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externalLinks/externalLink70.xml" ContentType="application/vnd.openxmlformats-officedocument.spreadsheetml.externalLink+xml"/>
  <Override PartName="/xl/externalLinks/externalLink71.xml" ContentType="application/vnd.openxmlformats-officedocument.spreadsheetml.externalLink+xml"/>
  <Override PartName="/xl/externalLinks/externalLink72.xml" ContentType="application/vnd.openxmlformats-officedocument.spreadsheetml.externalLink+xml"/>
  <Override PartName="/xl/externalLinks/externalLink73.xml" ContentType="application/vnd.openxmlformats-officedocument.spreadsheetml.externalLink+xml"/>
  <Override PartName="/xl/externalLinks/externalLink74.xml" ContentType="application/vnd.openxmlformats-officedocument.spreadsheetml.externalLink+xml"/>
  <Override PartName="/xl/externalLinks/externalLink75.xml" ContentType="application/vnd.openxmlformats-officedocument.spreadsheetml.externalLink+xml"/>
  <Override PartName="/xl/externalLinks/externalLink76.xml" ContentType="application/vnd.openxmlformats-officedocument.spreadsheetml.externalLink+xml"/>
  <Override PartName="/xl/externalLinks/externalLink77.xml" ContentType="application/vnd.openxmlformats-officedocument.spreadsheetml.externalLink+xml"/>
  <Override PartName="/xl/externalLinks/externalLink78.xml" ContentType="application/vnd.openxmlformats-officedocument.spreadsheetml.externalLink+xml"/>
  <Override PartName="/xl/externalLinks/externalLink79.xml" ContentType="application/vnd.openxmlformats-officedocument.spreadsheetml.externalLink+xml"/>
  <Override PartName="/xl/externalLinks/externalLink80.xml" ContentType="application/vnd.openxmlformats-officedocument.spreadsheetml.externalLink+xml"/>
  <Override PartName="/xl/externalLinks/externalLink81.xml" ContentType="application/vnd.openxmlformats-officedocument.spreadsheetml.externalLink+xml"/>
  <Override PartName="/xl/externalLinks/externalLink82.xml" ContentType="application/vnd.openxmlformats-officedocument.spreadsheetml.externalLink+xml"/>
  <Override PartName="/xl/externalLinks/externalLink83.xml" ContentType="application/vnd.openxmlformats-officedocument.spreadsheetml.externalLink+xml"/>
  <Override PartName="/xl/externalLinks/externalLink84.xml" ContentType="application/vnd.openxmlformats-officedocument.spreadsheetml.externalLink+xml"/>
  <Override PartName="/xl/externalLinks/externalLink85.xml" ContentType="application/vnd.openxmlformats-officedocument.spreadsheetml.externalLink+xml"/>
  <Override PartName="/xl/externalLinks/externalLink86.xml" ContentType="application/vnd.openxmlformats-officedocument.spreadsheetml.externalLink+xml"/>
  <Override PartName="/xl/externalLinks/externalLink87.xml" ContentType="application/vnd.openxmlformats-officedocument.spreadsheetml.externalLink+xml"/>
  <Override PartName="/xl/externalLinks/externalLink88.xml" ContentType="application/vnd.openxmlformats-officedocument.spreadsheetml.externalLink+xml"/>
  <Override PartName="/xl/externalLinks/externalLink89.xml" ContentType="application/vnd.openxmlformats-officedocument.spreadsheetml.externalLink+xml"/>
  <Override PartName="/xl/externalLinks/externalLink90.xml" ContentType="application/vnd.openxmlformats-officedocument.spreadsheetml.externalLink+xml"/>
  <Override PartName="/xl/externalLinks/externalLink91.xml" ContentType="application/vnd.openxmlformats-officedocument.spreadsheetml.externalLink+xml"/>
  <Override PartName="/xl/externalLinks/externalLink92.xml" ContentType="application/vnd.openxmlformats-officedocument.spreadsheetml.externalLink+xml"/>
  <Override PartName="/xl/externalLinks/externalLink93.xml" ContentType="application/vnd.openxmlformats-officedocument.spreadsheetml.externalLink+xml"/>
  <Override PartName="/xl/externalLinks/externalLink94.xml" ContentType="application/vnd.openxmlformats-officedocument.spreadsheetml.externalLink+xml"/>
  <Override PartName="/xl/externalLinks/externalLink95.xml" ContentType="application/vnd.openxmlformats-officedocument.spreadsheetml.externalLink+xml"/>
  <Override PartName="/xl/externalLinks/externalLink96.xml" ContentType="application/vnd.openxmlformats-officedocument.spreadsheetml.externalLink+xml"/>
  <Override PartName="/xl/externalLinks/externalLink97.xml" ContentType="application/vnd.openxmlformats-officedocument.spreadsheetml.externalLink+xml"/>
  <Override PartName="/xl/externalLinks/externalLink98.xml" ContentType="application/vnd.openxmlformats-officedocument.spreadsheetml.externalLink+xml"/>
  <Override PartName="/xl/externalLinks/externalLink99.xml" ContentType="application/vnd.openxmlformats-officedocument.spreadsheetml.externalLink+xml"/>
  <Override PartName="/xl/externalLinks/externalLink100.xml" ContentType="application/vnd.openxmlformats-officedocument.spreadsheetml.externalLink+xml"/>
  <Override PartName="/xl/externalLinks/externalLink101.xml" ContentType="application/vnd.openxmlformats-officedocument.spreadsheetml.externalLink+xml"/>
  <Override PartName="/xl/externalLinks/externalLink102.xml" ContentType="application/vnd.openxmlformats-officedocument.spreadsheetml.externalLink+xml"/>
  <Override PartName="/xl/externalLinks/externalLink103.xml" ContentType="application/vnd.openxmlformats-officedocument.spreadsheetml.externalLink+xml"/>
  <Override PartName="/xl/externalLinks/externalLink104.xml" ContentType="application/vnd.openxmlformats-officedocument.spreadsheetml.externalLink+xml"/>
  <Override PartName="/xl/externalLinks/externalLink105.xml" ContentType="application/vnd.openxmlformats-officedocument.spreadsheetml.externalLink+xml"/>
  <Override PartName="/xl/externalLinks/externalLink106.xml" ContentType="application/vnd.openxmlformats-officedocument.spreadsheetml.externalLink+xml"/>
  <Override PartName="/xl/externalLinks/externalLink107.xml" ContentType="application/vnd.openxmlformats-officedocument.spreadsheetml.externalLink+xml"/>
  <Override PartName="/xl/externalLinks/externalLink108.xml" ContentType="application/vnd.openxmlformats-officedocument.spreadsheetml.externalLink+xml"/>
  <Override PartName="/xl/externalLinks/externalLink109.xml" ContentType="application/vnd.openxmlformats-officedocument.spreadsheetml.externalLink+xml"/>
  <Override PartName="/xl/externalLinks/externalLink110.xml" ContentType="application/vnd.openxmlformats-officedocument.spreadsheetml.externalLink+xml"/>
  <Override PartName="/xl/externalLinks/externalLink111.xml" ContentType="application/vnd.openxmlformats-officedocument.spreadsheetml.externalLink+xml"/>
  <Override PartName="/xl/externalLinks/externalLink112.xml" ContentType="application/vnd.openxmlformats-officedocument.spreadsheetml.externalLink+xml"/>
  <Override PartName="/xl/externalLinks/externalLink113.xml" ContentType="application/vnd.openxmlformats-officedocument.spreadsheetml.externalLink+xml"/>
  <Override PartName="/xl/externalLinks/externalLink114.xml" ContentType="application/vnd.openxmlformats-officedocument.spreadsheetml.externalLink+xml"/>
  <Override PartName="/xl/externalLinks/externalLink11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https://localiza.sharepoint.com/sites/RI/Documentos Compartilhados/General/Documentos RI/T - Arquivo/RI 2023/Site/Planilhas resultado NÃO EDITAR/"/>
    </mc:Choice>
  </mc:AlternateContent>
  <xr:revisionPtr revIDLastSave="3134" documentId="6_{CEA881AE-4876-42FB-A239-529F750F9624}" xr6:coauthVersionLast="47" xr6:coauthVersionMax="47" xr10:uidLastSave="{7FECC1E0-5540-43F7-941F-935E000DD44E}"/>
  <bookViews>
    <workbookView xWindow="-120" yWindow="-120" windowWidth="20730" windowHeight="11040" tabRatio="730" xr2:uid="{00000000-000D-0000-FFFF-FFFF00000000}"/>
  </bookViews>
  <sheets>
    <sheet name="Car rental" sheetId="10" r:id="rId1"/>
    <sheet name="Car Rental Mexico" sheetId="14" r:id="rId2"/>
    <sheet name="Fleet Rental" sheetId="11" r:id="rId3"/>
    <sheet name="Consolidated results" sheetId="12" r:id="rId4"/>
    <sheet name="Operating data" sheetId="13" r:id="rId5"/>
    <sheet name="AssetLiability" sheetId="7" r:id="rId6"/>
    <sheet name="Cash Flow" sheetId="8" r:id="rId7"/>
    <sheet name="Pre-merger historical data&gt;&gt;&gt;" sheetId="9" r:id="rId8"/>
    <sheet name="Car Rental pre-merger" sheetId="1" r:id="rId9"/>
    <sheet name="Fleet Rental pre-merger" sheetId="2" r:id="rId10"/>
    <sheet name="Consolidated Results pre-merger" sheetId="4" r:id="rId11"/>
    <sheet name="Operating Data pre-merger" sheetId="5" r:id="rId12"/>
  </sheets>
  <externalReferences>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 r:id="rId72"/>
    <externalReference r:id="rId73"/>
    <externalReference r:id="rId74"/>
    <externalReference r:id="rId75"/>
    <externalReference r:id="rId76"/>
    <externalReference r:id="rId77"/>
    <externalReference r:id="rId78"/>
    <externalReference r:id="rId79"/>
    <externalReference r:id="rId80"/>
    <externalReference r:id="rId81"/>
    <externalReference r:id="rId82"/>
    <externalReference r:id="rId83"/>
    <externalReference r:id="rId84"/>
    <externalReference r:id="rId85"/>
    <externalReference r:id="rId86"/>
    <externalReference r:id="rId87"/>
    <externalReference r:id="rId88"/>
    <externalReference r:id="rId89"/>
    <externalReference r:id="rId90"/>
    <externalReference r:id="rId91"/>
    <externalReference r:id="rId92"/>
    <externalReference r:id="rId93"/>
    <externalReference r:id="rId94"/>
    <externalReference r:id="rId95"/>
    <externalReference r:id="rId96"/>
    <externalReference r:id="rId97"/>
    <externalReference r:id="rId98"/>
    <externalReference r:id="rId99"/>
    <externalReference r:id="rId100"/>
    <externalReference r:id="rId101"/>
    <externalReference r:id="rId102"/>
    <externalReference r:id="rId103"/>
    <externalReference r:id="rId104"/>
    <externalReference r:id="rId105"/>
    <externalReference r:id="rId106"/>
    <externalReference r:id="rId107"/>
    <externalReference r:id="rId108"/>
    <externalReference r:id="rId109"/>
    <externalReference r:id="rId110"/>
    <externalReference r:id="rId111"/>
    <externalReference r:id="rId112"/>
    <externalReference r:id="rId113"/>
    <externalReference r:id="rId114"/>
    <externalReference r:id="rId115"/>
    <externalReference r:id="rId116"/>
    <externalReference r:id="rId117"/>
    <externalReference r:id="rId118"/>
    <externalReference r:id="rId119"/>
    <externalReference r:id="rId120"/>
    <externalReference r:id="rId121"/>
    <externalReference r:id="rId122"/>
    <externalReference r:id="rId123"/>
    <externalReference r:id="rId124"/>
    <externalReference r:id="rId125"/>
    <externalReference r:id="rId126"/>
    <externalReference r:id="rId127"/>
  </externalReferences>
  <definedNames>
    <definedName name="\A" localSheetId="0">#REF!</definedName>
    <definedName name="\A" localSheetId="1">#REF!</definedName>
    <definedName name="\A">#REF!</definedName>
    <definedName name="\C" localSheetId="0">#REF!</definedName>
    <definedName name="\C" localSheetId="1">#REF!</definedName>
    <definedName name="\C">#REF!</definedName>
    <definedName name="_________X14" hidden="1">[1]RecDiaME!#REF!</definedName>
    <definedName name="_________X15" hidden="1">[2]RecDiaAG!#REF!</definedName>
    <definedName name="________x1" hidden="1">[2]RecDiaPJ!$B$58:$B$81</definedName>
    <definedName name="________X10" hidden="1">[2]RecDiaRE!$E$57:$E$68</definedName>
    <definedName name="________X11" hidden="1">[2]RecDiaPJ!$C$58:$C$81</definedName>
    <definedName name="________X12" hidden="1">[2]RecDiaRE!$C$57:$C$92</definedName>
    <definedName name="________X13" hidden="1">[2]RecDiaGL!$C$58:$C$69</definedName>
    <definedName name="________X14" hidden="1">[1]RecDiaME!#REF!</definedName>
    <definedName name="________X15" hidden="1">[2]RecDiaAG!#REF!</definedName>
    <definedName name="________x2" hidden="1">[2]RecDiaRE!$B$57:$B$92</definedName>
    <definedName name="________x3" hidden="1">[2]RecDiaGL!$B$58:$B$69</definedName>
    <definedName name="________x4" hidden="1">[1]RecDiaME!$B$73:$B$96</definedName>
    <definedName name="________x5" hidden="1">[2]RecDiaAG!$F$117:$F$140</definedName>
    <definedName name="________X6" hidden="1">[1]RecDiaME!$B$73:$B$84</definedName>
    <definedName name="________X7" hidden="1">[1]RecDiaMI!$B$82:$B$93</definedName>
    <definedName name="________X8" hidden="1">[2]RecDiaPF!$F$120:$F$143</definedName>
    <definedName name="________X9" hidden="1">[1]RecLiqDia!$G$105:$G$128</definedName>
    <definedName name="_______x1" hidden="1">[2]RecDiaPJ!$B$58:$B$81</definedName>
    <definedName name="_______X10" hidden="1">[2]RecDiaRE!$E$57:$E$68</definedName>
    <definedName name="_______X11" hidden="1">[2]RecDiaPJ!$C$58:$C$81</definedName>
    <definedName name="_______X12" hidden="1">[2]RecDiaRE!$C$57:$C$92</definedName>
    <definedName name="_______X13" hidden="1">[2]RecDiaGL!$C$58:$C$69</definedName>
    <definedName name="_______X14" hidden="1">[1]RecDiaME!#REF!</definedName>
    <definedName name="_______X15" hidden="1">[2]RecDiaAG!#REF!</definedName>
    <definedName name="_______x2" hidden="1">[2]RecDiaRE!$B$57:$B$92</definedName>
    <definedName name="_______x3" hidden="1">[2]RecDiaGL!$B$58:$B$69</definedName>
    <definedName name="_______x4" hidden="1">[1]RecDiaME!$B$73:$B$96</definedName>
    <definedName name="_______x5" hidden="1">[2]RecDiaAG!$F$117:$F$140</definedName>
    <definedName name="_______X6" hidden="1">[1]RecDiaME!$B$73:$B$84</definedName>
    <definedName name="_______X7" hidden="1">[1]RecDiaMI!$B$82:$B$93</definedName>
    <definedName name="_______X8" hidden="1">[2]RecDiaPF!$F$120:$F$143</definedName>
    <definedName name="_______X9" hidden="1">[1]RecLiqDia!$G$105:$G$128</definedName>
    <definedName name="______x1" hidden="1">[2]RecDiaPJ!$B$58:$B$81</definedName>
    <definedName name="______X10" hidden="1">[2]RecDiaRE!$E$57:$E$68</definedName>
    <definedName name="______X11" hidden="1">[2]RecDiaPJ!$C$58:$C$81</definedName>
    <definedName name="______X12" hidden="1">[2]RecDiaRE!$C$57:$C$92</definedName>
    <definedName name="______X13" hidden="1">[2]RecDiaGL!$C$58:$C$69</definedName>
    <definedName name="______X14" hidden="1">[1]RecDiaME!#REF!</definedName>
    <definedName name="______X15" hidden="1">[2]RecDiaAG!#REF!</definedName>
    <definedName name="______x2" hidden="1">[2]RecDiaRE!$B$57:$B$92</definedName>
    <definedName name="______x3" hidden="1">[2]RecDiaGL!$B$58:$B$69</definedName>
    <definedName name="______x4" hidden="1">[1]RecDiaME!$B$73:$B$96</definedName>
    <definedName name="______x5" hidden="1">[2]RecDiaAG!$F$117:$F$140</definedName>
    <definedName name="______X6" hidden="1">[1]RecDiaME!$B$73:$B$84</definedName>
    <definedName name="______X7" hidden="1">[1]RecDiaMI!$B$82:$B$93</definedName>
    <definedName name="______X8" hidden="1">[2]RecDiaPF!$F$120:$F$143</definedName>
    <definedName name="______X9" hidden="1">[1]RecLiqDia!$G$105:$G$128</definedName>
    <definedName name="_____x1" hidden="1">[2]RecDiaPJ!$B$58:$B$81</definedName>
    <definedName name="_____X10" hidden="1">[2]RecDiaRE!$E$57:$E$68</definedName>
    <definedName name="_____X11" hidden="1">[2]RecDiaPJ!$C$58:$C$81</definedName>
    <definedName name="_____X12" hidden="1">[2]RecDiaRE!$C$57:$C$92</definedName>
    <definedName name="_____X13" hidden="1">[2]RecDiaGL!$C$58:$C$69</definedName>
    <definedName name="_____x2" hidden="1">[2]RecDiaRE!$B$57:$B$92</definedName>
    <definedName name="_____x3" hidden="1">[2]RecDiaGL!$B$58:$B$69</definedName>
    <definedName name="_____x4" hidden="1">[1]RecDiaME!$B$73:$B$96</definedName>
    <definedName name="_____x5" hidden="1">[2]RecDiaAG!$F$117:$F$140</definedName>
    <definedName name="_____X6" hidden="1">[1]RecDiaME!$B$73:$B$84</definedName>
    <definedName name="_____X7" hidden="1">[1]RecDiaMI!$B$82:$B$93</definedName>
    <definedName name="_____X8" hidden="1">[2]RecDiaPF!$F$120:$F$143</definedName>
    <definedName name="_____X9" hidden="1">[1]RecLiqDia!$G$105:$G$128</definedName>
    <definedName name="____r" localSheetId="1" hidden="1">{#N/A,#N/A,FALSE,"Graficos";#N/A,#N/A,FALSE,"P.Ingresos";#N/A,#N/A,FALSE,"P.Gastos";#N/A,#N/A,FALSE,"I.Trafico";#N/A,#N/A,FALSE,"I.Peajes";#N/A,#N/A,FALSE,"G.Operativos";#N/A,#N/A,FALSE,"Cf Proyecto";#N/A,#N/A,FALSE,"C.PYG";#N/A,#N/A,FALSE,"Balance";#N/A,#N/A,FALSE,"TIR AC";#N/A,#N/A,FALSE,"TIR E"}</definedName>
    <definedName name="____r" hidden="1">{#N/A,#N/A,FALSE,"Graficos";#N/A,#N/A,FALSE,"P.Ingresos";#N/A,#N/A,FALSE,"P.Gastos";#N/A,#N/A,FALSE,"I.Trafico";#N/A,#N/A,FALSE,"I.Peajes";#N/A,#N/A,FALSE,"G.Operativos";#N/A,#N/A,FALSE,"Cf Proyecto";#N/A,#N/A,FALSE,"C.PYG";#N/A,#N/A,FALSE,"Balance";#N/A,#N/A,FALSE,"TIR AC";#N/A,#N/A,FALSE,"TIR E"}</definedName>
    <definedName name="____x1" hidden="1">[3]RecDiaPJ!$B$58:$B$81</definedName>
    <definedName name="____X10" hidden="1">[3]RecDiaRE!$E$57:$E$68</definedName>
    <definedName name="____X11" hidden="1">[3]RecDiaPJ!$C$58:$C$81</definedName>
    <definedName name="____X12" hidden="1">[3]RecDiaRE!$C$57:$C$92</definedName>
    <definedName name="____X13" hidden="1">[3]RecDiaGL!$C$58:$C$69</definedName>
    <definedName name="____X14" hidden="1">[4]RecDiaME!#REF!</definedName>
    <definedName name="____X15" hidden="1">[5]RecDiaAG!#REF!</definedName>
    <definedName name="____x2" hidden="1">[3]RecDiaRE!$B$57:$B$92</definedName>
    <definedName name="____x3" hidden="1">[3]RecDiaGL!$B$58:$B$69</definedName>
    <definedName name="____x4" hidden="1">[6]RecDiaME!$B$73:$B$96</definedName>
    <definedName name="____x5" hidden="1">[3]RecDiaAG!$F$117:$F$140</definedName>
    <definedName name="____X6" hidden="1">[6]RecDiaME!$B$73:$B$84</definedName>
    <definedName name="____X7" hidden="1">[6]RecDiaMI!$B$82:$B$93</definedName>
    <definedName name="____X8" hidden="1">[3]RecDiaPF!$F$120:$F$143</definedName>
    <definedName name="____X9" hidden="1">[6]RecLiqDia!$G$105:$G$128</definedName>
    <definedName name="___fl1111" localSheetId="1" hidden="1">{"Fecha_Novembro",#N/A,FALSE,"FECHAMENTO-2002 ";"Defer_Novembro",#N/A,FALSE,"DIFERIDO";"Pis_Novembro",#N/A,FALSE,"PIS COFINS";"Iss_Novembro",#N/A,FALSE,"ISS"}</definedName>
    <definedName name="___fl1111" hidden="1">{"Fecha_Novembro",#N/A,FALSE,"FECHAMENTO-2002 ";"Defer_Novembro",#N/A,FALSE,"DIFERIDO";"Pis_Novembro",#N/A,FALSE,"PIS COFINS";"Iss_Novembro",#N/A,FALSE,"ISS"}</definedName>
    <definedName name="___r" localSheetId="1" hidden="1">{#N/A,#N/A,FALSE,"Graficos";#N/A,#N/A,FALSE,"P.Ingresos";#N/A,#N/A,FALSE,"P.Gastos";#N/A,#N/A,FALSE,"I.Trafico";#N/A,#N/A,FALSE,"I.Peajes";#N/A,#N/A,FALSE,"G.Operativos";#N/A,#N/A,FALSE,"Cf Proyecto";#N/A,#N/A,FALSE,"C.PYG";#N/A,#N/A,FALSE,"Balance";#N/A,#N/A,FALSE,"TIR AC";#N/A,#N/A,FALSE,"TIR E"}</definedName>
    <definedName name="___r" hidden="1">{#N/A,#N/A,FALSE,"Graficos";#N/A,#N/A,FALSE,"P.Ingresos";#N/A,#N/A,FALSE,"P.Gastos";#N/A,#N/A,FALSE,"I.Trafico";#N/A,#N/A,FALSE,"I.Peajes";#N/A,#N/A,FALSE,"G.Operativos";#N/A,#N/A,FALSE,"Cf Proyecto";#N/A,#N/A,FALSE,"C.PYG";#N/A,#N/A,FALSE,"Balance";#N/A,#N/A,FALSE,"TIR AC";#N/A,#N/A,FALSE,"TIR E"}</definedName>
    <definedName name="___x1" hidden="1">[5]RecDiaPJ!$B$58:$B$81</definedName>
    <definedName name="___X10" hidden="1">[5]RecDiaRE!$E$57:$E$68</definedName>
    <definedName name="___X11" hidden="1">[5]RecDiaPJ!$C$58:$C$81</definedName>
    <definedName name="___X12" hidden="1">[5]RecDiaRE!$C$57:$C$92</definedName>
    <definedName name="___X121" hidden="1">[5]RecDiaAG!#REF!</definedName>
    <definedName name="___X13" hidden="1">[5]RecDiaGL!$C$58:$C$69</definedName>
    <definedName name="___X14" hidden="1">[6]RecDiaME!#REF!</definedName>
    <definedName name="___X15" hidden="1">[3]RecDiaAG!#REF!</definedName>
    <definedName name="___x2" hidden="1">[5]RecDiaRE!$B$57:$B$92</definedName>
    <definedName name="___x3" hidden="1">[5]RecDiaGL!$B$58:$B$69</definedName>
    <definedName name="___x4" hidden="1">[4]RecDiaME!$B$73:$B$96</definedName>
    <definedName name="___x5" hidden="1">[5]RecDiaAG!$F$117:$F$140</definedName>
    <definedName name="___X6" hidden="1">[4]RecDiaME!$B$73:$B$84</definedName>
    <definedName name="___X7" hidden="1">[4]RecDiaMI!$B$82:$B$93</definedName>
    <definedName name="___X8" hidden="1">[5]RecDiaPF!$F$120:$F$143</definedName>
    <definedName name="___X9" hidden="1">[4]RecLiqDia!$G$105:$G$128</definedName>
    <definedName name="___xlfn.RTD" hidden="1">#NAME?</definedName>
    <definedName name="__1__123Graph_ACHART_1" hidden="1">[7]Livestock2005!#REF!</definedName>
    <definedName name="__10__123Graph_ACHART_119" hidden="1">[7]Livestock2005!#REF!</definedName>
    <definedName name="__100__123Graph_BCHART_102" hidden="1">[7]Livestock2005!#REF!</definedName>
    <definedName name="__101__123Graph_BCHART_105" hidden="1">[7]Livestock2005!#REF!</definedName>
    <definedName name="__102__123Graph_BCHART_109" hidden="1">[7]Livestock2005!#REF!</definedName>
    <definedName name="__103__123Graph_BCHART_115" hidden="1">[7]Livestock2005!#REF!</definedName>
    <definedName name="__104__123Graph_BCHART_118" hidden="1">[7]Livestock2005!#REF!</definedName>
    <definedName name="__105__123Graph_BCHART_12" hidden="1">[7]Livestock2005!#REF!</definedName>
    <definedName name="__106__123Graph_BCHART_122" hidden="1">[7]Livestock2005!#REF!</definedName>
    <definedName name="__107__123Graph_BCHART_129" hidden="1">[7]Livestock2005!#REF!</definedName>
    <definedName name="__108__123Graph_BCHART_13" hidden="1">[7]Livestock2005!#REF!</definedName>
    <definedName name="__109__123Graph_BCHART_130" hidden="1">[7]Livestock2005!#REF!</definedName>
    <definedName name="__11__123Graph_ACHART_12" hidden="1">[7]Livestock2005!#REF!</definedName>
    <definedName name="__110__123Graph_BCHART_131" hidden="1">[7]Livestock2005!#REF!</definedName>
    <definedName name="__111__123Graph_BCHART_132" hidden="1">[7]Livestock2005!#REF!</definedName>
    <definedName name="__112__123Graph_BCHART_133" hidden="1">[7]Livestock2005!#REF!</definedName>
    <definedName name="__113__123Graph_BCHART_134" hidden="1">[7]Livestock2005!#REF!</definedName>
    <definedName name="__114__123Graph_BCHART_135" hidden="1">[7]Livestock2005!#REF!</definedName>
    <definedName name="__115__123Graph_BCHART_136" hidden="1">[7]Livestock2005!#REF!</definedName>
    <definedName name="__116__123Graph_BCHART_137" hidden="1">[7]Livestock2005!#REF!</definedName>
    <definedName name="__117__123Graph_BCHART_138" hidden="1">[7]Livestock2005!#REF!</definedName>
    <definedName name="__118__123Graph_BCHART_139" hidden="1">[7]Livestock2005!#REF!</definedName>
    <definedName name="__119__123Graph_BCHART_14" hidden="1">[7]Livestock2005!#REF!</definedName>
    <definedName name="__12__123Graph_ACHART_123" hidden="1">[7]Livestock2005!#REF!</definedName>
    <definedName name="__120__123Graph_BCHART_140" hidden="1">[7]Livestock2005!#REF!</definedName>
    <definedName name="__121__123Graph_BCHART_141" hidden="1">[7]Livestock2005!#REF!</definedName>
    <definedName name="__122__123Graph_BCHART_142" hidden="1">[7]Livestock2005!#REF!</definedName>
    <definedName name="__123__123Graph_BCHART_143" hidden="1">[7]Livestock2005!#REF!</definedName>
    <definedName name="__123Graph_A" hidden="1">[8]CCred!$C$68:$C$70</definedName>
    <definedName name="__123Graph_A1" hidden="1">[9]CMI!#REF!</definedName>
    <definedName name="__123Graph_A2" hidden="1">[9]CMI!#REF!</definedName>
    <definedName name="__123Graph_A3" hidden="1">[9]CMI!#REF!</definedName>
    <definedName name="__123Graph_AAcompMeta" hidden="1">#N/A</definedName>
    <definedName name="__123Graph_AAD" hidden="1">#N/A</definedName>
    <definedName name="__123Graph_AAD92" hidden="1">#N/A</definedName>
    <definedName name="__123Graph_AAD93" hidden="1">#N/A</definedName>
    <definedName name="__123Graph_AAD95" hidden="1">#N/A</definedName>
    <definedName name="__123Graph_AAgvEmiBr" hidden="1">#N/A</definedName>
    <definedName name="__123Graph_AAgvig" hidden="1">#N/A</definedName>
    <definedName name="__123Graph_AAtenres" hidden="1">#N/A</definedName>
    <definedName name="__123Graph_ACapta" hidden="1">#N/A</definedName>
    <definedName name="__123Graph_ACCred94" hidden="1">[8]CCred!$D$68:$D$70</definedName>
    <definedName name="__123Graph_ACham94" hidden="1">#N/A</definedName>
    <definedName name="__123Graph_AChamAt94" hidden="1">#N/A</definedName>
    <definedName name="__123Graph_AChamOper" hidden="1">#N/A</definedName>
    <definedName name="__123Graph_AChamOper2" hidden="1">#N/A</definedName>
    <definedName name="__123Graph_AChamRec" hidden="1">#N/A</definedName>
    <definedName name="__123Graph_AChamRes" hidden="1">#N/A</definedName>
    <definedName name="__123Graph_AChamRes2" hidden="1">#N/A</definedName>
    <definedName name="__123Graph_AChamResAtend1" hidden="1">#N/A</definedName>
    <definedName name="__123Graph_AChamResAtend2" hidden="1">#N/A</definedName>
    <definedName name="__123Graph_AChamTel" hidden="1">#N/A</definedName>
    <definedName name="__123Graph_AChamTelAt" hidden="1">#N/A</definedName>
    <definedName name="__123Graph_ACli_DiarAG" hidden="1">'[10]ClienAG AC'!$D$69:$D$72</definedName>
    <definedName name="__123Graph_ACli_DiarFV" hidden="1">[10]ClienFV!$D$69:$D$72</definedName>
    <definedName name="__123Graph_ACli_DiarLL" hidden="1">[10]ClienLL!$D$69:$D$72</definedName>
    <definedName name="__123Graph_ACli_DiarPF" hidden="1">'[10]ClienPF AC'!$D$79:$D$82</definedName>
    <definedName name="__123Graph_AClienAG" hidden="1">'[10]ClienAG AC'!$B$69:$B$72</definedName>
    <definedName name="__123Graph_AClienFV" hidden="1">[10]ClienFV!$B$69:$B$72</definedName>
    <definedName name="__123Graph_AClienLL" hidden="1">[10]ClienLL!$B$69:$B$72</definedName>
    <definedName name="__123Graph_AClienPF" hidden="1">'[10]ClienPF AC'!$B$79:$B$82</definedName>
    <definedName name="__123Graph_ACLIENTE" hidden="1">#N/A</definedName>
    <definedName name="__123Graph_AClientesPF" localSheetId="0" hidden="1">[10]LocPF!#REF!</definedName>
    <definedName name="__123Graph_AClientesPF" localSheetId="1" hidden="1">[10]LocPF!#REF!</definedName>
    <definedName name="__123Graph_AClientesPF" hidden="1">[10]LocPF!#REF!</definedName>
    <definedName name="__123Graph_ACOInt" hidden="1">#N/A</definedName>
    <definedName name="__123Graph_ACOMBUSTA" localSheetId="1" hidden="1">'[11]#REF'!$T$22:$U$22</definedName>
    <definedName name="__123Graph_ACOMBUSTA" hidden="1">'[12]#REF'!$T$22:$U$22</definedName>
    <definedName name="__123Graph_ACONac" hidden="1">#N/A</definedName>
    <definedName name="__123Graph_ACURRENT" localSheetId="1" hidden="1">'[13]CASH 2000'!#REF!</definedName>
    <definedName name="__123Graph_ACURRENT" hidden="1">'[14]CASH 2000'!#REF!</definedName>
    <definedName name="__123Graph_ACustCr" hidden="1">#N/A</definedName>
    <definedName name="__123Graph_ACustRes" hidden="1">#N/A</definedName>
    <definedName name="__123Graph_ADAtendAG" hidden="1">[10]DAtendAG!$H$96:$H$119</definedName>
    <definedName name="__123Graph_ADAtendME" hidden="1">[10]DAtendME!$H$95:$H$118</definedName>
    <definedName name="__123Graph_ADAtendMI" localSheetId="0" hidden="1">[10]DAtendMI!#REF!</definedName>
    <definedName name="__123Graph_ADAtendMI" localSheetId="1" hidden="1">[10]DAtendMI!#REF!</definedName>
    <definedName name="__123Graph_ADAtendMI" hidden="1">[10]DAtendMI!#REF!</definedName>
    <definedName name="__123Graph_ADAtenPJ" hidden="1">[10]DAtendPJ!$B$56:$B$73</definedName>
    <definedName name="__123Graph_ADescPrAG" hidden="1">[10]DescPrAG!$B$85:$B$108</definedName>
    <definedName name="__123Graph_ADescProm" hidden="1">[10]DescProm!$F$104:$F$127</definedName>
    <definedName name="__123Graph_ADescPrPF" hidden="1">[10]DescPrPF!$B$81:$B$104</definedName>
    <definedName name="__123Graph_ADescPrPJ" hidden="1">[10]DescPrPJ!$B$85:$B$108</definedName>
    <definedName name="__123Graph_ADescPrSeg" hidden="1">[10]DescPrSeg!$B$69:$B$71</definedName>
    <definedName name="__123Graph_ADescPrSeg94" hidden="1">[10]DescPrSeg!$E$69:$E$71</definedName>
    <definedName name="__123Graph_ADestRes" hidden="1">#N/A</definedName>
    <definedName name="__123Graph_ADiaLocAG" hidden="1">[10]DiaLocAG!$B$90:$B$113</definedName>
    <definedName name="__123Graph_ADiaLocME" hidden="1">[10]DiaLocME!$B$66:$B$77</definedName>
    <definedName name="__123Graph_ADiaLocMI" hidden="1">[10]DiaLocMI!$B$66:$B$88</definedName>
    <definedName name="__123Graph_ADiaLocPF" hidden="1">[10]DiaLocPF!$B$94:$B$117</definedName>
    <definedName name="__123Graph_ADiarAG" hidden="1">[10]DiarAG!$E$99:$E$122</definedName>
    <definedName name="__123Graph_ADiarEA" hidden="1">[10]DiarEA!$B$113:$B$136</definedName>
    <definedName name="__123Graph_ADiarEAPF" hidden="1">[10]DiarEAPF!$H$108:$H$131</definedName>
    <definedName name="__123Graph_ADiarEV" hidden="1">[10]DiarVE!$B$109:$B$132</definedName>
    <definedName name="__123Graph_ADiarME" localSheetId="0" hidden="1">[10]DiarME!#REF!</definedName>
    <definedName name="__123Graph_ADiarME" localSheetId="1" hidden="1">[10]DiarME!#REF!</definedName>
    <definedName name="__123Graph_ADiarME" hidden="1">[10]DiarME!#REF!</definedName>
    <definedName name="__123Graph_ADiarMI" localSheetId="0" hidden="1">[10]DiarMI!#REF!</definedName>
    <definedName name="__123Graph_ADiarMI" localSheetId="1" hidden="1">[10]DiarMI!#REF!</definedName>
    <definedName name="__123Graph_ADiarMI" hidden="1">[10]DiarMI!#REF!</definedName>
    <definedName name="__123Graph_ADiarSeg2" hidden="1">'[10]DiarSegmEA+ML'!$C$67:$C$72</definedName>
    <definedName name="__123Graph_ADiarSeg3" hidden="1">'[10]DiarSegmEA+ML'!$B$67:$B$72</definedName>
    <definedName name="__123Graph_ADiarSeg95" hidden="1">'[10]DiarSegmEA+ML'!$C$67:$C$72</definedName>
    <definedName name="__123Graph_ADiarSegm" hidden="1">'[10]DiarSegmEA+ML'!$B$67:$B$72</definedName>
    <definedName name="__123Graph_ADiarSegmEV" localSheetId="0" hidden="1">[10]DiarSegmEV!#REF!</definedName>
    <definedName name="__123Graph_ADiarSegmEV" localSheetId="1" hidden="1">[10]DiarSegmEV!#REF!</definedName>
    <definedName name="__123Graph_ADiarSegmEV" hidden="1">[10]DiarSegmEV!#REF!</definedName>
    <definedName name="__123Graph_ADiaSegEV95" hidden="1">[10]DiarSegmEV!$C$71:$C$77</definedName>
    <definedName name="__123Graph_AEmiAE" hidden="1">#N/A</definedName>
    <definedName name="__123Graph_AEnAD_Pr96" hidden="1">[10]PrMedio!$B$53:$B$64</definedName>
    <definedName name="__123Graph_AEvAgvEmi" hidden="1">#N/A</definedName>
    <definedName name="__123Graph_AEvCCred" hidden="1">[8]EvCCred!$C$55:$H$55</definedName>
    <definedName name="__123Graph_AEvCompCustRes" hidden="1">#N/A</definedName>
    <definedName name="__123Graph_AEvEmiBr" hidden="1">#N/A</definedName>
    <definedName name="__123Graph_AEvEmiBr2" hidden="1">#N/A</definedName>
    <definedName name="__123Graph_AEvoAten" hidden="1">#N/A</definedName>
    <definedName name="__123Graph_AEvolRes" hidden="1">#N/A</definedName>
    <definedName name="__123Graph_Aevolrestint" hidden="1">#N/A</definedName>
    <definedName name="__123Graph_AEvReIntE" hidden="1">#N/A</definedName>
    <definedName name="__123Graph_AEvResAD" hidden="1">#N/A</definedName>
    <definedName name="__123Graph_AEvResAD2" hidden="1">#N/A</definedName>
    <definedName name="__123Graph_AEvResAtRecSist" hidden="1">#N/A</definedName>
    <definedName name="__123Graph_AEvResCO" hidden="1">#N/A</definedName>
    <definedName name="__123Graph_AEvResCO2" hidden="1">#N/A</definedName>
    <definedName name="__123Graph_AEvResLi" hidden="1">#N/A</definedName>
    <definedName name="__123Graph_AEvResLi2" hidden="1">#N/A</definedName>
    <definedName name="__123Graph_AEvRsInt" hidden="1">#N/A</definedName>
    <definedName name="__123Graph_AEvTCCred" hidden="1">[8]EvCCred!$C$49:$C$53</definedName>
    <definedName name="__123Graph_AExtInt" hidden="1">#N/A</definedName>
    <definedName name="__123Graph_AFormaFat" hidden="1">[10]FormaRec!$B$66:$B$68</definedName>
    <definedName name="__123Graph_AFrAlug" hidden="1">[10]FrAlug!$B$58:$B$65</definedName>
    <definedName name="__123Graph_AFranInt" hidden="1">#N/A</definedName>
    <definedName name="__123Graph_AFrannosh" hidden="1">#N/A</definedName>
    <definedName name="__123Graph_AFranq" hidden="1">#N/A</definedName>
    <definedName name="__123Graph_AFranqInt" hidden="1">#N/A</definedName>
    <definedName name="__123Graph_AFranqNac" hidden="1">#N/A</definedName>
    <definedName name="__123Graph_AGraph1" hidden="1">#N/A</definedName>
    <definedName name="__123Graph_AGraph101" hidden="1">[10]TarifAG!$O$34:$O$47</definedName>
    <definedName name="__123Graph_AGraph102" hidden="1">[10]LocComAGME!$B$57:$B$80</definedName>
    <definedName name="__123Graph_AGraph103" hidden="1">[10]LocComAG!$B$57:$B$80</definedName>
    <definedName name="__123Graph_AGraph104" hidden="1">[10]DiaLocLIC!$B$58:$B$69</definedName>
    <definedName name="__123Graph_AGraph105" localSheetId="0" hidden="1">[10]TarifMI!#REF!</definedName>
    <definedName name="__123Graph_AGraph105" localSheetId="1" hidden="1">[10]TarifMI!#REF!</definedName>
    <definedName name="__123Graph_AGraph105" hidden="1">[10]TarifMI!#REF!</definedName>
    <definedName name="__123Graph_AGraph106" hidden="1">[10]TarifPJ!$O$34:$O$58</definedName>
    <definedName name="__123Graph_AGraph16" hidden="1">[10]TarifLL!$O$8:$O$70</definedName>
    <definedName name="__123Graph_AGraph17" hidden="1">[10]LocRE!$B$52:$B$69</definedName>
    <definedName name="__123Graph_AGraph18" hidden="1">[10]DiaLocRE!$B$58:$B$63</definedName>
    <definedName name="__123Graph_AGraph2" hidden="1">'[10]ClienPF AC'!$B$87:$B$100</definedName>
    <definedName name="__123Graph_AGraph20" hidden="1">[15]RecRE!$B$60:$B$71</definedName>
    <definedName name="__123Graph_AGraph23" localSheetId="0" hidden="1">[10]RecDiaRE!#REF!</definedName>
    <definedName name="__123Graph_AGraph23" localSheetId="1" hidden="1">[10]RecDiaRE!#REF!</definedName>
    <definedName name="__123Graph_AGraph23" hidden="1">[10]RecDiaRE!#REF!</definedName>
    <definedName name="__123Graph_AGraph24" hidden="1">'[10]LocPJ+ML'!$B$60:$B$65</definedName>
    <definedName name="__123Graph_AGraph26" hidden="1">[16]VENDAVC!#REF!</definedName>
    <definedName name="__123Graph_AGraph27" hidden="1">[15]RecPJ!$B$60:$B$83</definedName>
    <definedName name="__123Graph_AGraph28" hidden="1">[10]RecDiaPJ!$B$58:$B$69</definedName>
    <definedName name="__123Graph_AGraph29" hidden="1">[10]DiarPJ!$B$60:$B$83</definedName>
    <definedName name="__123Graph_AGraph3" hidden="1">#N/A</definedName>
    <definedName name="__123Graph_AGraph30" hidden="1">[10]DiaLocPJ!$B$58:$B$63</definedName>
    <definedName name="__123Graph_AGraph32" hidden="1">[16]VENDAVC!#REF!</definedName>
    <definedName name="__123Graph_AGraph34" hidden="1">[10]KmDiaRE!$F$58:$F$63</definedName>
    <definedName name="__123Graph_AGraph35" hidden="1">[10]KmDiaRE!$B$58:$B$63</definedName>
    <definedName name="__123Graph_AGraph36" hidden="1">[16]VENDAVC!#REF!</definedName>
    <definedName name="__123Graph_AGraph37" hidden="1">[10]KmDiaPJ!$B$58:$B$75</definedName>
    <definedName name="__123Graph_AGraph38" hidden="1">[10]DiaLocPJ!$B$58:$B$75</definedName>
    <definedName name="__123Graph_AGraph39" hidden="1">[15]LocRisco!$B$62:$B$73</definedName>
    <definedName name="__123Graph_AGraph4" hidden="1">#N/A</definedName>
    <definedName name="__123Graph_AGraph40" hidden="1">[15]LocRisco!$B$62:$B$85</definedName>
    <definedName name="__123Graph_AGraph41" hidden="1">[15]LocRiscoPF!$B$62:$B$85</definedName>
    <definedName name="__123Graph_AGraph42" hidden="1">[15]LocRiscoPJ!$B$62:$B$82</definedName>
    <definedName name="__123Graph_AGraph44" hidden="1">[15]LocRiscoAGME!$B$62:$B$69</definedName>
    <definedName name="__123Graph_AGraph45" hidden="1">[15]LocRiscoAG!$B$62:$B$69</definedName>
    <definedName name="__123Graph_AGraph47" hidden="1">'[10]LocComAGMI+ML'!$B$55:$B$78</definedName>
    <definedName name="__123Graph_AGraph48" hidden="1">[10]LocComAGME!$B$57:$B$68</definedName>
    <definedName name="__123Graph_AGraph49" hidden="1">[10]LocComAG!$B$57:$B$68</definedName>
    <definedName name="__123Graph_AGraph5" hidden="1">'[17]OPER 2'!#REF!</definedName>
    <definedName name="__123Graph_AGraph51" hidden="1">[10]LocME!$B$66:$B$89</definedName>
    <definedName name="__123Graph_AGraph52" hidden="1">[10]LocRE!$B$52:$B$69</definedName>
    <definedName name="__123Graph_AGraph53" hidden="1">'[10]LocPJ+ML'!$B$60:$B$77</definedName>
    <definedName name="__123Graph_AGraph54" hidden="1">[10]LocGL!$B$59:$B$70</definedName>
    <definedName name="__123Graph_AGraph55" hidden="1">[15]LocRiscoRE!$B$59:$B$63</definedName>
    <definedName name="__123Graph_AGraph56" hidden="1">[15]LocRiscoLIC!$B$59:$B$63</definedName>
    <definedName name="__123Graph_AGraph57" hidden="1">[10]MetaPF!$G$37:$G$48</definedName>
    <definedName name="__123Graph_AGraph58" hidden="1">[10]MetaPJ!$G$37:$G$48</definedName>
    <definedName name="__123Graph_AGraph59" hidden="1">[10]MetaGL!$H$37:$H$48</definedName>
    <definedName name="__123Graph_AGraph6" localSheetId="0" hidden="1">[15]RecDK!#REF!</definedName>
    <definedName name="__123Graph_AGraph6" localSheetId="1" hidden="1">[15]RecDK!#REF!</definedName>
    <definedName name="__123Graph_AGraph6" hidden="1">[15]RecDK!#REF!</definedName>
    <definedName name="__123Graph_AGraph60" hidden="1">[10]MetaMI!$G$37:$G$48</definedName>
    <definedName name="__123Graph_AGraph61" hidden="1">[10]MetaME!$I$37:$I$48</definedName>
    <definedName name="__123Graph_AGraph62" localSheetId="0" hidden="1">'[10]MetaAG+ML'!#REF!</definedName>
    <definedName name="__123Graph_AGraph62" localSheetId="1" hidden="1">'[10]MetaAG+ML'!#REF!</definedName>
    <definedName name="__123Graph_AGraph62" hidden="1">'[10]MetaAG+ML'!#REF!</definedName>
    <definedName name="__123Graph_AGraph63" hidden="1">[10]MetaRE!$H$37:$H$48</definedName>
    <definedName name="__123Graph_AGraph64" hidden="1">[15]LocRiscoAGMI!$B$62:$B$81</definedName>
    <definedName name="__123Graph_AGraph65" hidden="1">[15]LocRiscoAGME!$B$62:$B$81</definedName>
    <definedName name="__123Graph_AGraph66" hidden="1">[15]LocRiscoAG!$B$62:$B$81</definedName>
    <definedName name="__123Graph_AGraph68" hidden="1">[10]DiarGL!$B$59:$B$70</definedName>
    <definedName name="__123Graph_AGraph69" localSheetId="0" hidden="1">[10]DiarME!#REF!</definedName>
    <definedName name="__123Graph_AGraph69" localSheetId="1" hidden="1">[10]DiarME!#REF!</definedName>
    <definedName name="__123Graph_AGraph69" hidden="1">[10]DiarME!#REF!</definedName>
    <definedName name="__123Graph_AGraph7" hidden="1">[10]KmDiaPF!$B$95:$B$118</definedName>
    <definedName name="__123Graph_AGraph70" hidden="1">[10]DiarAG!$E$99:$E$122</definedName>
    <definedName name="__123Graph_AGraph71" hidden="1">[10]DiaLocRE!$B$58:$B$75</definedName>
    <definedName name="__123Graph_AGraph72" hidden="1">[10]DiaLocME!$B$66:$B$88</definedName>
    <definedName name="__123Graph_AGraph74" hidden="1">[10]DiaLoc!$B$99:$B$122</definedName>
    <definedName name="__123Graph_AGraph75" hidden="1">[15]RecRE!$B$60:$B$83</definedName>
    <definedName name="__123Graph_AGraph76" hidden="1">[15]RecME!$B$75:$B$98</definedName>
    <definedName name="__123Graph_AGraph77" hidden="1">[15]RecGL!$B$60:$B$71</definedName>
    <definedName name="__123Graph_AGraph78" hidden="1">'[10]FormaRecPF+ML'!$B$67:$B$69</definedName>
    <definedName name="__123Graph_AGraph79" hidden="1">'[10]FormaRecPF+ML'!$C$67:$C$69</definedName>
    <definedName name="__123Graph_AGraph80" localSheetId="0" hidden="1">[10]FormaRecPJ!#REF!</definedName>
    <definedName name="__123Graph_AGraph80" localSheetId="1" hidden="1">[10]FormaRecPJ!#REF!</definedName>
    <definedName name="__123Graph_AGraph80" hidden="1">[10]FormaRecPJ!#REF!</definedName>
    <definedName name="__123Graph_AGraph81" hidden="1">[10]FormaRecPJ!$B$47:$B$49</definedName>
    <definedName name="__123Graph_AGraph82" hidden="1">[10]FormaRecRE!$C$62:$C$64</definedName>
    <definedName name="__123Graph_AGraph83" hidden="1">[10]FormaRecGL!$C$64:$C$66</definedName>
    <definedName name="__123Graph_AGraph84" localSheetId="0" hidden="1">[10]FormaRecMI!#REF!</definedName>
    <definedName name="__123Graph_AGraph84" localSheetId="1" hidden="1">[10]FormaRecMI!#REF!</definedName>
    <definedName name="__123Graph_AGraph84" hidden="1">[10]FormaRecMI!#REF!</definedName>
    <definedName name="__123Graph_AGraph85" hidden="1">[10]FormaRecMI!$B$47:$B$49</definedName>
    <definedName name="__123Graph_AGraph86" hidden="1">[10]FormaRecME!$B$64:$B$66</definedName>
    <definedName name="__123Graph_AGraph87" hidden="1">[10]FormaRecME!$C$64:$C$66</definedName>
    <definedName name="__123Graph_AGraph88" localSheetId="0" hidden="1">[10]FormaRecAG!#REF!</definedName>
    <definedName name="__123Graph_AGraph88" localSheetId="1" hidden="1">[10]FormaRecAG!#REF!</definedName>
    <definedName name="__123Graph_AGraph88" hidden="1">[10]FormaRecAG!#REF!</definedName>
    <definedName name="__123Graph_AGraph89" hidden="1">[10]FormaRecAG!$B$47:$B$49</definedName>
    <definedName name="__123Graph_AGraph9" hidden="1">[10]KmDiaAG!$B$95:$B$118</definedName>
    <definedName name="__123Graph_AGraph90" hidden="1">[10]KmDia!$F$107:$F$130</definedName>
    <definedName name="__123Graph_AGraph91" hidden="1">[10]KmDiaRE!$B$58:$B$75</definedName>
    <definedName name="__123Graph_AGraph92" hidden="1">[10]KmDiaGL!$B$58:$B$69</definedName>
    <definedName name="__123Graph_AGraph93" hidden="1">[10]RecDiaRE!$B$57:$B$67</definedName>
    <definedName name="__123Graph_AGraph94" localSheetId="0" hidden="1">[10]RecDiaGL!#REF!</definedName>
    <definedName name="__123Graph_AGraph94" localSheetId="1" hidden="1">[10]RecDiaGL!#REF!</definedName>
    <definedName name="__123Graph_AGraph94" hidden="1">[10]RecDiaGL!#REF!</definedName>
    <definedName name="__123Graph_AGraph96" hidden="1">[10]TarifPF!$O$34:$O$46</definedName>
    <definedName name="__123Graph_AGraph97" hidden="1">[10]TarifRE!$O$34:$O$74</definedName>
    <definedName name="__123Graph_AGraph98" hidden="1">[10]TarifGL!$O$31:$O$31</definedName>
    <definedName name="__123Graph_AInserted100" hidden="1">#N/A</definedName>
    <definedName name="__123Graph_AInserted101" hidden="1">#N/A</definedName>
    <definedName name="__123Graph_AInserted99" hidden="1">#N/A</definedName>
    <definedName name="__123Graph_AKmDiaAg" hidden="1">[10]KmDiaAG!$B$95:$B$106</definedName>
    <definedName name="__123Graph_AKmDiaME" hidden="1">[10]KmDiaME!$B$72:$B$95</definedName>
    <definedName name="__123Graph_AKmDiaMI" hidden="1">[10]KmDiaMI!$B$73:$B$96</definedName>
    <definedName name="__123Graph_AKmDiaPF" hidden="1">[10]KmDiaPF!$B$95:$B$106</definedName>
    <definedName name="__123Graph_ALiEmisBr" hidden="1">#N/A</definedName>
    <definedName name="__123Graph_ALoc" hidden="1">[10]Loc!$M$100:$M$123</definedName>
    <definedName name="__123Graph_ALoc_Reser" hidden="1">#N/A</definedName>
    <definedName name="__123Graph_ALocME" hidden="1">[10]LocME!$B$66:$B$89</definedName>
    <definedName name="__123Graph_ALocMI" hidden="1">[10]LocMI!$B$74:$B$97</definedName>
    <definedName name="__123Graph_ALocPF" hidden="1">[10]LocPF!$L$90:$L$113</definedName>
    <definedName name="__123Graph_ALocPJ" hidden="1">[10]LocPJREGL!$B$93:$B$116</definedName>
    <definedName name="__123Graph_ALocRes2" hidden="1">#N/A</definedName>
    <definedName name="__123Graph_ALocResAC" hidden="1">#N/A</definedName>
    <definedName name="__123Graph_AlocresAG" hidden="1">#N/A</definedName>
    <definedName name="__123Graph_Alocrespj" hidden="1">#N/A</definedName>
    <definedName name="__123Graph_Alocresvig" hidden="1">#N/A</definedName>
    <definedName name="__123Graph_ALocSegm95" localSheetId="0" hidden="1">[10]LocSegm!#REF!</definedName>
    <definedName name="__123Graph_ALocSegm95" localSheetId="1" hidden="1">[10]LocSegm!#REF!</definedName>
    <definedName name="__123Graph_ALocSegm95" hidden="1">[10]LocSegm!#REF!</definedName>
    <definedName name="__123Graph_ALocSegm96" hidden="1">[10]LocSegm!$C$47:$C$52</definedName>
    <definedName name="__123Graph_AMANUTETA" localSheetId="1" hidden="1">'[11]#REF'!$X$22:$Y$22</definedName>
    <definedName name="__123Graph_AMANUTETA" hidden="1">'[12]#REF'!$X$22:$Y$22</definedName>
    <definedName name="__123Graph_AMixAG" hidden="1">[10]MixAG!$E$57:$F$57</definedName>
    <definedName name="__123Graph_AMixAG93" hidden="1">[10]MixAG!$B$55:$C$55</definedName>
    <definedName name="__123Graph_AMixAG95" hidden="1">[10]MixAG!$N$57:$O$57</definedName>
    <definedName name="__123Graph_AMixDiar" hidden="1">[10]MixDiar!$B$95:$B$108</definedName>
    <definedName name="__123Graph_AMixDiar2" hidden="1">[10]MixDiar!$C$76:$I$76</definedName>
    <definedName name="__123Graph_AMixDiar3" hidden="1">[10]MixDiar!$C$85:$I$85</definedName>
    <definedName name="__123Graph_AMixDiar95" hidden="1">[10]MixDiar!$E$95:$E$108</definedName>
    <definedName name="__123Graph_AMixDiarAbr" hidden="1">[10]MixDiar!$C$75:$I$75</definedName>
    <definedName name="__123Graph_AMixDiarAG" hidden="1">[10]MixDiarAG!$B$101:$B$116</definedName>
    <definedName name="__123Graph_AMixDiarME" hidden="1">[10]MixDiarME!$B$95:$B$104</definedName>
    <definedName name="__123Graph_AMixDiarMI" hidden="1">[10]MixDiarMI!$B$94:$B$103</definedName>
    <definedName name="__123Graph_AMixDiarPF" hidden="1">[10]MixDiarPF!$B$94:$B$106</definedName>
    <definedName name="__123Graph_AMixME" hidden="1">[10]MixME!$V$58:$X$58</definedName>
    <definedName name="__123Graph_AMixME94" hidden="1">[10]MixME!$J$58:$L$58</definedName>
    <definedName name="__123Graph_Aorires" hidden="1">#N/A</definedName>
    <definedName name="__123Graph_AORIRESNAC" hidden="1">#N/A</definedName>
    <definedName name="__123Graph_APF" hidden="1">#N/A</definedName>
    <definedName name="__123Graph_APJ" hidden="1">#N/A</definedName>
    <definedName name="__123Graph_ARecAG" localSheetId="0" hidden="1">[15]RecAG!#REF!</definedName>
    <definedName name="__123Graph_ARecAG" localSheetId="1" hidden="1">[15]RecAG!#REF!</definedName>
    <definedName name="__123Graph_ARecAG" hidden="1">[15]RecAG!#REF!</definedName>
    <definedName name="__123Graph_ARecBr" hidden="1">[10]RecBr!$H$111:$H$134</definedName>
    <definedName name="__123Graph_ARecDiaAG" hidden="1">[10]RecDiaAG!$F$57:$F$68</definedName>
    <definedName name="__123Graph_ARecDiaPF" hidden="1">[10]RecDiaPF!$F$60:$F$71</definedName>
    <definedName name="__123Graph_ARecLiqDia" hidden="1">[10]RecDia!$G$57:$G$68</definedName>
    <definedName name="__123Graph_ARecLPV" hidden="1">[10]RecLPV!$H$114:$H$137</definedName>
    <definedName name="__123Graph_ARecME" hidden="1">[15]RecME!$B$75:$B$86</definedName>
    <definedName name="__123Graph_ARecMI" hidden="1">[15]RecMI!$B$77:$B$100</definedName>
    <definedName name="__123Graph_ARecPF" hidden="1">[15]RecPF!$H$113:$H$136</definedName>
    <definedName name="__123Graph_ARecSegm" hidden="1">'[15]RecSegm + AM'!$D$66:$D$71</definedName>
    <definedName name="__123Graph_ARecSegm94" hidden="1">'[15]RecSegm + AM'!$G$66:$G$71</definedName>
    <definedName name="__123Graph_AResAD" hidden="1">#N/A</definedName>
    <definedName name="__123Graph_AResCO" hidden="1">#N/A</definedName>
    <definedName name="__123Graph_AResCOInt" hidden="1">#N/A</definedName>
    <definedName name="__123Graph_AResCONac" hidden="1">#N/A</definedName>
    <definedName name="__123Graph_AResExpAe" hidden="1">#N/A</definedName>
    <definedName name="__123Graph_AResEXpAE1" hidden="1">#N/A</definedName>
    <definedName name="__123Graph_AResFraIn" hidden="1">#N/A</definedName>
    <definedName name="__123Graph_AResFranq" hidden="1">#N/A</definedName>
    <definedName name="__123Graph_AResInExp" hidden="1">#N/A</definedName>
    <definedName name="__123Graph_AResIntAEQ" hidden="1">#N/A</definedName>
    <definedName name="__123Graph_AResIntExt" hidden="1">#N/A</definedName>
    <definedName name="__123Graph_AResIntFrI1" hidden="1">#N/A</definedName>
    <definedName name="__123Graph_AResLiInt" hidden="1">#N/A</definedName>
    <definedName name="__123Graph_AResNAcSeg" hidden="1">#N/A</definedName>
    <definedName name="__123Graph_AResOper" hidden="1">#N/A</definedName>
    <definedName name="__123Graph_AResOper2" hidden="1">#N/A</definedName>
    <definedName name="__123Graph_AResTotFr" hidden="1">#N/A</definedName>
    <definedName name="__123Graph_ARoberto" hidden="1">[10]DiarEA!$Y$39:$Y$40</definedName>
    <definedName name="__123Graph_ARRecAG" hidden="1">[10]FormaRecAG!$B$47:$B$49</definedName>
    <definedName name="__123Graph_ARRecCash" hidden="1">[10]FormaRecSeg!$B$60:$D$60</definedName>
    <definedName name="__123Graph_ARRecFat" hidden="1">[10]FormaRecSeg!$B$61:$D$61</definedName>
    <definedName name="__123Graph_ARRecME" hidden="1">[10]FormaRecME!$C$64:$C$66</definedName>
    <definedName name="__123Graph_ARRecMI" hidden="1">[10]FormaRecMI!$B$47:$B$49</definedName>
    <definedName name="__123Graph_ARRecPF" hidden="1">'[10]FormaRecPF+ML'!$C$67:$C$69</definedName>
    <definedName name="__123Graph_ARRecPJ" hidden="1">[10]FormaRecPJ!$B$47:$B$49</definedName>
    <definedName name="__123Graph_ASegm92" hidden="1">#N/A</definedName>
    <definedName name="__123Graph_ASegm93" hidden="1">#N/A</definedName>
    <definedName name="__123Graph_ASegm94" hidden="1">#N/A</definedName>
    <definedName name="__123Graph_ASegm95" hidden="1">#N/A</definedName>
    <definedName name="__123Graph_ASEGTO" hidden="1">[16]GRAF_SEGTO!#REF!</definedName>
    <definedName name="__123Graph_ATarifAG" hidden="1">[10]TarifAG!$O$34:$O$47</definedName>
    <definedName name="__123Graph_ATarifLL" hidden="1">[10]TarifLL!$O$8:$O$70</definedName>
    <definedName name="__123Graph_ATarifME" hidden="1">[10]TarifME!$O$34:$O$36</definedName>
    <definedName name="__123Graph_ATarifPJ" hidden="1">[10]TarifPJ!$O$34:$O$53</definedName>
    <definedName name="__123Graph_ATeleVend" hidden="1">#N/A</definedName>
    <definedName name="__123Graph_ATotEmiBr" hidden="1">#N/A</definedName>
    <definedName name="__123Graph_ATotEmiBr2" hidden="1">#N/A</definedName>
    <definedName name="__123Graph_AVIEW" hidden="1">'[18]USDA-POULTRY'!$E$38:$O$38</definedName>
    <definedName name="__123Graph_AVrFrOp" hidden="1">[10]VrFrOp!$H$111:$H$134</definedName>
    <definedName name="__123Graph_B" hidden="1">'[19]Gen-2'!#REF!</definedName>
    <definedName name="__123Graph_B1" hidden="1">[9]CMI!#REF!</definedName>
    <definedName name="__123Graph_B2" hidden="1">[9]CMI!#REF!</definedName>
    <definedName name="__123Graph_B3" hidden="1">[9]CMI!#REF!</definedName>
    <definedName name="__123Graph_BAcompMeta" hidden="1">#N/A</definedName>
    <definedName name="__123Graph_BAgvig" hidden="1">#N/A</definedName>
    <definedName name="__123Graph_BChamRec" hidden="1">#N/A</definedName>
    <definedName name="__123Graph_BCURRENT" localSheetId="1" hidden="1">'[13]CASH 2000'!#REF!</definedName>
    <definedName name="__123Graph_BCURRENT" hidden="1">'[14]CASH 2000'!#REF!</definedName>
    <definedName name="__123Graph_BCustCr" hidden="1">#N/A</definedName>
    <definedName name="__123Graph_BCustRes" hidden="1">#N/A</definedName>
    <definedName name="__123Graph_BDAtendAG" localSheetId="0" hidden="1">[10]DAtendAG!#REF!</definedName>
    <definedName name="__123Graph_BDAtendAG" localSheetId="1" hidden="1">[10]DAtendAG!#REF!</definedName>
    <definedName name="__123Graph_BDAtendAG" hidden="1">[10]DAtendAG!#REF!</definedName>
    <definedName name="__123Graph_BDAtendME" localSheetId="0" hidden="1">[10]DAtendME!#REF!</definedName>
    <definedName name="__123Graph_BDAtendME" localSheetId="1" hidden="1">[10]DAtendME!#REF!</definedName>
    <definedName name="__123Graph_BDAtendME" hidden="1">[10]DAtendME!#REF!</definedName>
    <definedName name="__123Graph_BDAtendMI" localSheetId="0" hidden="1">[10]DAtendMI!#REF!</definedName>
    <definedName name="__123Graph_BDAtendMI" localSheetId="1" hidden="1">[10]DAtendMI!#REF!</definedName>
    <definedName name="__123Graph_BDAtendMI" hidden="1">[10]DAtendMI!#REF!</definedName>
    <definedName name="__123Graph_BDAtenPJ" hidden="1">[10]DAtendPJ!$C$56:$C$73</definedName>
    <definedName name="__123Graph_BDescPrAG" localSheetId="0" hidden="1">[10]DescPrAG!#REF!</definedName>
    <definedName name="__123Graph_BDescPrAG" localSheetId="1" hidden="1">[10]DescPrAG!#REF!</definedName>
    <definedName name="__123Graph_BDescPrAG" hidden="1">[10]DescPrAG!#REF!</definedName>
    <definedName name="__123Graph_BDescProm" localSheetId="0" hidden="1">[10]DescProm!#REF!</definedName>
    <definedName name="__123Graph_BDescProm" localSheetId="1" hidden="1">[10]DescProm!#REF!</definedName>
    <definedName name="__123Graph_BDescProm" hidden="1">[10]DescProm!#REF!</definedName>
    <definedName name="__123Graph_BDescPrPF" localSheetId="0" hidden="1">[10]DescPrPF!#REF!</definedName>
    <definedName name="__123Graph_BDescPrPF" localSheetId="1" hidden="1">[10]DescPrPF!#REF!</definedName>
    <definedName name="__123Graph_BDescPrPF" hidden="1">[10]DescPrPF!#REF!</definedName>
    <definedName name="__123Graph_BDescPrPJ" localSheetId="0" hidden="1">[10]DescPrPJ!#REF!</definedName>
    <definedName name="__123Graph_BDescPrPJ" localSheetId="1" hidden="1">[10]DescPrPJ!#REF!</definedName>
    <definedName name="__123Graph_BDescPrPJ" hidden="1">[10]DescPrPJ!#REF!</definedName>
    <definedName name="__123Graph_BDescPrSeg" hidden="1">[10]DescPrSeg!$C$69:$C$71</definedName>
    <definedName name="__123Graph_BDescPrSeg94" hidden="1">[10]DescPrSeg!$F$69:$F$71</definedName>
    <definedName name="__123Graph_BDiaLocAG" localSheetId="0" hidden="1">[10]DiaLocAG!#REF!</definedName>
    <definedName name="__123Graph_BDiaLocAG" localSheetId="1" hidden="1">[10]DiaLocAG!#REF!</definedName>
    <definedName name="__123Graph_BDiaLocAG" hidden="1">[10]DiaLocAG!#REF!</definedName>
    <definedName name="__123Graph_BDiaLocME" localSheetId="0" hidden="1">[10]DiaLocME!#REF!</definedName>
    <definedName name="__123Graph_BDiaLocME" localSheetId="1" hidden="1">[10]DiaLocME!#REF!</definedName>
    <definedName name="__123Graph_BDiaLocME" hidden="1">[10]DiaLocME!#REF!</definedName>
    <definedName name="__123Graph_BDiaLocMI" localSheetId="0" hidden="1">[10]DiaLocMI!#REF!</definedName>
    <definedName name="__123Graph_BDiaLocMI" localSheetId="1" hidden="1">[10]DiaLocMI!#REF!</definedName>
    <definedName name="__123Graph_BDiaLocMI" hidden="1">[10]DiaLocMI!#REF!</definedName>
    <definedName name="__123Graph_BDiaLocPF" localSheetId="0" hidden="1">[10]DiaLocPF!#REF!</definedName>
    <definedName name="__123Graph_BDiaLocPF" localSheetId="1" hidden="1">[10]DiaLocPF!#REF!</definedName>
    <definedName name="__123Graph_BDiaLocPF" hidden="1">[10]DiaLocPF!#REF!</definedName>
    <definedName name="__123Graph_BDiarAG" localSheetId="0" hidden="1">[10]DiarAG!#REF!</definedName>
    <definedName name="__123Graph_BDiarAG" localSheetId="1" hidden="1">[10]DiarAG!#REF!</definedName>
    <definedName name="__123Graph_BDiarAG" hidden="1">[10]DiarAG!#REF!</definedName>
    <definedName name="__123Graph_BDiarEA" hidden="1">[10]DiarEA!$M$113:$M$136</definedName>
    <definedName name="__123Graph_BDiarEAPF" localSheetId="0" hidden="1">[10]DiarEAPF!#REF!</definedName>
    <definedName name="__123Graph_BDiarEAPF" localSheetId="1" hidden="1">[10]DiarEAPF!#REF!</definedName>
    <definedName name="__123Graph_BDiarEAPF" hidden="1">[10]DiarEAPF!#REF!</definedName>
    <definedName name="__123Graph_BDiarEV" localSheetId="0" hidden="1">[10]DiarVE!#REF!</definedName>
    <definedName name="__123Graph_BDiarEV" localSheetId="1" hidden="1">[10]DiarVE!#REF!</definedName>
    <definedName name="__123Graph_BDiarEV" hidden="1">[10]DiarVE!#REF!</definedName>
    <definedName name="__123Graph_BDiarME" localSheetId="0" hidden="1">[10]DiarME!#REF!</definedName>
    <definedName name="__123Graph_BDiarME" localSheetId="1" hidden="1">[10]DiarME!#REF!</definedName>
    <definedName name="__123Graph_BDiarME" hidden="1">[10]DiarME!#REF!</definedName>
    <definedName name="__123Graph_BDiarMI" localSheetId="0" hidden="1">[10]DiarMI!#REF!</definedName>
    <definedName name="__123Graph_BDiarMI" localSheetId="1" hidden="1">[10]DiarMI!#REF!</definedName>
    <definedName name="__123Graph_BDiarMI" hidden="1">[10]DiarMI!#REF!</definedName>
    <definedName name="__123Graph_BEnAD_Pr96" localSheetId="0" hidden="1">[10]PrMedio!#REF!</definedName>
    <definedName name="__123Graph_BEnAD_Pr96" localSheetId="1" hidden="1">[10]PrMedio!#REF!</definedName>
    <definedName name="__123Graph_BEnAD_Pr96" hidden="1">[10]PrMedio!#REF!</definedName>
    <definedName name="__123Graph_BEvAgvEmi" hidden="1">#N/A</definedName>
    <definedName name="__123Graph_BEvCompCustRes" hidden="1">#N/A</definedName>
    <definedName name="__123Graph_BEvEmiBr" hidden="1">#N/A</definedName>
    <definedName name="__123Graph_BEvEmiBr2" hidden="1">#N/A</definedName>
    <definedName name="__123Graph_BEvoAten" hidden="1">#N/A</definedName>
    <definedName name="__123Graph_BEvolRes" hidden="1">#N/A</definedName>
    <definedName name="__123Graph_Bevolresn" hidden="1">#N/A</definedName>
    <definedName name="__123Graph_Bevolrestint" hidden="1">#N/A</definedName>
    <definedName name="__123Graph_BEvReIntE" hidden="1">#N/A</definedName>
    <definedName name="__123Graph_BEvResAD" hidden="1">#N/A</definedName>
    <definedName name="__123Graph_BEvResAD2" hidden="1">#N/A</definedName>
    <definedName name="__123Graph_BEvResAtRecSist" hidden="1">#N/A</definedName>
    <definedName name="__123Graph_BEvResCO" hidden="1">#N/A</definedName>
    <definedName name="__123Graph_BEvResCO2" hidden="1">#N/A</definedName>
    <definedName name="__123Graph_BEvResLi" hidden="1">#N/A</definedName>
    <definedName name="__123Graph_BEvResLi2" hidden="1">#N/A</definedName>
    <definedName name="__123Graph_BEvRsInt" hidden="1">#N/A</definedName>
    <definedName name="__123Graph_BEvTCCred" hidden="1">[8]EvCCred!$D$49:$D$53</definedName>
    <definedName name="__123Graph_BGraph1" hidden="1">'[17]OPER 2'!#REF!</definedName>
    <definedName name="__123Graph_BGraph102" hidden="1">[10]LocComAGME!$C$57:$C$80</definedName>
    <definedName name="__123Graph_BGraph103" hidden="1">[10]LocComAG!$C$57:$C$80</definedName>
    <definedName name="__123Graph_BGraph104" hidden="1">[10]DiaLocLIC!$C$58:$C$69</definedName>
    <definedName name="__123Graph_BGraph17" hidden="1">[10]LocRE!$C$52:$C$69</definedName>
    <definedName name="__123Graph_BGraph18" hidden="1">[10]DiaLocRE!$G$58:$G$63</definedName>
    <definedName name="__123Graph_BGraph2" hidden="1">'[10]ClienPF AC'!$C$87:$C$100</definedName>
    <definedName name="__123Graph_BGraph20" hidden="1">[15]RecRE!$F$60:$F$71</definedName>
    <definedName name="__123Graph_BGraph23" localSheetId="0" hidden="1">[10]RecDiaRE!#REF!</definedName>
    <definedName name="__123Graph_BGraph23" localSheetId="1" hidden="1">[10]RecDiaRE!#REF!</definedName>
    <definedName name="__123Graph_BGraph23" hidden="1">[10]RecDiaRE!#REF!</definedName>
    <definedName name="__123Graph_BGraph24" hidden="1">'[10]LocPJ+ML'!$H$60:$H$65</definedName>
    <definedName name="__123Graph_BGraph26" hidden="1">[16]VENDAVC!#REF!</definedName>
    <definedName name="__123Graph_BGraph27" hidden="1">[15]RecPJ!$C$60:$C$83</definedName>
    <definedName name="__123Graph_BGraph28" hidden="1">[10]RecDiaPJ!$C$58:$C$69</definedName>
    <definedName name="__123Graph_BGraph29" hidden="1">[10]DiarPJ!$C$60:$C$83</definedName>
    <definedName name="__123Graph_BGraph30" hidden="1">[10]DiaLocPJ!$G$58:$G$63</definedName>
    <definedName name="__123Graph_BGraph34" hidden="1">[10]KmDiaRE!$H$58:$H$63</definedName>
    <definedName name="__123Graph_BGraph35" hidden="1">[10]KmDiaRE!$F$58:$F$63</definedName>
    <definedName name="__123Graph_BGraph37" hidden="1">[10]KmDiaPJ!$C$58:$C$75</definedName>
    <definedName name="__123Graph_BGraph38" hidden="1">[10]DiaLocPJ!$C$58:$C$75</definedName>
    <definedName name="__123Graph_BGraph40" hidden="1">[15]LocRisco!$C$62:$C$85</definedName>
    <definedName name="__123Graph_BGraph41" hidden="1">[15]LocRiscoPF!$C$62:$C$85</definedName>
    <definedName name="__123Graph_BGraph42" hidden="1">[15]LocRiscoPJ!$C$62:$C$82</definedName>
    <definedName name="__123Graph_BGraph44" hidden="1">[15]LocRiscoAGME!$C$62:$C$69</definedName>
    <definedName name="__123Graph_BGraph45" hidden="1">[15]LocRiscoAG!$C$62:$C$69</definedName>
    <definedName name="__123Graph_BGraph47" hidden="1">'[10]LocComAGMI+ML'!$C$55:$C$78</definedName>
    <definedName name="__123Graph_BGraph48" hidden="1">[10]LocComAGME!$C$57:$C$68</definedName>
    <definedName name="__123Graph_BGraph49" hidden="1">[10]LocComAG!$C$57:$C$68</definedName>
    <definedName name="__123Graph_BGraph51" hidden="1">[10]LocME!$D$78:$D$89</definedName>
    <definedName name="__123Graph_BGraph52" hidden="1">[10]LocRE!$C$52:$C$69</definedName>
    <definedName name="__123Graph_BGraph53" hidden="1">'[10]LocPJ+ML'!$C$60:$C$77</definedName>
    <definedName name="__123Graph_BGraph54" hidden="1">[10]LocGL!$C$59:$C$70</definedName>
    <definedName name="__123Graph_BGraph55" hidden="1">[15]LocRiscoRE!$C$59:$C$63</definedName>
    <definedName name="__123Graph_BGraph56" hidden="1">[15]LocRiscoLIC!$C$59:$C$63</definedName>
    <definedName name="__123Graph_BGraph57" hidden="1">[10]MetaPF!$H$37:$H$48</definedName>
    <definedName name="__123Graph_BGraph58" hidden="1">[10]MetaPJ!$H$37:$H$48</definedName>
    <definedName name="__123Graph_BGraph59" hidden="1">[10]MetaGL!$I$37:$I$48</definedName>
    <definedName name="__123Graph_BGraph6" localSheetId="0" hidden="1">[15]RecDK!#REF!</definedName>
    <definedName name="__123Graph_BGraph6" localSheetId="1" hidden="1">[15]RecDK!#REF!</definedName>
    <definedName name="__123Graph_BGraph6" hidden="1">[15]RecDK!#REF!</definedName>
    <definedName name="__123Graph_BGraph60" hidden="1">[10]MetaMI!$H$37:$H$48</definedName>
    <definedName name="__123Graph_BGraph61" hidden="1">[10]MetaME!$J$37:$J$48</definedName>
    <definedName name="__123Graph_BGraph62" hidden="1">'[10]MetaAG+ML'!$G$37:$G$48</definedName>
    <definedName name="__123Graph_BGraph63" hidden="1">[10]MetaRE!$I$37:$I$48</definedName>
    <definedName name="__123Graph_BGraph64" hidden="1">[15]LocRiscoAGMI!$C$62:$C$81</definedName>
    <definedName name="__123Graph_BGraph65" hidden="1">[15]LocRiscoAGME!$C$62:$C$81</definedName>
    <definedName name="__123Graph_BGraph66" hidden="1">[15]LocRiscoAG!$C$62:$C$81</definedName>
    <definedName name="__123Graph_BGraph68" hidden="1">[10]DiarGL!$C$59:$C$70</definedName>
    <definedName name="__123Graph_BGraph69" localSheetId="0" hidden="1">[10]DiarME!#REF!</definedName>
    <definedName name="__123Graph_BGraph69" localSheetId="1" hidden="1">[10]DiarME!#REF!</definedName>
    <definedName name="__123Graph_BGraph69" hidden="1">[10]DiarME!#REF!</definedName>
    <definedName name="__123Graph_BGraph7" localSheetId="0" hidden="1">[10]KmDiaPF!#REF!</definedName>
    <definedName name="__123Graph_BGraph7" localSheetId="1" hidden="1">[10]KmDiaPF!#REF!</definedName>
    <definedName name="__123Graph_BGraph7" hidden="1">[10]KmDiaPF!#REF!</definedName>
    <definedName name="__123Graph_BGraph70" localSheetId="0" hidden="1">[10]DiarAG!#REF!</definedName>
    <definedName name="__123Graph_BGraph70" localSheetId="1" hidden="1">[10]DiarAG!#REF!</definedName>
    <definedName name="__123Graph_BGraph70" hidden="1">[10]DiarAG!#REF!</definedName>
    <definedName name="__123Graph_BGraph71" hidden="1">[10]DiaLocRE!$C$58:$C$75</definedName>
    <definedName name="__123Graph_BGraph72" localSheetId="0" hidden="1">[10]DiaLocME!#REF!</definedName>
    <definedName name="__123Graph_BGraph72" localSheetId="1" hidden="1">[10]DiaLocME!#REF!</definedName>
    <definedName name="__123Graph_BGraph72" hidden="1">[10]DiaLocME!#REF!</definedName>
    <definedName name="__123Graph_BGraph74" localSheetId="0" hidden="1">[10]DiaLoc!#REF!</definedName>
    <definedName name="__123Graph_BGraph74" localSheetId="1" hidden="1">[10]DiaLoc!#REF!</definedName>
    <definedName name="__123Graph_BGraph74" hidden="1">[10]DiaLoc!#REF!</definedName>
    <definedName name="__123Graph_BGraph75" hidden="1">[15]RecRE!$C$60:$C$83</definedName>
    <definedName name="__123Graph_BGraph76" localSheetId="0" hidden="1">[15]RecME!#REF!</definedName>
    <definedName name="__123Graph_BGraph76" localSheetId="1" hidden="1">[15]RecME!#REF!</definedName>
    <definedName name="__123Graph_BGraph76" hidden="1">[15]RecME!#REF!</definedName>
    <definedName name="__123Graph_BGraph77" hidden="1">[15]RecGL!$C$60:$C$71</definedName>
    <definedName name="__123Graph_BGraph9" localSheetId="0" hidden="1">[10]KmDiaAG!#REF!</definedName>
    <definedName name="__123Graph_BGraph9" localSheetId="1" hidden="1">[10]KmDiaAG!#REF!</definedName>
    <definedName name="__123Graph_BGraph9" hidden="1">[10]KmDiaAG!#REF!</definedName>
    <definedName name="__123Graph_BGraph90" localSheetId="0" hidden="1">[10]KmDia!#REF!</definedName>
    <definedName name="__123Graph_BGraph90" localSheetId="1" hidden="1">[10]KmDia!#REF!</definedName>
    <definedName name="__123Graph_BGraph90" hidden="1">[10]KmDia!#REF!</definedName>
    <definedName name="__123Graph_BGraph91" hidden="1">[10]KmDiaRE!$C$58:$C$75</definedName>
    <definedName name="__123Graph_BGraph92" hidden="1">[10]KmDiaGL!$C$58:$C$69</definedName>
    <definedName name="__123Graph_BGraph93" hidden="1">[10]RecDiaRE!$C$57:$C$67</definedName>
    <definedName name="__123Graph_BGraph94" localSheetId="0" hidden="1">[10]RecDiaGL!#REF!</definedName>
    <definedName name="__123Graph_BGraph94" localSheetId="1" hidden="1">[10]RecDiaGL!#REF!</definedName>
    <definedName name="__123Graph_BGraph94" hidden="1">[10]RecDiaGL!#REF!</definedName>
    <definedName name="__123Graph_BKmDiaAg" localSheetId="0" hidden="1">[10]KmDiaAG!#REF!</definedName>
    <definedName name="__123Graph_BKmDiaAg" localSheetId="1" hidden="1">[10]KmDiaAG!#REF!</definedName>
    <definedName name="__123Graph_BKmDiaAg" hidden="1">[10]KmDiaAG!#REF!</definedName>
    <definedName name="__123Graph_BKmDiaME" hidden="1">[10]KmDiaME!$C$72:$C$95</definedName>
    <definedName name="__123Graph_BKmDiaMI" hidden="1">[10]KmDiaMI!$C$73:$C$96</definedName>
    <definedName name="__123Graph_BKmDiaPF" localSheetId="0" hidden="1">[10]KmDiaPF!#REF!</definedName>
    <definedName name="__123Graph_BKmDiaPF" localSheetId="1" hidden="1">[10]KmDiaPF!#REF!</definedName>
    <definedName name="__123Graph_BKmDiaPF" hidden="1">[10]KmDiaPF!#REF!</definedName>
    <definedName name="__123Graph_BLoc" localSheetId="0" hidden="1">[10]Loc!#REF!</definedName>
    <definedName name="__123Graph_BLoc" localSheetId="1" hidden="1">[10]Loc!#REF!</definedName>
    <definedName name="__123Graph_BLoc" hidden="1">[10]Loc!#REF!</definedName>
    <definedName name="__123Graph_BLoc_Reser" hidden="1">#N/A</definedName>
    <definedName name="__123Graph_BLocME" hidden="1">[10]LocME!$D$78:$D$89</definedName>
    <definedName name="__123Graph_BLocMI" hidden="1">[10]LocMI!$D$86:$D$97</definedName>
    <definedName name="__123Graph_BLocPF" localSheetId="0" hidden="1">[10]LocPF!#REF!</definedName>
    <definedName name="__123Graph_BLocPF" localSheetId="1" hidden="1">[10]LocPF!#REF!</definedName>
    <definedName name="__123Graph_BLocPF" hidden="1">[10]LocPF!#REF!</definedName>
    <definedName name="__123Graph_BLocPJ" localSheetId="0" hidden="1">[10]LocPJREGL!#REF!</definedName>
    <definedName name="__123Graph_BLocPJ" localSheetId="1" hidden="1">[10]LocPJREGL!#REF!</definedName>
    <definedName name="__123Graph_BLocPJ" hidden="1">[10]LocPJREGL!#REF!</definedName>
    <definedName name="__123Graph_BLocRes2" hidden="1">#N/A</definedName>
    <definedName name="__123Graph_BLocResAC" hidden="1">#N/A</definedName>
    <definedName name="__123Graph_BlocresAG" hidden="1">#N/A</definedName>
    <definedName name="__123Graph_Blocrespj" hidden="1">#N/A</definedName>
    <definedName name="__123Graph_Blocresvig" hidden="1">#N/A</definedName>
    <definedName name="__123Graph_BORIRESNAC" hidden="1">#N/A</definedName>
    <definedName name="__123Graph_BPF" hidden="1">#N/A</definedName>
    <definedName name="__123Graph_BPJ" hidden="1">#N/A</definedName>
    <definedName name="__123Graph_BRecAG" localSheetId="0" hidden="1">[15]RecAG!#REF!</definedName>
    <definedName name="__123Graph_BRecAG" localSheetId="1" hidden="1">[15]RecAG!#REF!</definedName>
    <definedName name="__123Graph_BRecAG" hidden="1">[15]RecAG!#REF!</definedName>
    <definedName name="__123Graph_BRecBr" localSheetId="0" hidden="1">[10]RecBr!#REF!</definedName>
    <definedName name="__123Graph_BRecBr" localSheetId="1" hidden="1">[10]RecBr!#REF!</definedName>
    <definedName name="__123Graph_BRecBr" hidden="1">[10]RecBr!#REF!</definedName>
    <definedName name="__123Graph_BRecDiaAG" localSheetId="0" hidden="1">[10]RecDiaAG!#REF!</definedName>
    <definedName name="__123Graph_BRecDiaAG" localSheetId="1" hidden="1">[10]RecDiaAG!#REF!</definedName>
    <definedName name="__123Graph_BRecDiaAG" hidden="1">[10]RecDiaAG!#REF!</definedName>
    <definedName name="__123Graph_BRecDiaPF" localSheetId="0" hidden="1">[10]RecDiaPF!#REF!</definedName>
    <definedName name="__123Graph_BRecDiaPF" localSheetId="1" hidden="1">[10]RecDiaPF!#REF!</definedName>
    <definedName name="__123Graph_BRecDiaPF" hidden="1">[10]RecDiaPF!#REF!</definedName>
    <definedName name="__123Graph_BRecLiqDia" localSheetId="0" hidden="1">[10]RecDia!#REF!</definedName>
    <definedName name="__123Graph_BRecLiqDia" localSheetId="1" hidden="1">[10]RecDia!#REF!</definedName>
    <definedName name="__123Graph_BRecLiqDia" hidden="1">[10]RecDia!#REF!</definedName>
    <definedName name="__123Graph_BRecLPV" localSheetId="0" hidden="1">[10]RecLPV!#REF!</definedName>
    <definedName name="__123Graph_BRecLPV" localSheetId="1" hidden="1">[10]RecLPV!#REF!</definedName>
    <definedName name="__123Graph_BRecLPV" hidden="1">[10]RecLPV!#REF!</definedName>
    <definedName name="__123Graph_BRecME" localSheetId="0" hidden="1">[15]RecME!#REF!</definedName>
    <definedName name="__123Graph_BRecME" localSheetId="1" hidden="1">[15]RecME!#REF!</definedName>
    <definedName name="__123Graph_BRecME" hidden="1">[15]RecME!#REF!</definedName>
    <definedName name="__123Graph_BRecMI" localSheetId="0" hidden="1">[15]RecMI!#REF!</definedName>
    <definedName name="__123Graph_BRecMI" localSheetId="1" hidden="1">[15]RecMI!#REF!</definedName>
    <definedName name="__123Graph_BRecMI" hidden="1">[15]RecMI!#REF!</definedName>
    <definedName name="__123Graph_BRecPF" localSheetId="0" hidden="1">[15]RecPF!#REF!</definedName>
    <definedName name="__123Graph_BRecPF" localSheetId="1" hidden="1">[15]RecPF!#REF!</definedName>
    <definedName name="__123Graph_BRecPF" hidden="1">[15]RecPF!#REF!</definedName>
    <definedName name="__123Graph_BResAD" hidden="1">#N/A</definedName>
    <definedName name="__123Graph_BResCO" hidden="1">#N/A</definedName>
    <definedName name="__123Graph_BResCOInt" hidden="1">#N/A</definedName>
    <definedName name="__123Graph_BResCONac" hidden="1">#N/A</definedName>
    <definedName name="__123Graph_BResFraIn" hidden="1">#N/A</definedName>
    <definedName name="__123Graph_BResFranq" hidden="1">#N/A</definedName>
    <definedName name="__123Graph_BResIntAEQ" hidden="1">#N/A</definedName>
    <definedName name="__123Graph_BResIntExt" hidden="1">#N/A</definedName>
    <definedName name="__123Graph_BResLiInt" hidden="1">#N/A</definedName>
    <definedName name="__123Graph_BResNAcSeg" hidden="1">#N/A</definedName>
    <definedName name="__123Graph_BResTotFr" hidden="1">#N/A</definedName>
    <definedName name="__123Graph_BRoberto" hidden="1">[10]DiarEA!$Z$39:$Z$40</definedName>
    <definedName name="__123Graph_BSEGTO" hidden="1">[16]GRAF_SEGTO!#REF!</definedName>
    <definedName name="__123Graph_BVIEW" hidden="1">'[18]USDA-POULTRY'!$E$25:$O$25</definedName>
    <definedName name="__123Graph_BVrFrOp" localSheetId="0" hidden="1">[10]VrFrOp!#REF!</definedName>
    <definedName name="__123Graph_BVrFrOp" localSheetId="1" hidden="1">[10]VrFrOp!#REF!</definedName>
    <definedName name="__123Graph_BVrFrOp" hidden="1">[10]VrFrOp!#REF!</definedName>
    <definedName name="__123Graph_C" localSheetId="1" hidden="1">'[19]Gen-2'!#REF!</definedName>
    <definedName name="__123Graph_C" hidden="1">'[19]Gen-2'!#REF!</definedName>
    <definedName name="__123Graph_C1" hidden="1">[9]CMI!#REF!</definedName>
    <definedName name="__123Graph_C2" hidden="1">[9]CMI!#REF!</definedName>
    <definedName name="__123Graph_C3" hidden="1">[9]CMI!#REF!</definedName>
    <definedName name="__123Graph_CAcompMeta" hidden="1">#N/A</definedName>
    <definedName name="__123Graph_CAgvig" hidden="1">#N/A</definedName>
    <definedName name="__123Graph_CChamRec" hidden="1">#N/A</definedName>
    <definedName name="__123Graph_CCURRENT" localSheetId="1" hidden="1">'[13]CASH 2000'!#REF!</definedName>
    <definedName name="__123Graph_CCURRENT" hidden="1">'[14]CASH 2000'!#REF!</definedName>
    <definedName name="__123Graph_CCustCr" hidden="1">#N/A</definedName>
    <definedName name="__123Graph_CDAtendAG" localSheetId="0" hidden="1">[10]DAtendAG!#REF!</definedName>
    <definedName name="__123Graph_CDAtendAG" localSheetId="1" hidden="1">[10]DAtendAG!#REF!</definedName>
    <definedName name="__123Graph_CDAtendAG" hidden="1">[10]DAtendAG!#REF!</definedName>
    <definedName name="__123Graph_CDAtendME" localSheetId="0" hidden="1">[10]DAtendME!#REF!</definedName>
    <definedName name="__123Graph_CDAtendME" localSheetId="1" hidden="1">[10]DAtendME!#REF!</definedName>
    <definedName name="__123Graph_CDAtendME" hidden="1">[10]DAtendME!#REF!</definedName>
    <definedName name="__123Graph_CDAtendMI" localSheetId="0" hidden="1">[10]DAtendMI!#REF!</definedName>
    <definedName name="__123Graph_CDAtendMI" localSheetId="1" hidden="1">[10]DAtendMI!#REF!</definedName>
    <definedName name="__123Graph_CDAtendMI" hidden="1">[10]DAtendMI!#REF!</definedName>
    <definedName name="__123Graph_CDAtenPJ" hidden="1">[10]DAtendPJ!$D$56:$D$73</definedName>
    <definedName name="__123Graph_CDescPrAG" localSheetId="0" hidden="1">[10]DescPrAG!#REF!</definedName>
    <definedName name="__123Graph_CDescPrAG" localSheetId="1" hidden="1">[10]DescPrAG!#REF!</definedName>
    <definedName name="__123Graph_CDescPrAG" hidden="1">[10]DescPrAG!#REF!</definedName>
    <definedName name="__123Graph_CDescProm" localSheetId="0" hidden="1">[10]DescProm!#REF!</definedName>
    <definedName name="__123Graph_CDescProm" localSheetId="1" hidden="1">[10]DescProm!#REF!</definedName>
    <definedName name="__123Graph_CDescProm" hidden="1">[10]DescProm!#REF!</definedName>
    <definedName name="__123Graph_CDescPrPF" localSheetId="0" hidden="1">[10]DescPrPF!#REF!</definedName>
    <definedName name="__123Graph_CDescPrPF" localSheetId="1" hidden="1">[10]DescPrPF!#REF!</definedName>
    <definedName name="__123Graph_CDescPrPF" hidden="1">[10]DescPrPF!#REF!</definedName>
    <definedName name="__123Graph_CDescPrPJ" localSheetId="0" hidden="1">[10]DescPrPJ!#REF!</definedName>
    <definedName name="__123Graph_CDescPrPJ" localSheetId="1" hidden="1">[10]DescPrPJ!#REF!</definedName>
    <definedName name="__123Graph_CDescPrPJ" hidden="1">[10]DescPrPJ!#REF!</definedName>
    <definedName name="__123Graph_CDiaLocAG" localSheetId="0" hidden="1">[10]DiaLocAG!#REF!</definedName>
    <definedName name="__123Graph_CDiaLocAG" localSheetId="1" hidden="1">[10]DiaLocAG!#REF!</definedName>
    <definedName name="__123Graph_CDiaLocAG" hidden="1">[10]DiaLocAG!#REF!</definedName>
    <definedName name="__123Graph_CDiaLocME" hidden="1">[10]DiaLocME!$D$66:$D$77</definedName>
    <definedName name="__123Graph_CDiaLocMI" hidden="1">[10]DiaLocMI!$D$66:$D$88</definedName>
    <definedName name="__123Graph_CDiaLocPF" localSheetId="0" hidden="1">[10]DiaLocPF!#REF!</definedName>
    <definedName name="__123Graph_CDiaLocPF" localSheetId="1" hidden="1">[10]DiaLocPF!#REF!</definedName>
    <definedName name="__123Graph_CDiaLocPF" hidden="1">[10]DiaLocPF!#REF!</definedName>
    <definedName name="__123Graph_CDiarAG" localSheetId="0" hidden="1">[10]DiarAG!#REF!</definedName>
    <definedName name="__123Graph_CDiarAG" localSheetId="1" hidden="1">[10]DiarAG!#REF!</definedName>
    <definedName name="__123Graph_CDiarAG" hidden="1">[10]DiarAG!#REF!</definedName>
    <definedName name="__123Graph_CDiarEA" hidden="1">[10]DiarEA!$N$113:$N$136</definedName>
    <definedName name="__123Graph_CDiarEAPF" localSheetId="0" hidden="1">[10]DiarEAPF!#REF!</definedName>
    <definedName name="__123Graph_CDiarEAPF" localSheetId="1" hidden="1">[10]DiarEAPF!#REF!</definedName>
    <definedName name="__123Graph_CDiarEAPF" hidden="1">[10]DiarEAPF!#REF!</definedName>
    <definedName name="__123Graph_CDiarEV" localSheetId="0" hidden="1">[10]DiarVE!#REF!</definedName>
    <definedName name="__123Graph_CDiarEV" localSheetId="1" hidden="1">[10]DiarVE!#REF!</definedName>
    <definedName name="__123Graph_CDiarEV" hidden="1">[10]DiarVE!#REF!</definedName>
    <definedName name="__123Graph_CDiarME" localSheetId="0" hidden="1">[10]DiarME!#REF!</definedName>
    <definedName name="__123Graph_CDiarME" localSheetId="1" hidden="1">[10]DiarME!#REF!</definedName>
    <definedName name="__123Graph_CDiarME" hidden="1">[10]DiarME!#REF!</definedName>
    <definedName name="__123Graph_CDiarMI" localSheetId="0" hidden="1">[10]DiarMI!#REF!</definedName>
    <definedName name="__123Graph_CDiarMI" localSheetId="1" hidden="1">[10]DiarMI!#REF!</definedName>
    <definedName name="__123Graph_CDiarMI" hidden="1">[10]DiarMI!#REF!</definedName>
    <definedName name="__123Graph_CEnAD_Pr96" localSheetId="0" hidden="1">[10]PrMedio!#REF!</definedName>
    <definedName name="__123Graph_CEnAD_Pr96" localSheetId="1" hidden="1">[10]PrMedio!#REF!</definedName>
    <definedName name="__123Graph_CEnAD_Pr96" hidden="1">[10]PrMedio!#REF!</definedName>
    <definedName name="__123Graph_CEvCompCustRes" hidden="1">#N/A</definedName>
    <definedName name="__123Graph_CEvEmiBr" hidden="1">#N/A</definedName>
    <definedName name="__123Graph_CEvEmiBr2" hidden="1">#N/A</definedName>
    <definedName name="__123Graph_CEvoAten" hidden="1">#N/A</definedName>
    <definedName name="__123Graph_CEvolRes" hidden="1">#N/A</definedName>
    <definedName name="__123Graph_Cevolrestint" hidden="1">#N/A</definedName>
    <definedName name="__123Graph_CEvReIntE" hidden="1">#N/A</definedName>
    <definedName name="__123Graph_CEvTCCred" hidden="1">[8]EvCCred!$E$49:$E$53</definedName>
    <definedName name="__123Graph_CGraph102" hidden="1">[10]LocComAGME!$D$57:$D$80</definedName>
    <definedName name="__123Graph_CGraph103" hidden="1">[10]LocComAG!$D$57:$D$80</definedName>
    <definedName name="__123Graph_CGraph104" hidden="1">[10]DiaLocLIC!$G$58:$G$69</definedName>
    <definedName name="__123Graph_CGraph17" hidden="1">[10]LocRE!$D$52:$D$69</definedName>
    <definedName name="__123Graph_CGraph18" hidden="1">[10]DiaLocRE!$H$58:$H$63</definedName>
    <definedName name="__123Graph_CGraph2" hidden="1">'[10]ClienPF AC'!$D$87:$D$100</definedName>
    <definedName name="__123Graph_CGraph20" hidden="1">[15]RecRE!$H$60:$H$71</definedName>
    <definedName name="__123Graph_CGraph23" localSheetId="0" hidden="1">[10]RecDiaRE!#REF!</definedName>
    <definedName name="__123Graph_CGraph23" localSheetId="1" hidden="1">[10]RecDiaRE!#REF!</definedName>
    <definedName name="__123Graph_CGraph23" hidden="1">[10]RecDiaRE!#REF!</definedName>
    <definedName name="__123Graph_CGraph24" hidden="1">'[10]LocPJ+ML'!$I$60:$I$65</definedName>
    <definedName name="__123Graph_CGraph27" hidden="1">[15]RecPJ!$D$60:$D$83</definedName>
    <definedName name="__123Graph_CGraph28" hidden="1">[10]RecDiaPJ!$H$58:$H$69</definedName>
    <definedName name="__123Graph_CGraph29" hidden="1">[10]DiarPJ!$D$60:$D$83</definedName>
    <definedName name="__123Graph_CGraph30" hidden="1">[10]DiaLocPJ!$H$58:$H$63</definedName>
    <definedName name="__123Graph_CGraph35" hidden="1">[10]KmDiaRE!$H$58:$H$63</definedName>
    <definedName name="__123Graph_CGraph37" hidden="1">[10]KmDiaPJ!$D$58:$D$75</definedName>
    <definedName name="__123Graph_CGraph38" hidden="1">[10]DiaLocPJ!$D$58:$D$75</definedName>
    <definedName name="__123Graph_CGraph40" hidden="1">[15]LocRisco!$D$62:$D$85</definedName>
    <definedName name="__123Graph_CGraph41" hidden="1">[15]LocRiscoPF!$D$62:$D$85</definedName>
    <definedName name="__123Graph_CGraph42" hidden="1">[15]LocRiscoPJ!$D$62:$D$82</definedName>
    <definedName name="__123Graph_CGraph44" hidden="1">[15]LocRiscoAGME!$D$62:$D$69</definedName>
    <definedName name="__123Graph_CGraph45" hidden="1">[15]LocRiscoAG!$D$62:$D$69</definedName>
    <definedName name="__123Graph_CGraph47" hidden="1">'[10]LocComAGMI+ML'!$D$55:$D$78</definedName>
    <definedName name="__123Graph_CGraph48" hidden="1">[10]LocComAGME!$D$57:$D$68</definedName>
    <definedName name="__123Graph_CGraph49" hidden="1">[10]LocComAG!$D$57:$D$68</definedName>
    <definedName name="__123Graph_CGraph51" localSheetId="0" hidden="1">[10]LocME!#REF!</definedName>
    <definedName name="__123Graph_CGraph51" localSheetId="1" hidden="1">[10]LocME!#REF!</definedName>
    <definedName name="__123Graph_CGraph51" hidden="1">[10]LocME!#REF!</definedName>
    <definedName name="__123Graph_CGraph52" hidden="1">[10]LocRE!$D$52:$D$69</definedName>
    <definedName name="__123Graph_CGraph53" hidden="1">'[10]LocPJ+ML'!$D$60:$D$77</definedName>
    <definedName name="__123Graph_CGraph54" hidden="1">[10]LocGL!$F$59:$F$70</definedName>
    <definedName name="__123Graph_CGraph55" hidden="1">[15]LocRiscoRE!$F$59:$F$63</definedName>
    <definedName name="__123Graph_CGraph56" hidden="1">[15]LocRiscoLIC!$F$59:$F$63</definedName>
    <definedName name="__123Graph_CGraph57" hidden="1">[10]MetaPF!$C$37:$C$48</definedName>
    <definedName name="__123Graph_CGraph58" hidden="1">[10]MetaPJ!$C$37:$C$48</definedName>
    <definedName name="__123Graph_CGraph59" hidden="1">[10]MetaGL!$D$37:$D$48</definedName>
    <definedName name="__123Graph_CGraph6" localSheetId="0" hidden="1">[15]RecDK!#REF!</definedName>
    <definedName name="__123Graph_CGraph6" localSheetId="1" hidden="1">[15]RecDK!#REF!</definedName>
    <definedName name="__123Graph_CGraph6" hidden="1">[15]RecDK!#REF!</definedName>
    <definedName name="__123Graph_CGraph60" hidden="1">[10]MetaMI!$C$37:$C$48</definedName>
    <definedName name="__123Graph_CGraph61" hidden="1">[10]MetaME!$E$37:$E$48</definedName>
    <definedName name="__123Graph_CGraph62" hidden="1">'[10]MetaAG+ML'!$C$37:$C$48</definedName>
    <definedName name="__123Graph_CGraph63" hidden="1">[10]MetaRE!$D$37:$D$48</definedName>
    <definedName name="__123Graph_CGraph64" hidden="1">[15]LocRiscoAGMI!$D$62:$D$81</definedName>
    <definedName name="__123Graph_CGraph65" hidden="1">[15]LocRiscoAGME!$D$62:$D$81</definedName>
    <definedName name="__123Graph_CGraph66" hidden="1">[15]LocRiscoAG!$D$62:$D$81</definedName>
    <definedName name="__123Graph_CGraph68" hidden="1">[10]DiarGL!$F$59:$F$70</definedName>
    <definedName name="__123Graph_CGraph69" localSheetId="0" hidden="1">[10]DiarME!#REF!</definedName>
    <definedName name="__123Graph_CGraph69" localSheetId="1" hidden="1">[10]DiarME!#REF!</definedName>
    <definedName name="__123Graph_CGraph69" hidden="1">[10]DiarME!#REF!</definedName>
    <definedName name="__123Graph_CGraph7" localSheetId="0" hidden="1">[10]KmDiaPF!#REF!</definedName>
    <definedName name="__123Graph_CGraph7" localSheetId="1" hidden="1">[10]KmDiaPF!#REF!</definedName>
    <definedName name="__123Graph_CGraph7" hidden="1">[10]KmDiaPF!#REF!</definedName>
    <definedName name="__123Graph_CGraph70" localSheetId="0" hidden="1">[10]DiarAG!#REF!</definedName>
    <definedName name="__123Graph_CGraph70" localSheetId="1" hidden="1">[10]DiarAG!#REF!</definedName>
    <definedName name="__123Graph_CGraph70" hidden="1">[10]DiarAG!#REF!</definedName>
    <definedName name="__123Graph_CGraph71" hidden="1">[10]DiaLocRE!$D$58:$D$75</definedName>
    <definedName name="__123Graph_CGraph72" localSheetId="0" hidden="1">[10]DiaLocME!#REF!</definedName>
    <definedName name="__123Graph_CGraph72" localSheetId="1" hidden="1">[10]DiaLocME!#REF!</definedName>
    <definedName name="__123Graph_CGraph72" hidden="1">[10]DiaLocME!#REF!</definedName>
    <definedName name="__123Graph_CGraph74" localSheetId="0" hidden="1">[10]DiaLoc!#REF!</definedName>
    <definedName name="__123Graph_CGraph74" localSheetId="1" hidden="1">[10]DiaLoc!#REF!</definedName>
    <definedName name="__123Graph_CGraph74" hidden="1">[10]DiaLoc!#REF!</definedName>
    <definedName name="__123Graph_CGraph75" hidden="1">[15]RecRE!$D$60:$D$83</definedName>
    <definedName name="__123Graph_CGraph76" hidden="1">[15]RecME!$D$75:$D$98</definedName>
    <definedName name="__123Graph_CGraph77" hidden="1">[15]RecGL!$J$60:$J$71</definedName>
    <definedName name="__123Graph_CGraph9" localSheetId="0" hidden="1">[10]KmDiaAG!#REF!</definedName>
    <definedName name="__123Graph_CGraph9" localSheetId="1" hidden="1">[10]KmDiaAG!#REF!</definedName>
    <definedName name="__123Graph_CGraph9" hidden="1">[10]KmDiaAG!#REF!</definedName>
    <definedName name="__123Graph_CGraph90" localSheetId="0" hidden="1">[10]KmDia!#REF!</definedName>
    <definedName name="__123Graph_CGraph90" localSheetId="1" hidden="1">[10]KmDia!#REF!</definedName>
    <definedName name="__123Graph_CGraph90" hidden="1">[10]KmDia!#REF!</definedName>
    <definedName name="__123Graph_CGraph91" hidden="1">[10]KmDiaRE!$D$58:$D$75</definedName>
    <definedName name="__123Graph_CGraph92" hidden="1">[10]KmDiaGL!$G$58:$G$69</definedName>
    <definedName name="__123Graph_CGraph93" hidden="1">[10]RecDiaRE!$H$57:$H$67</definedName>
    <definedName name="__123Graph_CGraph94" localSheetId="0" hidden="1">[10]RecDiaGL!#REF!</definedName>
    <definedName name="__123Graph_CGraph94" localSheetId="1" hidden="1">[10]RecDiaGL!#REF!</definedName>
    <definedName name="__123Graph_CGraph94" hidden="1">[10]RecDiaGL!#REF!</definedName>
    <definedName name="__123Graph_CKmDiaAg" localSheetId="0" hidden="1">[10]KmDiaAG!#REF!</definedName>
    <definedName name="__123Graph_CKmDiaAg" localSheetId="1" hidden="1">[10]KmDiaAG!#REF!</definedName>
    <definedName name="__123Graph_CKmDiaAg" hidden="1">[10]KmDiaAG!#REF!</definedName>
    <definedName name="__123Graph_CKmDiaME" localSheetId="0" hidden="1">[10]KmDiaME!#REF!</definedName>
    <definedName name="__123Graph_CKmDiaME" localSheetId="1" hidden="1">[10]KmDiaME!#REF!</definedName>
    <definedName name="__123Graph_CKmDiaME" hidden="1">[10]KmDiaME!#REF!</definedName>
    <definedName name="__123Graph_CKmDiaMI" hidden="1">[10]KmDiaMI!$E$73:$E$96</definedName>
    <definedName name="__123Graph_CKmDiaPF" localSheetId="0" hidden="1">[10]KmDiaPF!#REF!</definedName>
    <definedName name="__123Graph_CKmDiaPF" localSheetId="1" hidden="1">[10]KmDiaPF!#REF!</definedName>
    <definedName name="__123Graph_CKmDiaPF" hidden="1">[10]KmDiaPF!#REF!</definedName>
    <definedName name="__123Graph_CLoc" localSheetId="0" hidden="1">[10]Loc!#REF!</definedName>
    <definedName name="__123Graph_CLoc" localSheetId="1" hidden="1">[10]Loc!#REF!</definedName>
    <definedName name="__123Graph_CLoc" hidden="1">[10]Loc!#REF!</definedName>
    <definedName name="__123Graph_CLocME" localSheetId="0" hidden="1">[10]LocME!#REF!</definedName>
    <definedName name="__123Graph_CLocME" localSheetId="1" hidden="1">[10]LocME!#REF!</definedName>
    <definedName name="__123Graph_CLocME" hidden="1">[10]LocME!#REF!</definedName>
    <definedName name="__123Graph_CLocMI" hidden="1">[10]LocMI!$F$74:$F$97</definedName>
    <definedName name="__123Graph_CLocPF" hidden="1">[10]LocPF!$P$90:$P$113</definedName>
    <definedName name="__123Graph_CLocPJ" localSheetId="0" hidden="1">[10]LocPJREGL!#REF!</definedName>
    <definedName name="__123Graph_CLocPJ" localSheetId="1" hidden="1">[10]LocPJREGL!#REF!</definedName>
    <definedName name="__123Graph_CLocPJ" hidden="1">[10]LocPJREGL!#REF!</definedName>
    <definedName name="__123Graph_CORIRESNAC" hidden="1">#N/A</definedName>
    <definedName name="__123Graph_CPF" hidden="1">#N/A</definedName>
    <definedName name="__123Graph_CPJ" hidden="1">#N/A</definedName>
    <definedName name="__123Graph_CRecAG" localSheetId="0" hidden="1">[15]RecAG!#REF!</definedName>
    <definedName name="__123Graph_CRecAG" localSheetId="1" hidden="1">[15]RecAG!#REF!</definedName>
    <definedName name="__123Graph_CRecAG" hidden="1">[15]RecAG!#REF!</definedName>
    <definedName name="__123Graph_CRecBr" localSheetId="0" hidden="1">[10]RecBr!#REF!</definedName>
    <definedName name="__123Graph_CRecBr" localSheetId="1" hidden="1">[10]RecBr!#REF!</definedName>
    <definedName name="__123Graph_CRecBr" hidden="1">[10]RecBr!#REF!</definedName>
    <definedName name="__123Graph_CRecDiaAG" localSheetId="0" hidden="1">[10]RecDiaAG!#REF!</definedName>
    <definedName name="__123Graph_CRecDiaAG" localSheetId="1" hidden="1">[10]RecDiaAG!#REF!</definedName>
    <definedName name="__123Graph_CRecDiaAG" hidden="1">[10]RecDiaAG!#REF!</definedName>
    <definedName name="__123Graph_CRecDiaPF" localSheetId="0" hidden="1">[10]RecDiaPF!#REF!</definedName>
    <definedName name="__123Graph_CRecDiaPF" localSheetId="1" hidden="1">[10]RecDiaPF!#REF!</definedName>
    <definedName name="__123Graph_CRecDiaPF" hidden="1">[10]RecDiaPF!#REF!</definedName>
    <definedName name="__123Graph_CRecLiqDia" localSheetId="0" hidden="1">[10]RecDia!#REF!</definedName>
    <definedName name="__123Graph_CRecLiqDia" localSheetId="1" hidden="1">[10]RecDia!#REF!</definedName>
    <definedName name="__123Graph_CRecLiqDia" hidden="1">[10]RecDia!#REF!</definedName>
    <definedName name="__123Graph_CRecLPV" localSheetId="0" hidden="1">[10]RecLPV!#REF!</definedName>
    <definedName name="__123Graph_CRecLPV" localSheetId="1" hidden="1">[10]RecLPV!#REF!</definedName>
    <definedName name="__123Graph_CRecLPV" hidden="1">[10]RecLPV!#REF!</definedName>
    <definedName name="__123Graph_CRecME" hidden="1">[15]RecME!$D$75:$D$86</definedName>
    <definedName name="__123Graph_CRecMI" hidden="1">[15]RecMI!$D$77:$D$100</definedName>
    <definedName name="__123Graph_CRecPF" localSheetId="0" hidden="1">[15]RecPF!#REF!</definedName>
    <definedName name="__123Graph_CRecPF" localSheetId="1" hidden="1">[15]RecPF!#REF!</definedName>
    <definedName name="__123Graph_CRecPF" hidden="1">[15]RecPF!#REF!</definedName>
    <definedName name="__123Graph_CResNAcSeg" hidden="1">#N/A</definedName>
    <definedName name="__123Graph_CRoberto" hidden="1">[10]DiarEA!$AA$39:$AA$40</definedName>
    <definedName name="__123Graph_CVrFrOp" localSheetId="0" hidden="1">[10]VrFrOp!#REF!</definedName>
    <definedName name="__123Graph_CVrFrOp" localSheetId="1" hidden="1">[10]VrFrOp!#REF!</definedName>
    <definedName name="__123Graph_CVrFrOp" hidden="1">[10]VrFrOp!#REF!</definedName>
    <definedName name="__123Graph_D" localSheetId="1" hidden="1">'[19]Gen-2'!#REF!</definedName>
    <definedName name="__123Graph_D" hidden="1">'[19]Gen-2'!#REF!</definedName>
    <definedName name="__123Graph_D1" hidden="1">[9]CMI!#REF!</definedName>
    <definedName name="__123Graph_D2" hidden="1">[9]CMI!#REF!</definedName>
    <definedName name="__123Graph_D3" hidden="1">[9]CMI!#REF!</definedName>
    <definedName name="__123Graph_DChamRec" hidden="1">#N/A</definedName>
    <definedName name="__123Graph_DCURRENT" localSheetId="1" hidden="1">'[13]CASH 2000'!#REF!</definedName>
    <definedName name="__123Graph_DCURRENT" hidden="1">'[14]CASH 2000'!#REF!</definedName>
    <definedName name="__123Graph_DDAtendAG" localSheetId="0" hidden="1">[10]DAtendAG!#REF!</definedName>
    <definedName name="__123Graph_DDAtendAG" localSheetId="1" hidden="1">[10]DAtendAG!#REF!</definedName>
    <definedName name="__123Graph_DDAtendAG" hidden="1">[10]DAtendAG!#REF!</definedName>
    <definedName name="__123Graph_DDAtendME" localSheetId="0" hidden="1">[10]DAtendME!#REF!</definedName>
    <definedName name="__123Graph_DDAtendME" localSheetId="1" hidden="1">[10]DAtendME!#REF!</definedName>
    <definedName name="__123Graph_DDAtendME" hidden="1">[10]DAtendME!#REF!</definedName>
    <definedName name="__123Graph_DDAtendMI" localSheetId="0" hidden="1">[10]DAtendMI!#REF!</definedName>
    <definedName name="__123Graph_DDAtendMI" localSheetId="1" hidden="1">[10]DAtendMI!#REF!</definedName>
    <definedName name="__123Graph_DDAtendMI" hidden="1">[10]DAtendMI!#REF!</definedName>
    <definedName name="__123Graph_DDAtenPJ" hidden="1">[10]DAtendPJ!$H$56:$H$73</definedName>
    <definedName name="__123Graph_DDescPrAG" hidden="1">[10]DescPrAG!$H$85:$H$108</definedName>
    <definedName name="__123Graph_DDescProm" localSheetId="0" hidden="1">[10]DescProm!#REF!</definedName>
    <definedName name="__123Graph_DDescProm" localSheetId="1" hidden="1">[10]DescProm!#REF!</definedName>
    <definedName name="__123Graph_DDescProm" hidden="1">[10]DescProm!#REF!</definedName>
    <definedName name="__123Graph_DDescPrPF" hidden="1">[10]DescPrPF!$H$81:$H$104</definedName>
    <definedName name="__123Graph_DDescPrPJ" hidden="1">[10]DescPrPJ!$H$85:$H$108</definedName>
    <definedName name="__123Graph_DDiaLocAG" localSheetId="0" hidden="1">[10]DiaLocAG!#REF!</definedName>
    <definedName name="__123Graph_DDiaLocAG" localSheetId="1" hidden="1">[10]DiaLocAG!#REF!</definedName>
    <definedName name="__123Graph_DDiaLocAG" hidden="1">[10]DiaLocAG!#REF!</definedName>
    <definedName name="__123Graph_DDiaLocME" hidden="1">[10]DiaLocME!$E$66:$E$77</definedName>
    <definedName name="__123Graph_DDiaLocMI" hidden="1">[10]DiaLocMI!$E$66:$E$87</definedName>
    <definedName name="__123Graph_DDiaLocPF" localSheetId="0" hidden="1">[10]DiaLocPF!#REF!</definedName>
    <definedName name="__123Graph_DDiaLocPF" localSheetId="1" hidden="1">[10]DiaLocPF!#REF!</definedName>
    <definedName name="__123Graph_DDiaLocPF" hidden="1">[10]DiaLocPF!#REF!</definedName>
    <definedName name="__123Graph_DDiarAG" localSheetId="0" hidden="1">[10]DiarAG!#REF!</definedName>
    <definedName name="__123Graph_DDiarAG" localSheetId="1" hidden="1">[10]DiarAG!#REF!</definedName>
    <definedName name="__123Graph_DDiarAG" hidden="1">[10]DiarAG!#REF!</definedName>
    <definedName name="__123Graph_DDiarEA" localSheetId="0" hidden="1">[10]DiarEA!#REF!</definedName>
    <definedName name="__123Graph_DDiarEA" localSheetId="1" hidden="1">[10]DiarEA!#REF!</definedName>
    <definedName name="__123Graph_DDiarEA" hidden="1">[10]DiarEA!#REF!</definedName>
    <definedName name="__123Graph_DDiarEAPF" localSheetId="0" hidden="1">[10]DiarEAPF!#REF!</definedName>
    <definedName name="__123Graph_DDiarEAPF" localSheetId="1" hidden="1">[10]DiarEAPF!#REF!</definedName>
    <definedName name="__123Graph_DDiarEAPF" hidden="1">[10]DiarEAPF!#REF!</definedName>
    <definedName name="__123Graph_DDiarEV" localSheetId="0" hidden="1">[10]DiarVE!#REF!</definedName>
    <definedName name="__123Graph_DDiarEV" localSheetId="1" hidden="1">[10]DiarVE!#REF!</definedName>
    <definedName name="__123Graph_DDiarEV" hidden="1">[10]DiarVE!#REF!</definedName>
    <definedName name="__123Graph_DDiarME" localSheetId="0" hidden="1">[10]DiarME!#REF!</definedName>
    <definedName name="__123Graph_DDiarME" localSheetId="1" hidden="1">[10]DiarME!#REF!</definedName>
    <definedName name="__123Graph_DDiarME" hidden="1">[10]DiarME!#REF!</definedName>
    <definedName name="__123Graph_DDiarMI" localSheetId="0" hidden="1">[10]DiarMI!#REF!</definedName>
    <definedName name="__123Graph_DDiarMI" localSheetId="1" hidden="1">[10]DiarMI!#REF!</definedName>
    <definedName name="__123Graph_DDiarMI" hidden="1">[10]DiarMI!#REF!</definedName>
    <definedName name="__123Graph_DEnAD_Pr96" hidden="1">[10]PrMedio!$D$53:$D$76</definedName>
    <definedName name="__123Graph_DEvolRes" hidden="1">#N/A</definedName>
    <definedName name="__123Graph_Devolrestint" hidden="1">#N/A</definedName>
    <definedName name="__123Graph_DEvTCCred" hidden="1">[8]EvCCred!$F$49:$F$53</definedName>
    <definedName name="__123Graph_DGraph102" hidden="1">[10]LocComAGME!$H$57:$H$80</definedName>
    <definedName name="__123Graph_DGraph103" hidden="1">[10]LocComAG!$H$57:$H$80</definedName>
    <definedName name="__123Graph_DGraph17" hidden="1">[10]LocRE!$H$52:$H$69</definedName>
    <definedName name="__123Graph_DGraph2" hidden="1">'[10]ClienPF AC'!$E$87:$E$100</definedName>
    <definedName name="__123Graph_DGraph27" hidden="1">[15]RecPJ!$G$60:$G$83</definedName>
    <definedName name="__123Graph_DGraph28" hidden="1">[10]RecDiaPJ!$D$58:$D$69</definedName>
    <definedName name="__123Graph_DGraph29" hidden="1">[10]DiarPJ!$G$60:$G$83</definedName>
    <definedName name="__123Graph_DGraph37" hidden="1">[10]KmDiaPJ!$H$58:$H$75</definedName>
    <definedName name="__123Graph_DGraph38" hidden="1">[10]DiaLocPJ!$H$58:$H$75</definedName>
    <definedName name="__123Graph_DGraph40" hidden="1">[15]LocRisco!$G$62:$G$85</definedName>
    <definedName name="__123Graph_DGraph41" hidden="1">[15]LocRiscoPF!$G$62:$G$85</definedName>
    <definedName name="__123Graph_DGraph42" hidden="1">[15]LocRiscoPJ!$G$62:$G$82</definedName>
    <definedName name="__123Graph_DGraph47" hidden="1">'[10]LocComAGMI+ML'!$H$55:$H$78</definedName>
    <definedName name="__123Graph_DGraph48" hidden="1">[10]LocComAGME!$G$57:$G$68</definedName>
    <definedName name="__123Graph_DGraph49" hidden="1">[10]LocComAG!$G$57:$G$68</definedName>
    <definedName name="__123Graph_DGraph51" hidden="1">[10]LocME!$E$66:$E$89</definedName>
    <definedName name="__123Graph_DGraph52" hidden="1">[10]LocRE!$H$52:$H$69</definedName>
    <definedName name="__123Graph_DGraph53" hidden="1">'[10]LocPJ+ML'!$H$60:$H$77</definedName>
    <definedName name="__123Graph_DGraph54" hidden="1">[10]LocGL!$H$59:$H$70</definedName>
    <definedName name="__123Graph_DGraph6" localSheetId="0" hidden="1">[15]RecDK!#REF!</definedName>
    <definedName name="__123Graph_DGraph6" localSheetId="1" hidden="1">[15]RecDK!#REF!</definedName>
    <definedName name="__123Graph_DGraph6" hidden="1">[15]RecDK!#REF!</definedName>
    <definedName name="__123Graph_DGraph64" hidden="1">[15]LocRiscoAGMI!$G$62:$G$81</definedName>
    <definedName name="__123Graph_DGraph65" hidden="1">[15]LocRiscoAGME!$G$62:$G$81</definedName>
    <definedName name="__123Graph_DGraph66" hidden="1">[15]LocRiscoAG!$G$62:$G$81</definedName>
    <definedName name="__123Graph_DGraph68" hidden="1">[10]DiarGL!$G$59:$G$70</definedName>
    <definedName name="__123Graph_DGraph69" localSheetId="0" hidden="1">[10]DiarME!#REF!</definedName>
    <definedName name="__123Graph_DGraph69" localSheetId="1" hidden="1">[10]DiarME!#REF!</definedName>
    <definedName name="__123Graph_DGraph69" hidden="1">[10]DiarME!#REF!</definedName>
    <definedName name="__123Graph_DGraph7" localSheetId="0" hidden="1">[10]KmDiaPF!#REF!</definedName>
    <definedName name="__123Graph_DGraph7" localSheetId="1" hidden="1">[10]KmDiaPF!#REF!</definedName>
    <definedName name="__123Graph_DGraph7" hidden="1">[10]KmDiaPF!#REF!</definedName>
    <definedName name="__123Graph_DGraph70" localSheetId="0" hidden="1">[10]DiarAG!#REF!</definedName>
    <definedName name="__123Graph_DGraph70" localSheetId="1" hidden="1">[10]DiarAG!#REF!</definedName>
    <definedName name="__123Graph_DGraph70" hidden="1">[10]DiarAG!#REF!</definedName>
    <definedName name="__123Graph_DGraph71" hidden="1">[10]DiaLocRE!$H$58:$H$75</definedName>
    <definedName name="__123Graph_DGraph72" hidden="1">[10]DiaLocME!$E$66:$E$88</definedName>
    <definedName name="__123Graph_DGraph74" localSheetId="0" hidden="1">[10]DiaLoc!#REF!</definedName>
    <definedName name="__123Graph_DGraph74" localSheetId="1" hidden="1">[10]DiaLoc!#REF!</definedName>
    <definedName name="__123Graph_DGraph74" hidden="1">[10]DiaLoc!#REF!</definedName>
    <definedName name="__123Graph_DGraph75" hidden="1">[15]RecRE!$I$60:$I$83</definedName>
    <definedName name="__123Graph_DGraph76" hidden="1">[15]RecME!$E$75:$E$98</definedName>
    <definedName name="__123Graph_DGraph9" localSheetId="0" hidden="1">[10]KmDiaAG!#REF!</definedName>
    <definedName name="__123Graph_DGraph9" localSheetId="1" hidden="1">[10]KmDiaAG!#REF!</definedName>
    <definedName name="__123Graph_DGraph9" hidden="1">[10]KmDiaAG!#REF!</definedName>
    <definedName name="__123Graph_DGraph90" localSheetId="0" hidden="1">[10]KmDia!#REF!</definedName>
    <definedName name="__123Graph_DGraph90" localSheetId="1" hidden="1">[10]KmDia!#REF!</definedName>
    <definedName name="__123Graph_DGraph90" hidden="1">[10]KmDia!#REF!</definedName>
    <definedName name="__123Graph_DGraph91" hidden="1">[10]KmDiaRE!$H$58:$H$75</definedName>
    <definedName name="__123Graph_DGraph93" hidden="1">[10]RecDiaRE!$D$57:$D$67</definedName>
    <definedName name="__123Graph_DKmDiaAg" localSheetId="0" hidden="1">[10]KmDiaAG!#REF!</definedName>
    <definedName name="__123Graph_DKmDiaAg" localSheetId="1" hidden="1">[10]KmDiaAG!#REF!</definedName>
    <definedName name="__123Graph_DKmDiaAg" hidden="1">[10]KmDiaAG!#REF!</definedName>
    <definedName name="__123Graph_DKmDiaME" hidden="1">[10]KmDiaME!$I$72:$I$95</definedName>
    <definedName name="__123Graph_DKmDiaMI" hidden="1">[10]KmDiaMI!$H$73:$H$96</definedName>
    <definedName name="__123Graph_DKmDiaPF" localSheetId="0" hidden="1">[10]KmDiaPF!#REF!</definedName>
    <definedName name="__123Graph_DKmDiaPF" localSheetId="1" hidden="1">[10]KmDiaPF!#REF!</definedName>
    <definedName name="__123Graph_DKmDiaPF" hidden="1">[10]KmDiaPF!#REF!</definedName>
    <definedName name="__123Graph_DLoc" localSheetId="0" hidden="1">[10]Loc!#REF!</definedName>
    <definedName name="__123Graph_DLoc" localSheetId="1" hidden="1">[10]Loc!#REF!</definedName>
    <definedName name="__123Graph_DLoc" hidden="1">[10]Loc!#REF!</definedName>
    <definedName name="__123Graph_DLocME" hidden="1">[10]LocME!$E$66:$E$89</definedName>
    <definedName name="__123Graph_DLocMI" hidden="1">[10]LocMI!$J$74:$J$97</definedName>
    <definedName name="__123Graph_DLocPF" localSheetId="0" hidden="1">[10]LocPF!#REF!</definedName>
    <definedName name="__123Graph_DLocPF" localSheetId="1" hidden="1">[10]LocPF!#REF!</definedName>
    <definedName name="__123Graph_DLocPF" hidden="1">[10]LocPF!#REF!</definedName>
    <definedName name="__123Graph_DLocPJ" localSheetId="0" hidden="1">[10]LocPJREGL!#REF!</definedName>
    <definedName name="__123Graph_DLocPJ" localSheetId="1" hidden="1">[10]LocPJREGL!#REF!</definedName>
    <definedName name="__123Graph_DLocPJ" hidden="1">[10]LocPJREGL!#REF!</definedName>
    <definedName name="__123Graph_DRecAG" localSheetId="0" hidden="1">[15]RecAG!#REF!</definedName>
    <definedName name="__123Graph_DRecAG" localSheetId="1" hidden="1">[15]RecAG!#REF!</definedName>
    <definedName name="__123Graph_DRecAG" hidden="1">[15]RecAG!#REF!</definedName>
    <definedName name="__123Graph_DRecBr" localSheetId="0" hidden="1">[10]RecBr!#REF!</definedName>
    <definedName name="__123Graph_DRecBr" localSheetId="1" hidden="1">[10]RecBr!#REF!</definedName>
    <definedName name="__123Graph_DRecBr" hidden="1">[10]RecBr!#REF!</definedName>
    <definedName name="__123Graph_DRecDiaAG" localSheetId="0" hidden="1">[10]RecDiaAG!#REF!</definedName>
    <definedName name="__123Graph_DRecDiaAG" localSheetId="1" hidden="1">[10]RecDiaAG!#REF!</definedName>
    <definedName name="__123Graph_DRecDiaAG" hidden="1">[10]RecDiaAG!#REF!</definedName>
    <definedName name="__123Graph_DRecDiaPF" localSheetId="0" hidden="1">[10]RecDiaPF!#REF!</definedName>
    <definedName name="__123Graph_DRecDiaPF" localSheetId="1" hidden="1">[10]RecDiaPF!#REF!</definedName>
    <definedName name="__123Graph_DRecDiaPF" hidden="1">[10]RecDiaPF!#REF!</definedName>
    <definedName name="__123Graph_DRecLiqDia" localSheetId="0" hidden="1">[10]RecDia!#REF!</definedName>
    <definedName name="__123Graph_DRecLiqDia" localSheetId="1" hidden="1">[10]RecDia!#REF!</definedName>
    <definedName name="__123Graph_DRecLiqDia" hidden="1">[10]RecDia!#REF!</definedName>
    <definedName name="__123Graph_DRecLPV" localSheetId="0" hidden="1">[10]RecLPV!#REF!</definedName>
    <definedName name="__123Graph_DRecLPV" localSheetId="1" hidden="1">[10]RecLPV!#REF!</definedName>
    <definedName name="__123Graph_DRecLPV" hidden="1">[10]RecLPV!#REF!</definedName>
    <definedName name="__123Graph_DRecME" hidden="1">[15]RecME!$E$75:$E$86</definedName>
    <definedName name="__123Graph_DRecMI" hidden="1">[15]RecMI!$E$77:$E$100</definedName>
    <definedName name="__123Graph_DRecPF" localSheetId="0" hidden="1">[15]RecPF!#REF!</definedName>
    <definedName name="__123Graph_DRecPF" localSheetId="1" hidden="1">[15]RecPF!#REF!</definedName>
    <definedName name="__123Graph_DRecPF" hidden="1">[15]RecPF!#REF!</definedName>
    <definedName name="__123Graph_DResEXpAE1" hidden="1">#N/A</definedName>
    <definedName name="__123Graph_DRoberto" hidden="1">[10]DiarEA!$AB$39:$AB$40</definedName>
    <definedName name="__123Graph_DVolaf" hidden="1">'[20]total fleet_C_F_S'!$Y$38:$AE$38</definedName>
    <definedName name="__123Graph_DVrFrOp" localSheetId="0" hidden="1">[10]VrFrOp!#REF!</definedName>
    <definedName name="__123Graph_DVrFrOp" localSheetId="1" hidden="1">[10]VrFrOp!#REF!</definedName>
    <definedName name="__123Graph_DVrFrOp" hidden="1">[10]VrFrOp!#REF!</definedName>
    <definedName name="__123Graph_E" localSheetId="1" hidden="1">'[19]Gen-2'!#REF!</definedName>
    <definedName name="__123Graph_E" hidden="1">'[19]Gen-2'!#REF!</definedName>
    <definedName name="__123Graph_E1" hidden="1">[9]CMI!#REF!</definedName>
    <definedName name="__123Graph_E2" hidden="1">[9]CMI!#REF!</definedName>
    <definedName name="__123Graph_E3" hidden="1">[9]CMI!#REF!</definedName>
    <definedName name="__123Graph_ECURRENT" localSheetId="1" hidden="1">'[13]CASH 2000'!#REF!</definedName>
    <definedName name="__123Graph_ECURRENT" hidden="1">'[14]CASH 2000'!#REF!</definedName>
    <definedName name="__123Graph_EDAtendAG" localSheetId="0" hidden="1">[10]DAtendAG!#REF!</definedName>
    <definedName name="__123Graph_EDAtendAG" localSheetId="1" hidden="1">[10]DAtendAG!#REF!</definedName>
    <definedName name="__123Graph_EDAtendAG" hidden="1">[10]DAtendAG!#REF!</definedName>
    <definedName name="__123Graph_EDAtendME" localSheetId="0" hidden="1">[10]DAtendME!#REF!</definedName>
    <definedName name="__123Graph_EDAtendME" localSheetId="1" hidden="1">[10]DAtendME!#REF!</definedName>
    <definedName name="__123Graph_EDAtendME" hidden="1">[10]DAtendME!#REF!</definedName>
    <definedName name="__123Graph_EDAtendMI" localSheetId="0" hidden="1">[10]DAtendMI!#REF!</definedName>
    <definedName name="__123Graph_EDAtendMI" localSheetId="1" hidden="1">[10]DAtendMI!#REF!</definedName>
    <definedName name="__123Graph_EDAtendMI" hidden="1">[10]DAtendMI!#REF!</definedName>
    <definedName name="__123Graph_EDescPrAG" hidden="1">[10]DescPrAG!$E$85:$E$108</definedName>
    <definedName name="__123Graph_EDescProm" localSheetId="0" hidden="1">[10]DescProm!#REF!</definedName>
    <definedName name="__123Graph_EDescProm" localSheetId="1" hidden="1">[10]DescProm!#REF!</definedName>
    <definedName name="__123Graph_EDescProm" hidden="1">[10]DescProm!#REF!</definedName>
    <definedName name="__123Graph_EDescPrPF" hidden="1">[10]DescPrPF!$E$81:$E$104</definedName>
    <definedName name="__123Graph_EDescPrPJ" hidden="1">[10]DescPrPJ!$E$85:$E$108</definedName>
    <definedName name="__123Graph_EDiaLocAG" hidden="1">[10]DiaLocAG!$F$90:$F$113</definedName>
    <definedName name="__123Graph_EDiaLocMI" hidden="1">[10]DiaLocMI!$I$66:$I$88</definedName>
    <definedName name="__123Graph_EDiaLocPF" hidden="1">[10]DiaLocPF!$F$94:$F$117</definedName>
    <definedName name="__123Graph_EDiarAG" hidden="1">[10]DiarAG!$F$99:$F$122</definedName>
    <definedName name="__123Graph_EDiarEA" localSheetId="0" hidden="1">[10]DiarEA!#REF!</definedName>
    <definedName name="__123Graph_EDiarEA" localSheetId="1" hidden="1">[10]DiarEA!#REF!</definedName>
    <definedName name="__123Graph_EDiarEA" hidden="1">[10]DiarEA!#REF!</definedName>
    <definedName name="__123Graph_EDiarEAPF" localSheetId="0" hidden="1">[10]DiarEAPF!#REF!</definedName>
    <definedName name="__123Graph_EDiarEAPF" localSheetId="1" hidden="1">[10]DiarEAPF!#REF!</definedName>
    <definedName name="__123Graph_EDiarEAPF" hidden="1">[10]DiarEAPF!#REF!</definedName>
    <definedName name="__123Graph_EDiarEV" localSheetId="0" hidden="1">[10]DiarVE!#REF!</definedName>
    <definedName name="__123Graph_EDiarEV" localSheetId="1" hidden="1">[10]DiarVE!#REF!</definedName>
    <definedName name="__123Graph_EDiarEV" hidden="1">[10]DiarVE!#REF!</definedName>
    <definedName name="__123Graph_EDiarME" hidden="1">[10]DiarME!$F$95:$F$106</definedName>
    <definedName name="__123Graph_EDiarMI" hidden="1">[10]DiarMI!$F$97:$F$120</definedName>
    <definedName name="__123Graph_EEvTCCred" hidden="1">[8]EvCCred!$G$49:$G$53</definedName>
    <definedName name="__123Graph_EGraph102" hidden="1">[10]LocComAGME!$J$57:$J$80</definedName>
    <definedName name="__123Graph_EGraph103" hidden="1">[10]LocComAG!$J$57:$J$80</definedName>
    <definedName name="__123Graph_EGraph29" hidden="1">[10]DiarPJ!$H$60:$H$83</definedName>
    <definedName name="__123Graph_EGraph47" hidden="1">'[10]LocComAGMI+ML'!$J$55:$J$78</definedName>
    <definedName name="__123Graph_EGraph48" hidden="1">[10]LocComAGME!$H$57:$H$68</definedName>
    <definedName name="__123Graph_EGraph49" hidden="1">[10]LocComAG!$H$57:$H$68</definedName>
    <definedName name="__123Graph_EGraph51" hidden="1">[10]LocME!$I$66:$I$89</definedName>
    <definedName name="__123Graph_EGraph6" localSheetId="0" hidden="1">[15]RecDK!#REF!</definedName>
    <definedName name="__123Graph_EGraph6" localSheetId="1" hidden="1">[15]RecDK!#REF!</definedName>
    <definedName name="__123Graph_EGraph6" hidden="1">[15]RecDK!#REF!</definedName>
    <definedName name="__123Graph_EGraph69" hidden="1">[10]DiarME!$F$95:$F$118</definedName>
    <definedName name="__123Graph_EGraph7" hidden="1">[10]KmDiaPF!$F$95:$F$118</definedName>
    <definedName name="__123Graph_EGraph70" hidden="1">[10]DiarAG!$F$99:$F$122</definedName>
    <definedName name="__123Graph_EGraph72" hidden="1">[10]DiaLocME!$I$66:$I$88</definedName>
    <definedName name="__123Graph_EGraph74" hidden="1">[10]DiaLoc!$F$99:$F$122</definedName>
    <definedName name="__123Graph_EGraph76" hidden="1">[15]RecME!$J$75:$J$98</definedName>
    <definedName name="__123Graph_EGraph9" hidden="1">[10]KmDiaAG!$F$95:$F$118</definedName>
    <definedName name="__123Graph_EGraph90" localSheetId="0" hidden="1">[10]KmDia!#REF!</definedName>
    <definedName name="__123Graph_EGraph90" localSheetId="1" hidden="1">[10]KmDia!#REF!</definedName>
    <definedName name="__123Graph_EGraph90" hidden="1">[10]KmDia!#REF!</definedName>
    <definedName name="__123Graph_EKmDiaAg" hidden="1">[10]KmDiaAG!$I$95:$I$106</definedName>
    <definedName name="__123Graph_EKmDiaME" hidden="1">[10]KmDiaME!$J$72:$J$95</definedName>
    <definedName name="__123Graph_EKmDiaMI" localSheetId="0" hidden="1">[10]KmDiaMI!#REF!</definedName>
    <definedName name="__123Graph_EKmDiaMI" localSheetId="1" hidden="1">[10]KmDiaMI!#REF!</definedName>
    <definedName name="__123Graph_EKmDiaMI" hidden="1">[10]KmDiaMI!#REF!</definedName>
    <definedName name="__123Graph_EKmDiaPF" hidden="1">[10]KmDiaPF!$J$95:$J$106</definedName>
    <definedName name="__123Graph_ELoc" hidden="1">[10]Loc!$N$100:$N$123</definedName>
    <definedName name="__123Graph_ELocME" hidden="1">[10]LocME!$I$66:$I$89</definedName>
    <definedName name="__123Graph_ELocMI" localSheetId="0" hidden="1">[10]LocMI!#REF!</definedName>
    <definedName name="__123Graph_ELocMI" localSheetId="1" hidden="1">[10]LocMI!#REF!</definedName>
    <definedName name="__123Graph_ELocMI" hidden="1">[10]LocMI!#REF!</definedName>
    <definedName name="__123Graph_ELocPF" hidden="1">[10]LocPF!$Q$90:$Q$113</definedName>
    <definedName name="__123Graph_ELocPJ" hidden="1">[10]LocPJREGL!$F$93:$F$116</definedName>
    <definedName name="__123Graph_ERecAG" localSheetId="0" hidden="1">[15]RecAG!#REF!</definedName>
    <definedName name="__123Graph_ERecAG" localSheetId="1" hidden="1">[15]RecAG!#REF!</definedName>
    <definedName name="__123Graph_ERecAG" hidden="1">[15]RecAG!#REF!</definedName>
    <definedName name="__123Graph_ERecBr" localSheetId="0" hidden="1">[10]RecBr!#REF!</definedName>
    <definedName name="__123Graph_ERecBr" localSheetId="1" hidden="1">[10]RecBr!#REF!</definedName>
    <definedName name="__123Graph_ERecBr" hidden="1">[10]RecBr!#REF!</definedName>
    <definedName name="__123Graph_ERecDiaAG" localSheetId="0" hidden="1">[10]RecDiaAG!#REF!</definedName>
    <definedName name="__123Graph_ERecDiaAG" localSheetId="1" hidden="1">[10]RecDiaAG!#REF!</definedName>
    <definedName name="__123Graph_ERecDiaAG" hidden="1">[10]RecDiaAG!#REF!</definedName>
    <definedName name="__123Graph_ERecDiaPF" localSheetId="0" hidden="1">[10]RecDiaPF!#REF!</definedName>
    <definedName name="__123Graph_ERecDiaPF" localSheetId="1" hidden="1">[10]RecDiaPF!#REF!</definedName>
    <definedName name="__123Graph_ERecDiaPF" hidden="1">[10]RecDiaPF!#REF!</definedName>
    <definedName name="__123Graph_ERecLiqDia" localSheetId="0" hidden="1">[10]RecDia!#REF!</definedName>
    <definedName name="__123Graph_ERecLiqDia" localSheetId="1" hidden="1">[10]RecDia!#REF!</definedName>
    <definedName name="__123Graph_ERecLiqDia" hidden="1">[10]RecDia!#REF!</definedName>
    <definedName name="__123Graph_ERecLPV" localSheetId="0" hidden="1">[10]RecLPV!#REF!</definedName>
    <definedName name="__123Graph_ERecLPV" localSheetId="1" hidden="1">[10]RecLPV!#REF!</definedName>
    <definedName name="__123Graph_ERecLPV" hidden="1">[10]RecLPV!#REF!</definedName>
    <definedName name="__123Graph_ERecMI" hidden="1">[15]RecMI!$J$77:$J$100</definedName>
    <definedName name="__123Graph_ERecPF" localSheetId="0" hidden="1">[15]RecPF!#REF!</definedName>
    <definedName name="__123Graph_ERecPF" localSheetId="1" hidden="1">[15]RecPF!#REF!</definedName>
    <definedName name="__123Graph_ERecPF" hidden="1">[15]RecPF!#REF!</definedName>
    <definedName name="__123Graph_ERoberto" hidden="1">[10]DiarEA!$AC$39:$AC$40</definedName>
    <definedName name="__123Graph_EVrFrOp" hidden="1">[10]VrFrOp!$L$111:$L$134</definedName>
    <definedName name="__123Graph_F" hidden="1">'[19]Gen-2'!#REF!</definedName>
    <definedName name="__123Graph_F1" hidden="1">[9]CMI!#REF!</definedName>
    <definedName name="__123Graph_F2" hidden="1">[9]CMI!#REF!</definedName>
    <definedName name="__123Graph_F3" hidden="1">[9]CMI!#REF!</definedName>
    <definedName name="__123Graph_FCURRENT" localSheetId="1" hidden="1">'[13]CASH 2000'!#REF!</definedName>
    <definedName name="__123Graph_FCURRENT" hidden="1">'[14]CASH 2000'!#REF!</definedName>
    <definedName name="__123Graph_FDAtendAG" hidden="1">[10]DAtendAG!$K$96:$K$119</definedName>
    <definedName name="__123Graph_FDAtendME" hidden="1">[10]DAtendME!$K$95:$K$118</definedName>
    <definedName name="__123Graph_FDAtendMI" hidden="1">[10]DAtendMI!$K$96:$K$119</definedName>
    <definedName name="__123Graph_FDescPrAG" hidden="1">[10]DescPrAG!$I$85:$I$108</definedName>
    <definedName name="__123Graph_FDescProm" hidden="1">[10]DescProm!$J$104:$J$127</definedName>
    <definedName name="__123Graph_FDescPrPF" hidden="1">[10]DescPrPF!$I$81:$I$104</definedName>
    <definedName name="__123Graph_FDescPrPJ" hidden="1">[10]DescPrPJ!$I$85:$I$108</definedName>
    <definedName name="__123Graph_FDiaLocAG" hidden="1">[10]DiaLocAG!$J$90:$J$149</definedName>
    <definedName name="__123Graph_FDiaLocPF" hidden="1">[10]DiaLocPF!$G$94:$G$117</definedName>
    <definedName name="__123Graph_FDiarAG" hidden="1">[10]DiarAG!$L$99:$L$122</definedName>
    <definedName name="__123Graph_FDiarEA" localSheetId="0" hidden="1">[10]DiarEA!#REF!</definedName>
    <definedName name="__123Graph_FDiarEA" localSheetId="1" hidden="1">[10]DiarEA!#REF!</definedName>
    <definedName name="__123Graph_FDiarEA" hidden="1">[10]DiarEA!#REF!</definedName>
    <definedName name="__123Graph_FDiarEAPF" hidden="1">[10]DiarEAPF!$L$108:$L$131</definedName>
    <definedName name="__123Graph_FDiarEV" hidden="1">[10]DiarVE!$G$109:$G$132</definedName>
    <definedName name="__123Graph_FDiarME" hidden="1">[10]DiarME!$G$95:$G$106</definedName>
    <definedName name="__123Graph_FDiarMI" hidden="1">[10]DiarMI!$G$97:$G$120</definedName>
    <definedName name="__123Graph_FEvTCCred" hidden="1">[8]EvCCred!$H$49:$H$53</definedName>
    <definedName name="__123Graph_FGraph102" hidden="1">[10]LocComAGME!$K$57:$K$80</definedName>
    <definedName name="__123Graph_FGraph103" hidden="1">[10]LocComAG!$K$57:$K$80</definedName>
    <definedName name="__123Graph_FGraph47" hidden="1">'[10]LocComAGMI+ML'!$K$55:$K$78</definedName>
    <definedName name="__123Graph_FGraph48" hidden="1">[10]LocComAGME!$I$57:$I$68</definedName>
    <definedName name="__123Graph_FGraph49" hidden="1">[10]LocComAG!$I$57:$I$68</definedName>
    <definedName name="__123Graph_FGraph6" hidden="1">[15]RecDK!$G$113:$G$136</definedName>
    <definedName name="__123Graph_FGraph69" hidden="1">[10]DiarME!$G$95:$G$118</definedName>
    <definedName name="__123Graph_FGraph7" hidden="1">[10]KmDiaPF!$J$95:$J$118</definedName>
    <definedName name="__123Graph_FGraph70" localSheetId="0" hidden="1">[10]DiarAG!#REF!</definedName>
    <definedName name="__123Graph_FGraph70" localSheetId="1" hidden="1">[10]DiarAG!#REF!</definedName>
    <definedName name="__123Graph_FGraph70" hidden="1">[10]DiarAG!#REF!</definedName>
    <definedName name="__123Graph_FGraph74" hidden="1">[10]DiaLoc!$G$99:$G$122</definedName>
    <definedName name="__123Graph_FGraph9" hidden="1">[10]KmDiaAG!$I$95:$I$118</definedName>
    <definedName name="__123Graph_FGraph90" localSheetId="0" hidden="1">[10]KmDia!#REF!</definedName>
    <definedName name="__123Graph_FGraph90" localSheetId="1" hidden="1">[10]KmDia!#REF!</definedName>
    <definedName name="__123Graph_FGraph90" hidden="1">[10]KmDia!#REF!</definedName>
    <definedName name="__123Graph_FKmDiaAg" hidden="1">[10]KmDiaAG!$F$95:$F$106</definedName>
    <definedName name="__123Graph_FKmDiaPF" hidden="1">[10]KmDiaPF!$F$95:$F$106</definedName>
    <definedName name="__123Graph_FLoc" hidden="1">[10]Loc!$O$100:$O$123</definedName>
    <definedName name="__123Graph_FLocPF" hidden="1">[10]LocPF!$R$90:$R$113</definedName>
    <definedName name="__123Graph_FLocPJ" hidden="1">[10]LocPJREGL!$G$93:$G$116</definedName>
    <definedName name="__123Graph_FRecAG" hidden="1">[15]RecAG!$G$113:$G$136</definedName>
    <definedName name="__123Graph_FRecBr" hidden="1">[10]RecBr!$O$111:$O$134</definedName>
    <definedName name="__123Graph_FRecDiaAG" hidden="1">[10]RecDiaAG!$H$57:$H$68</definedName>
    <definedName name="__123Graph_FRecDiaPF" hidden="1">[10]RecDiaPF!$H$60:$H$71</definedName>
    <definedName name="__123Graph_FRecLiqDia" localSheetId="0" hidden="1">[10]RecDia!#REF!</definedName>
    <definedName name="__123Graph_FRecLiqDia" localSheetId="1" hidden="1">[10]RecDia!#REF!</definedName>
    <definedName name="__123Graph_FRecLiqDia" hidden="1">[10]RecDia!#REF!</definedName>
    <definedName name="__123Graph_FRecLPV" hidden="1">[10]RecLPV!$L$114:$L$137</definedName>
    <definedName name="__123Graph_FRecPF" localSheetId="0" hidden="1">[15]RecPF!#REF!</definedName>
    <definedName name="__123Graph_FRecPF" localSheetId="1" hidden="1">[15]RecPF!#REF!</definedName>
    <definedName name="__123Graph_FRecPF" hidden="1">[15]RecPF!#REF!</definedName>
    <definedName name="__123Graph_FVrFrOp" hidden="1">[10]VrFrOp!$M$111:$M$134</definedName>
    <definedName name="__123Graph_LBL_A" hidden="1">'[17]OPER 2'!#REF!</definedName>
    <definedName name="__123Graph_LBL_AChamOper2" hidden="1">#N/A</definedName>
    <definedName name="__123Graph_LBL_AChamRes2" hidden="1">#N/A</definedName>
    <definedName name="__123Graph_LBL_AChamResAtend1" hidden="1">#N/A</definedName>
    <definedName name="__123Graph_LBL_ACli_DiarAG" hidden="1">'[10]ClienAG AC'!$E$69:$E$72</definedName>
    <definedName name="__123Graph_LBL_ACli_DiarFV" hidden="1">[10]ClienFV!$E$69:$E$72</definedName>
    <definedName name="__123Graph_LBL_ACli_DiarLL" hidden="1">[10]ClienLL!$E$69:$E$72</definedName>
    <definedName name="__123Graph_LBL_ACli_DiarPF" hidden="1">'[10]ClienPF AC'!$E$79:$E$82</definedName>
    <definedName name="__123Graph_LBL_AClienAG" hidden="1">'[10]ClienAG AC'!$C$69:$C$72</definedName>
    <definedName name="__123Graph_LBL_AClienFV" hidden="1">[10]ClienFV!$C$69:$C$72</definedName>
    <definedName name="__123Graph_LBL_AClienLL" hidden="1">[10]ClienLL!$C$69:$C$72</definedName>
    <definedName name="__123Graph_LBL_AClienPF" hidden="1">'[10]ClienPF AC'!$C$79:$C$82</definedName>
    <definedName name="__123Graph_LBL_ACustCr" hidden="1">#N/A</definedName>
    <definedName name="__123Graph_LBL_ADescPrSeg" hidden="1">[10]DescPrSeg!$B$69:$B$71</definedName>
    <definedName name="__123Graph_LBL_ADescPrSeg94" hidden="1">[10]DescPrSeg!$E$69:$E$71</definedName>
    <definedName name="__123Graph_LBL_AFrAlug" hidden="1">[10]FrAlug!$B$58:$B$65</definedName>
    <definedName name="__123Graph_LBL_AGraph101" hidden="1">[10]TarifAG!$O$34:$O$58</definedName>
    <definedName name="__123Graph_LBL_AGraph105" localSheetId="0" hidden="1">[10]TarifMI!#REF!</definedName>
    <definedName name="__123Graph_LBL_AGraph105" localSheetId="1" hidden="1">[10]TarifMI!#REF!</definedName>
    <definedName name="__123Graph_LBL_AGraph105" hidden="1">[10]TarifMI!#REF!</definedName>
    <definedName name="__123Graph_LBL_AGraph106" hidden="1">[10]TarifPJ!$O$34:$O$58</definedName>
    <definedName name="__123Graph_LBL_AGraph16" hidden="1">[10]TarifLL!$O$8:$O$70</definedName>
    <definedName name="__123Graph_LBL_AGraph2" hidden="1">'[17]OPER 2'!#REF!</definedName>
    <definedName name="__123Graph_LBL_AGraph3" hidden="1">'[17]OPER 2'!#REF!</definedName>
    <definedName name="__123Graph_LBL_AGraph4" hidden="1">#N/A</definedName>
    <definedName name="__123Graph_LBL_AGraph5" hidden="1">'[17]OPER 2'!#REF!</definedName>
    <definedName name="__123Graph_LBL_AGraph96" hidden="1">[10]TarifPF!$O$34:$O$46</definedName>
    <definedName name="__123Graph_LBL_AGraph97" hidden="1">[10]TarifRE!$O$34:$O$74</definedName>
    <definedName name="__123Graph_LBL_AGraph98" hidden="1">[10]TarifGL!$O$31:$O$31</definedName>
    <definedName name="__123Graph_LBL_AInserted100" hidden="1">#N/A</definedName>
    <definedName name="__123Graph_LBL_AResOper2" hidden="1">#N/A</definedName>
    <definedName name="__123Graph_LBL_ATarifAG" hidden="1">[10]TarifAG!$O$34:$O$47</definedName>
    <definedName name="__123Graph_LBL_ATarifME" hidden="1">[10]TarifME!$O$34:$O$36</definedName>
    <definedName name="__123Graph_LBL_ATarifPJ" hidden="1">[10]TarifPJ!$O$34:$O$53</definedName>
    <definedName name="__123Graph_LBL_BCustCr" hidden="1">#N/A</definedName>
    <definedName name="__123Graph_LBL_BGraph57" hidden="1">[10]MetaPF!$L$37:$L$48</definedName>
    <definedName name="__123Graph_LBL_BGraph58" hidden="1">[10]MetaPJ!$M$37:$M$48</definedName>
    <definedName name="__123Graph_LBL_BGraph59" hidden="1">[10]MetaGL!$O$37:$O$48</definedName>
    <definedName name="__123Graph_LBL_BGraph60" hidden="1">[10]MetaMI!$M$37:$M$48</definedName>
    <definedName name="__123Graph_LBL_BGraph61" hidden="1">[10]MetaME!$P$37:$P$48</definedName>
    <definedName name="__123Graph_LBL_BGraph62" hidden="1">'[10]MetaAG+ML'!$L$37:$L$48</definedName>
    <definedName name="__123Graph_LBL_BGraph63" hidden="1">[10]MetaRE!$O$37:$O$48</definedName>
    <definedName name="__123Graph_LBL_BLocResAC" hidden="1">#N/A</definedName>
    <definedName name="__123Graph_LBL_BlocresAG" hidden="1">#N/A</definedName>
    <definedName name="__123Graph_LBL_Blocrespj" hidden="1">#N/A</definedName>
    <definedName name="__123Graph_LBL_Blocresvig" hidden="1">#N/A</definedName>
    <definedName name="__123Graph_LBL_BResAD" hidden="1">#N/A</definedName>
    <definedName name="__123Graph_LBL_BResCO" hidden="1">#N/A</definedName>
    <definedName name="__123Graph_LBL_BResCOInt" hidden="1">#N/A</definedName>
    <definedName name="__123Graph_LBL_BResCONac" hidden="1">#N/A</definedName>
    <definedName name="__123Graph_LBL_BResFraIn" hidden="1">#N/A</definedName>
    <definedName name="__123Graph_LBL_BResFranq" hidden="1">#N/A</definedName>
    <definedName name="__123Graph_LBL_BResIntAEQ" hidden="1">#N/A</definedName>
    <definedName name="__123Graph_LBL_BResIntExt" hidden="1">#N/A</definedName>
    <definedName name="__123Graph_LBL_BResLiInt" hidden="1">#N/A</definedName>
    <definedName name="__123Graph_LBL_BResTotFr" hidden="1">#N/A</definedName>
    <definedName name="__123Graph_LBL_CCustCr" hidden="1">#N/A</definedName>
    <definedName name="__123Graph_LBL_DVolaf" hidden="1">'[20]total fleet_C_F_S'!$Y$38:$AE$38</definedName>
    <definedName name="__123Graph_X" hidden="1">[8]CCred!$A$68:$A$70</definedName>
    <definedName name="__123Graph_X1" hidden="1">[9]CMI!#REF!</definedName>
    <definedName name="__123Graph_X2" hidden="1">[9]CMI!#REF!</definedName>
    <definedName name="__123Graph_XAD" hidden="1">#N/A</definedName>
    <definedName name="__123Graph_XAD93" hidden="1">#N/A</definedName>
    <definedName name="__123Graph_XChamAt94" hidden="1">#N/A</definedName>
    <definedName name="__123Graph_XChamResAtend2" hidden="1">#N/A</definedName>
    <definedName name="__123Graph_XChamTel" hidden="1">#N/A</definedName>
    <definedName name="__123Graph_XCli_DiarFV" hidden="1">[10]ClienFV!$A$69:$A$72</definedName>
    <definedName name="__123Graph_XCli_DiarLL" hidden="1">[10]ClienLL!$A$69:$A$72</definedName>
    <definedName name="__123Graph_XCOInt" hidden="1">#N/A</definedName>
    <definedName name="__123Graph_XCOMBUSTA" localSheetId="1" hidden="1">'[11]#REF'!$T$21:$U$21</definedName>
    <definedName name="__123Graph_XCOMBUSTA" hidden="1">'[12]#REF'!$T$21:$U$21</definedName>
    <definedName name="__123Graph_XCONac" hidden="1">#N/A</definedName>
    <definedName name="__123Graph_XDiarSeg3" hidden="1">'[10]DiarSegmEA+ML'!$A$67:$A$72</definedName>
    <definedName name="__123Graph_XEvTCCred" hidden="1">[8]EvCCred!$B$49:$B$53</definedName>
    <definedName name="__123Graph_XExtInt" hidden="1">#N/A</definedName>
    <definedName name="__123Graph_XFranInt" hidden="1">#N/A</definedName>
    <definedName name="__123Graph_XFrannosh" hidden="1">#N/A</definedName>
    <definedName name="__123Graph_XFranq" hidden="1">#N/A</definedName>
    <definedName name="__123Graph_XGraph2" hidden="1">'[17]OPER 2'!#REF!</definedName>
    <definedName name="__123Graph_XGraph24" hidden="1">[16]VENDAVC!#REF!</definedName>
    <definedName name="__123Graph_XGraph27" hidden="1">[16]VENDAVC!#REF!</definedName>
    <definedName name="__123Graph_XGraph3" hidden="1">'[17]OPER 2'!#REF!</definedName>
    <definedName name="__123Graph_XGraph30" hidden="1">[16]VENDAVC!#REF!</definedName>
    <definedName name="__123Graph_XGraph32" hidden="1">[16]VENDAVC!#REF!</definedName>
    <definedName name="__123Graph_XGraph35" hidden="1">[10]KmDiaRE!$A$58:$A$63</definedName>
    <definedName name="__123Graph_XGraph36" hidden="1">[16]VENDAVC!#REF!</definedName>
    <definedName name="__123Graph_XGraph40" hidden="1">[15]LocRisco!$A$62:$A$85</definedName>
    <definedName name="__123Graph_XGraph79" hidden="1">'[10]FormaRecPF+ML'!$A$67:$A$69</definedName>
    <definedName name="__123Graph_XGraph81" hidden="1">[10]FormaRecPJ!$A$47:$A$49</definedName>
    <definedName name="__123Graph_XGraph85" hidden="1">[10]FormaRecMI!$A$47:$A$49</definedName>
    <definedName name="__123Graph_XGraph87" hidden="1">[10]FormaRecME!$A$64:$A$66</definedName>
    <definedName name="__123Graph_XGraph89" hidden="1">[10]FormaRecAG!$A$47:$A$49</definedName>
    <definedName name="__123Graph_XInserted100" hidden="1">#N/A</definedName>
    <definedName name="__123Graph_XInserted101" hidden="1">#N/A</definedName>
    <definedName name="__123Graph_XLocRes2" hidden="1">#N/A</definedName>
    <definedName name="__123Graph_XLocResAC" hidden="1">#N/A</definedName>
    <definedName name="__123Graph_Xlocresvig" hidden="1">#N/A</definedName>
    <definedName name="__123Graph_XLocSegm96" hidden="1">[10]LocSegm!$A$47:$A$52</definedName>
    <definedName name="__123Graph_XMANUTETA" localSheetId="1" hidden="1">'[11]#REF'!$X$21:$Y$21</definedName>
    <definedName name="__123Graph_XMANUTETA" hidden="1">'[12]#REF'!$X$21:$Y$21</definedName>
    <definedName name="__123Graph_XMixAG93" hidden="1">[10]MixAG!$B$41:$C$41</definedName>
    <definedName name="__123Graph_XMixDiar3" hidden="1">[10]MixDiar!$C$68:$I$68</definedName>
    <definedName name="__123Graph_XResEXpAE1" hidden="1">#N/A</definedName>
    <definedName name="__123Graph_XResIntFrI1" hidden="1">#N/A</definedName>
    <definedName name="__123Graph_XRRecFat" hidden="1">[10]FormaRecSeg!$B$57:$D$57</definedName>
    <definedName name="__123Graph_XSegm94" hidden="1">#N/A</definedName>
    <definedName name="__123Graph_XSegm95" hidden="1">#N/A</definedName>
    <definedName name="__123Graph_XVIEW" hidden="1">'[18]USDA-POULTRY'!$E$3:$O$3</definedName>
    <definedName name="__124__123Graph_BCHART_144" hidden="1">[7]Livestock2005!#REF!</definedName>
    <definedName name="__125__123Graph_BCHART_145" hidden="1">[7]Livestock2005!#REF!</definedName>
    <definedName name="__126__123Graph_BCHART_146" hidden="1">[7]Livestock2005!#REF!</definedName>
    <definedName name="__127__123Graph_BCHART_147" hidden="1">[7]Livestock2005!#REF!</definedName>
    <definedName name="__128__123Graph_BCHART_148" hidden="1">[7]Livestock2005!#REF!</definedName>
    <definedName name="__129__123Graph_BCHART_149" hidden="1">[7]Livestock2005!#REF!</definedName>
    <definedName name="__13__123Graph_ACHART_124" hidden="1">[7]Livestock2005!#REF!</definedName>
    <definedName name="__130__123Graph_BCHART_15" hidden="1">[7]Livestock2005!#REF!</definedName>
    <definedName name="__131__123Graph_BCHART_150" hidden="1">[7]Livestock2005!#REF!</definedName>
    <definedName name="__132__123Graph_BCHART_151" hidden="1">[7]Livestock2005!#REF!</definedName>
    <definedName name="__133__123Graph_BCHART_152" hidden="1">[7]Livestock2005!#REF!</definedName>
    <definedName name="__134__123Graph_BCHART_153" hidden="1">[7]Livestock2005!#REF!</definedName>
    <definedName name="__135__123Graph_BCHART_154" hidden="1">[7]Livestock2005!#REF!</definedName>
    <definedName name="__136__123Graph_BCHART_155" hidden="1">[7]Livestock2005!#REF!</definedName>
    <definedName name="__137__123Graph_BCHART_156" hidden="1">[7]Livestock2005!#REF!</definedName>
    <definedName name="__138__123Graph_BCHART_16" hidden="1">[7]Livestock2005!#REF!</definedName>
    <definedName name="__139__123Graph_BCHART_18" hidden="1">[7]Livestock2005!#REF!</definedName>
    <definedName name="__14__123Graph_ACHART_125" hidden="1">[7]Livestock2005!#REF!</definedName>
    <definedName name="__140__123Graph_BCHART_19" hidden="1">[7]Livestock2005!#REF!</definedName>
    <definedName name="__141__123Graph_BCHART_20" hidden="1">[7]Livestock2005!#REF!</definedName>
    <definedName name="__142__123Graph_BCHART_21" hidden="1">[7]Livestock2005!#REF!</definedName>
    <definedName name="__143__123Graph_BCHART_22" hidden="1">[7]Livestock2005!#REF!</definedName>
    <definedName name="__144__123Graph_BCHART_28" hidden="1">[7]Livestock2005!#REF!</definedName>
    <definedName name="__145__123Graph_BCHART_36" hidden="1">[7]Livestock2005!#REF!</definedName>
    <definedName name="__146__123Graph_BCHART_37" hidden="1">[7]Livestock2005!#REF!</definedName>
    <definedName name="__147__123Graph_BCHART_38" hidden="1">[7]Livestock2005!#REF!</definedName>
    <definedName name="__148__123Graph_BCHART_39" hidden="1">[7]Livestock2005!#REF!</definedName>
    <definedName name="__149__123Graph_BCHART_42" hidden="1">[7]Livestock2005!#REF!</definedName>
    <definedName name="__15__123Graph_ACHART_126" hidden="1">[7]Livestock2005!#REF!</definedName>
    <definedName name="__150__123Graph_BCHART_43" hidden="1">[7]Livestock2005!#REF!</definedName>
    <definedName name="__151__123Graph_BCHART_44" hidden="1">[7]Livestock2005!#REF!</definedName>
    <definedName name="__152__123Graph_BCHART_46" hidden="1">[7]Livestock2005!#REF!</definedName>
    <definedName name="__153__123Graph_BCHART_48" hidden="1">[7]Livestock2005!#REF!</definedName>
    <definedName name="__154__123Graph_BCHART_52" hidden="1">[7]Livestock2005!#REF!</definedName>
    <definedName name="__155__123Graph_BCHART_54" hidden="1">[7]Livestock2005!#REF!</definedName>
    <definedName name="__156__123Graph_BCHART_56" hidden="1">[7]Livestock2005!#REF!</definedName>
    <definedName name="__157__123Graph_BCHART_61" hidden="1">[7]Livestock2005!#REF!</definedName>
    <definedName name="__158__123Graph_BCHART_62" hidden="1">[7]Livestock2005!#REF!</definedName>
    <definedName name="__159__123Graph_BCHART_65" hidden="1">[7]Livestock2005!#REF!</definedName>
    <definedName name="__16__123Graph_ACHART_127" hidden="1">[7]Livestock2005!#REF!</definedName>
    <definedName name="__160__123Graph_BCHART_66" hidden="1">[7]Livestock2005!#REF!</definedName>
    <definedName name="__161__123Graph_BCHART_68" hidden="1">[7]Livestock2005!#REF!</definedName>
    <definedName name="__162__123Graph_BCHART_69" hidden="1">[7]Livestock2005!#REF!</definedName>
    <definedName name="__163__123Graph_BCHART_73" hidden="1">[7]Livestock2005!#REF!</definedName>
    <definedName name="__164__123Graph_BCHART_74" hidden="1">[7]Livestock2005!#REF!</definedName>
    <definedName name="__165__123Graph_BCHART_75" hidden="1">[7]Livestock2005!#REF!</definedName>
    <definedName name="__166__123Graph_BCHART_76" hidden="1">[7]Livestock2005!#REF!</definedName>
    <definedName name="__167__123Graph_BCHART_77" hidden="1">[7]Livestock2005!#REF!</definedName>
    <definedName name="__168__123Graph_BCHART_78" hidden="1">[7]Livestock2005!#REF!</definedName>
    <definedName name="__169__123Graph_BCHART_80" hidden="1">[7]Livestock2005!#REF!</definedName>
    <definedName name="__17__123Graph_ACHART_128" hidden="1">[7]Livestock2005!#REF!</definedName>
    <definedName name="__170__123Graph_BCHART_81" hidden="1">[7]Livestock2005!#REF!</definedName>
    <definedName name="__171__123Graph_BCHART_82" hidden="1">[7]Livestock2005!#REF!</definedName>
    <definedName name="__172__123Graph_BCHART_91" hidden="1">[7]Livestock2005!#REF!</definedName>
    <definedName name="__173__123Graph_BCHART_93" hidden="1">[7]Livestock2005!#REF!</definedName>
    <definedName name="__174__123Graph_BCHART_99" hidden="1">[7]Livestock2005!#REF!</definedName>
    <definedName name="__175__123Graph_CCHART_18" hidden="1">[7]Livestock2005!#REF!</definedName>
    <definedName name="__176__123Graph_CCHART_19" hidden="1">[7]Livestock2005!#REF!</definedName>
    <definedName name="__177__123Graph_CCHART_20" hidden="1">[7]Livestock2005!#REF!</definedName>
    <definedName name="__178__123Graph_CCHART_21" hidden="1">[7]Livestock2005!#REF!</definedName>
    <definedName name="__179__123Graph_CCHART_22" hidden="1">[7]Livestock2005!#REF!</definedName>
    <definedName name="__18__123Graph_ACHART_129" hidden="1">[7]Livestock2005!#REF!</definedName>
    <definedName name="__180__123Graph_CCHART_39" hidden="1">[7]Livestock2005!#REF!</definedName>
    <definedName name="__181__123Graph_CCHART_45" hidden="1">[7]Livestock2005!#REF!</definedName>
    <definedName name="__182__123Graph_CCHART_46" hidden="1">[7]Livestock2005!#REF!</definedName>
    <definedName name="__183__123Graph_CCHART_52" hidden="1">[7]Livestock2005!#REF!</definedName>
    <definedName name="__184__123Graph_CCHART_53" hidden="1">[7]Livestock2005!#REF!</definedName>
    <definedName name="__185__123Graph_CCHART_54" hidden="1">[7]Livestock2005!#REF!</definedName>
    <definedName name="__186__123Graph_CCHART_62" hidden="1">[7]Livestock2005!#REF!</definedName>
    <definedName name="__187__123Graph_CCHART_68" hidden="1">[7]Livestock2005!#REF!</definedName>
    <definedName name="__188__123Graph_CCHART_69" hidden="1">[7]Livestock2005!#REF!</definedName>
    <definedName name="__189__123Graph_CCHART_71" hidden="1">[7]Livestock2005!#REF!</definedName>
    <definedName name="__19__123Graph_ACHART_13" hidden="1">[7]Livestock2005!#REF!</definedName>
    <definedName name="__190__123Graph_CCHART_73" hidden="1">[7]Livestock2005!#REF!</definedName>
    <definedName name="__191__123Graph_CCHART_74" hidden="1">[7]Livestock2005!#REF!</definedName>
    <definedName name="__192__123Graph_CCHART_75" hidden="1">[7]Livestock2005!#REF!</definedName>
    <definedName name="__193__123Graph_CCHART_76" hidden="1">[7]Livestock2005!#REF!</definedName>
    <definedName name="__194__123Graph_CCHART_78" hidden="1">[7]Livestock2005!#REF!</definedName>
    <definedName name="__195__123Graph_CCHART_80" hidden="1">[7]Livestock2005!#REF!</definedName>
    <definedName name="__196__123Graph_CCHART_81" hidden="1">[7]Livestock2005!#REF!</definedName>
    <definedName name="__197__123Graph_CCHART_82" hidden="1">[7]Livestock2005!#REF!</definedName>
    <definedName name="__198__123Graph_DCHART_34" hidden="1">[7]Livestock2005!#REF!</definedName>
    <definedName name="__199__123Graph_DCHART_39" hidden="1">[7]Livestock2005!#REF!</definedName>
    <definedName name="__2__123Graph_ACHART_10" hidden="1">[7]Livestock2005!#REF!</definedName>
    <definedName name="__20__123Graph_ACHART_130" hidden="1">[7]Livestock2005!#REF!</definedName>
    <definedName name="__200__123Graph_DCHART_45" hidden="1">[7]Livestock2005!#REF!</definedName>
    <definedName name="__201__123Graph_DCHART_47" hidden="1">[7]Livestock2005!#REF!</definedName>
    <definedName name="__202__123Graph_DCHART_52" hidden="1">[7]Livestock2005!#REF!</definedName>
    <definedName name="__203__123Graph_DCHART_53" hidden="1">[7]Livestock2005!#REF!</definedName>
    <definedName name="__204__123Graph_DCHART_54" hidden="1">[7]Livestock2005!#REF!</definedName>
    <definedName name="__205__123Graph_DCHART_55" hidden="1">[7]Livestock2005!#REF!</definedName>
    <definedName name="__206__123Graph_DCHART_57" hidden="1">[7]Livestock2005!#REF!</definedName>
    <definedName name="__207__123Graph_DCHART_58" hidden="1">[7]Livestock2005!#REF!</definedName>
    <definedName name="__208__123Graph_DCHART_59" hidden="1">[7]Livestock2005!#REF!</definedName>
    <definedName name="__209__123Graph_DCHART_68" hidden="1">[7]Livestock2005!#REF!</definedName>
    <definedName name="__21__123Graph_ACHART_131" hidden="1">[7]Livestock2005!#REF!</definedName>
    <definedName name="__210__123Graph_DCHART_70" hidden="1">[7]Livestock2005!#REF!</definedName>
    <definedName name="__211__123Graph_DCHART_72" hidden="1">[7]Livestock2005!#REF!</definedName>
    <definedName name="__212__123Graph_DCHART_73" hidden="1">[7]Livestock2005!#REF!</definedName>
    <definedName name="__213__123Graph_ECHART_45" hidden="1">[7]Livestock2005!#REF!</definedName>
    <definedName name="__214__123Graph_ECHART_46" hidden="1">[7]Livestock2005!#REF!</definedName>
    <definedName name="__215__123Graph_ECHART_52" hidden="1">[7]Livestock2005!#REF!</definedName>
    <definedName name="__216__123Graph_ECHART_53" hidden="1">[7]Livestock2005!#REF!</definedName>
    <definedName name="__217__123Graph_ECHART_54" hidden="1">[7]Livestock2005!#REF!</definedName>
    <definedName name="__218__123Graph_ECHART_55" hidden="1">[7]Livestock2005!#REF!</definedName>
    <definedName name="__219__123Graph_ECHART_57" hidden="1">[7]Livestock2005!#REF!</definedName>
    <definedName name="__22__123Graph_ACHART_132" hidden="1">[7]Livestock2005!#REF!</definedName>
    <definedName name="__220__123Graph_ECHART_58" hidden="1">[7]Livestock2005!#REF!</definedName>
    <definedName name="__221__123Graph_ECHART_60" hidden="1">[7]Livestock2005!#REF!</definedName>
    <definedName name="__222__123Graph_ECHART_70" hidden="1">[7]Livestock2005!#REF!</definedName>
    <definedName name="__223__123Graph_ECHART_71" hidden="1">[7]Livestock2005!#REF!</definedName>
    <definedName name="__224__123Graph_ECHART_72" hidden="1">[7]Livestock2005!#REF!</definedName>
    <definedName name="__225__123Graph_FCHART_53" hidden="1">[7]Livestock2005!#REF!</definedName>
    <definedName name="__226__123Graph_FCHART_54" hidden="1">[7]Livestock2005!#REF!</definedName>
    <definedName name="__227__123Graph_FCHART_55" hidden="1">[7]Livestock2005!#REF!</definedName>
    <definedName name="__228__123Graph_FCHART_61" hidden="1">[7]Livestock2005!#REF!</definedName>
    <definedName name="__229__123Graph_FCHART_63" hidden="1">[7]Livestock2005!#REF!</definedName>
    <definedName name="__23__123Graph_ACHART_133" hidden="1">[7]Livestock2005!#REF!</definedName>
    <definedName name="__230__123Graph_XCHART_1" hidden="1">[7]Livestock2005!#REF!</definedName>
    <definedName name="__231__123Graph_XCHART_10" hidden="1">[7]Livestock2005!#REF!</definedName>
    <definedName name="__232__123Graph_XCHART_11" hidden="1">[7]Livestock2005!#REF!</definedName>
    <definedName name="__233__123Graph_XCHART_12" hidden="1">[7]Livestock2005!#REF!</definedName>
    <definedName name="__234__123Graph_XCHART_123" hidden="1">[7]Livestock2005!#REF!</definedName>
    <definedName name="__235__123Graph_XCHART_124" hidden="1">[7]Livestock2005!#REF!</definedName>
    <definedName name="__236__123Graph_XCHART_125" hidden="1">[7]Livestock2005!#REF!</definedName>
    <definedName name="__237__123Graph_XCHART_126" hidden="1">[7]Livestock2005!#REF!</definedName>
    <definedName name="__238__123Graph_XCHART_127" hidden="1">[7]Livestock2005!#REF!</definedName>
    <definedName name="__239__123Graph_XCHART_128" hidden="1">[7]Livestock2005!#REF!</definedName>
    <definedName name="__24__123Graph_ACHART_134" hidden="1">[7]Livestock2005!#REF!</definedName>
    <definedName name="__240__123Graph_XCHART_129" hidden="1">[7]Livestock2005!#REF!</definedName>
    <definedName name="__241__123Graph_XCHART_13" hidden="1">[7]Livestock2005!#REF!</definedName>
    <definedName name="__242__123Graph_XCHART_130" hidden="1">[7]Livestock2005!#REF!</definedName>
    <definedName name="__243__123Graph_XCHART_131" hidden="1">[7]Livestock2005!#REF!</definedName>
    <definedName name="__244__123Graph_XCHART_132" hidden="1">[7]Livestock2005!#REF!</definedName>
    <definedName name="__245__123Graph_XCHART_133" hidden="1">[7]Livestock2005!#REF!</definedName>
    <definedName name="__246__123Graph_XCHART_134" hidden="1">[7]Livestock2005!#REF!</definedName>
    <definedName name="__247__123Graph_XCHART_135" hidden="1">[7]Livestock2005!#REF!</definedName>
    <definedName name="__248__123Graph_XCHART_136" hidden="1">[7]Livestock2005!#REF!</definedName>
    <definedName name="__249__123Graph_XCHART_137" hidden="1">[7]Livestock2005!#REF!</definedName>
    <definedName name="__25__123Graph_ACHART_135" hidden="1">[7]Livestock2005!#REF!</definedName>
    <definedName name="__250__123Graph_XCHART_138" hidden="1">[7]Livestock2005!#REF!</definedName>
    <definedName name="__251__123Graph_XCHART_139" hidden="1">[7]Livestock2005!#REF!</definedName>
    <definedName name="__252__123Graph_XCHART_14" hidden="1">[7]Livestock2005!#REF!</definedName>
    <definedName name="__253__123Graph_XCHART_140" hidden="1">[7]Livestock2005!#REF!</definedName>
    <definedName name="__254__123Graph_XCHART_141" hidden="1">[7]Livestock2005!#REF!</definedName>
    <definedName name="__255__123Graph_XCHART_142" hidden="1">[7]Livestock2005!#REF!</definedName>
    <definedName name="__256__123Graph_XCHART_143" hidden="1">[7]Livestock2005!#REF!</definedName>
    <definedName name="__257__123Graph_XCHART_144" hidden="1">[7]Livestock2005!#REF!</definedName>
    <definedName name="__258__123Graph_XCHART_145" hidden="1">[7]Livestock2005!#REF!</definedName>
    <definedName name="__259__123Graph_XCHART_146" hidden="1">[7]Livestock2005!#REF!</definedName>
    <definedName name="__26__123Graph_ACHART_136" hidden="1">[7]Livestock2005!#REF!</definedName>
    <definedName name="__260__123Graph_XCHART_147" hidden="1">[7]Livestock2005!#REF!</definedName>
    <definedName name="__261__123Graph_XCHART_148" hidden="1">[7]Livestock2005!#REF!</definedName>
    <definedName name="__262__123Graph_XCHART_149" hidden="1">[7]Livestock2005!#REF!</definedName>
    <definedName name="__263__123Graph_XCHART_15" hidden="1">[7]Livestock2005!#REF!</definedName>
    <definedName name="__264__123Graph_XCHART_150" hidden="1">[7]Livestock2005!#REF!</definedName>
    <definedName name="__265__123Graph_XCHART_151" hidden="1">[7]Livestock2005!#REF!</definedName>
    <definedName name="__266__123Graph_XCHART_152" hidden="1">[7]Livestock2005!#REF!</definedName>
    <definedName name="__267__123Graph_XCHART_153" hidden="1">[7]Livestock2005!#REF!</definedName>
    <definedName name="__268__123Graph_XCHART_154" hidden="1">[7]Livestock2005!#REF!</definedName>
    <definedName name="__269__123Graph_XCHART_155" hidden="1">[7]Livestock2005!#REF!</definedName>
    <definedName name="__27__123Graph_ACHART_137" hidden="1">[7]Livestock2005!#REF!</definedName>
    <definedName name="__270__123Graph_XCHART_156" hidden="1">[7]Livestock2005!#REF!</definedName>
    <definedName name="__271__123Graph_XCHART_16" hidden="1">[7]Livestock2005!#REF!</definedName>
    <definedName name="__272__123Graph_XCHART_17" hidden="1">[7]Livestock2005!#REF!</definedName>
    <definedName name="__273__123Graph_XCHART_18" hidden="1">[7]Livestock2005!#REF!</definedName>
    <definedName name="__274__123Graph_XCHART_19" hidden="1">[7]Livestock2005!#REF!</definedName>
    <definedName name="__275__123Graph_XCHART_2" hidden="1">[7]Livestock2005!#REF!</definedName>
    <definedName name="__276__123Graph_XCHART_20" hidden="1">[7]Livestock2005!#REF!</definedName>
    <definedName name="__277__123Graph_XCHART_21" hidden="1">[7]Livestock2005!#REF!</definedName>
    <definedName name="__278__123Graph_XCHART_22" hidden="1">[7]Livestock2005!#REF!</definedName>
    <definedName name="__279__123Graph_XCHART_23" hidden="1">[7]Livestock2005!#REF!</definedName>
    <definedName name="__28__123Graph_ACHART_138" hidden="1">[7]Livestock2005!#REF!</definedName>
    <definedName name="__280__123Graph_XCHART_24" hidden="1">[7]Livestock2005!#REF!</definedName>
    <definedName name="__281__123Graph_XCHART_3" hidden="1">[7]Livestock2005!#REF!</definedName>
    <definedName name="__282__123Graph_XCHART_4" hidden="1">[7]Livestock2005!#REF!</definedName>
    <definedName name="__283__123Graph_XCHART_45" hidden="1">[7]Livestock2005!#REF!</definedName>
    <definedName name="__284__123Graph_XCHART_46" hidden="1">[7]Livestock2005!#REF!</definedName>
    <definedName name="__285__123Graph_XCHART_47" hidden="1">[7]Livestock2005!#REF!</definedName>
    <definedName name="__286__123Graph_XCHART_48" hidden="1">[7]Livestock2005!#REF!</definedName>
    <definedName name="__287__123Graph_XCHART_49" hidden="1">[7]Livestock2005!#REF!</definedName>
    <definedName name="__288__123Graph_XCHART_5" hidden="1">[7]Livestock2005!#REF!</definedName>
    <definedName name="__289__123Graph_XCHART_50" hidden="1">[7]Livestock2005!#REF!</definedName>
    <definedName name="__29__123Graph_ACHART_139" hidden="1">[7]Livestock2005!#REF!</definedName>
    <definedName name="__290__123Graph_XCHART_51" hidden="1">[7]Livestock2005!#REF!</definedName>
    <definedName name="__291__123Graph_XCHART_52" hidden="1">[7]Livestock2005!#REF!</definedName>
    <definedName name="__292__123Graph_XCHART_53" hidden="1">[7]Livestock2005!#REF!</definedName>
    <definedName name="__293__123Graph_XCHART_54" hidden="1">[7]Livestock2005!#REF!</definedName>
    <definedName name="__294__123Graph_XCHART_55" hidden="1">[7]Livestock2005!#REF!</definedName>
    <definedName name="__295__123Graph_XCHART_56" hidden="1">[7]Livestock2005!#REF!</definedName>
    <definedName name="__296__123Graph_XCHART_57" hidden="1">[7]Livestock2005!#REF!</definedName>
    <definedName name="__297__123Graph_XCHART_58" hidden="1">[7]Livestock2005!#REF!</definedName>
    <definedName name="__298__123Graph_XCHART_59" hidden="1">[7]Livestock2005!#REF!</definedName>
    <definedName name="__299__123Graph_XCHART_6" hidden="1">[7]Livestock2005!#REF!</definedName>
    <definedName name="__3__123Graph_ACHART_100" hidden="1">[7]Livestock2005!#REF!</definedName>
    <definedName name="__30__123Graph_ACHART_14" hidden="1">[7]Livestock2005!#REF!</definedName>
    <definedName name="__300__123Graph_XCHART_62" hidden="1">[7]Livestock2005!#REF!</definedName>
    <definedName name="__301__123Graph_XCHART_68" hidden="1">[7]Livestock2005!#REF!</definedName>
    <definedName name="__302__123Graph_XCHART_69" hidden="1">[7]Livestock2005!#REF!</definedName>
    <definedName name="__303__123Graph_XCHART_70" hidden="1">[7]Livestock2005!#REF!</definedName>
    <definedName name="__304__123Graph_XCHART_71" hidden="1">[7]Livestock2005!#REF!</definedName>
    <definedName name="__305__123Graph_XCHART_73" hidden="1">[7]Livestock2005!#REF!</definedName>
    <definedName name="__306__123Graph_XCHART_74" hidden="1">[7]Livestock2005!#REF!</definedName>
    <definedName name="__307__123Graph_XCHART_75" hidden="1">[7]Livestock2005!#REF!</definedName>
    <definedName name="__308__123Graph_XCHART_76" hidden="1">[7]Livestock2005!#REF!</definedName>
    <definedName name="__309__123Graph_XCHART_77" hidden="1">[7]Livestock2005!#REF!</definedName>
    <definedName name="__31__123Graph_ACHART_140" hidden="1">[7]Livestock2005!#REF!</definedName>
    <definedName name="__310__123Graph_XCHART_78" hidden="1">[7]Livestock2005!#REF!</definedName>
    <definedName name="__311__123Graph_XCHART_80" hidden="1">[7]Livestock2005!#REF!</definedName>
    <definedName name="__312__123Graph_XCHART_81" hidden="1">[7]Livestock2005!#REF!</definedName>
    <definedName name="__313__123Graph_XCHART_82" hidden="1">[7]Livestock2005!#REF!</definedName>
    <definedName name="__32__123Graph_ACHART_141" hidden="1">[7]Livestock2005!#REF!</definedName>
    <definedName name="__33__123Graph_ACHART_142" hidden="1">[7]Livestock2005!#REF!</definedName>
    <definedName name="__34__123Graph_ACHART_143" hidden="1">[7]Livestock2005!#REF!</definedName>
    <definedName name="__35__123Graph_ACHART_144" hidden="1">[7]Livestock2005!#REF!</definedName>
    <definedName name="__36__123Graph_ACHART_145" hidden="1">[7]Livestock2005!#REF!</definedName>
    <definedName name="__37__123Graph_ACHART_146" hidden="1">[7]Livestock2005!#REF!</definedName>
    <definedName name="__38__123Graph_ACHART_147" hidden="1">[7]Livestock2005!#REF!</definedName>
    <definedName name="__39__123Graph_ACHART_148" hidden="1">[7]Livestock2005!#REF!</definedName>
    <definedName name="__4__123Graph_ACHART_101" hidden="1">[7]Livestock2005!#REF!</definedName>
    <definedName name="__40__123Graph_ACHART_149" hidden="1">[7]Livestock2005!#REF!</definedName>
    <definedName name="__41__123Graph_ACHART_15" hidden="1">[7]Livestock2005!#REF!</definedName>
    <definedName name="__42__123Graph_ACHART_150" hidden="1">[7]Livestock2005!#REF!</definedName>
    <definedName name="__43__123Graph_ACHART_151" hidden="1">[7]Livestock2005!#REF!</definedName>
    <definedName name="__44__123Graph_ACHART_152" hidden="1">[7]Livestock2005!#REF!</definedName>
    <definedName name="__45__123Graph_ACHART_153" hidden="1">[7]Livestock2005!#REF!</definedName>
    <definedName name="__46__123Graph_ACHART_154" hidden="1">[7]Livestock2005!#REF!</definedName>
    <definedName name="__47__123Graph_ACHART_155" hidden="1">[7]Livestock2005!#REF!</definedName>
    <definedName name="__48__123Graph_ACHART_156" hidden="1">[7]Livestock2005!#REF!</definedName>
    <definedName name="__49__123Graph_ACHART_16" hidden="1">[7]Livestock2005!#REF!</definedName>
    <definedName name="__5__123Graph_ACHART_105" hidden="1">[7]Livestock2005!#REF!</definedName>
    <definedName name="__50__123Graph_ACHART_17" hidden="1">[7]Livestock2005!#REF!</definedName>
    <definedName name="__51__123Graph_ACHART_18" hidden="1">[7]Livestock2005!#REF!</definedName>
    <definedName name="__52__123Graph_ACHART_19" hidden="1">[7]Livestock2005!#REF!</definedName>
    <definedName name="__53__123Graph_ACHART_2" hidden="1">[7]Livestock2005!#REF!</definedName>
    <definedName name="__54__123Graph_ACHART_20" hidden="1">[7]Livestock2005!#REF!</definedName>
    <definedName name="__55__123Graph_ACHART_21" hidden="1">[7]Livestock2005!#REF!</definedName>
    <definedName name="__56__123Graph_ACHART_22" hidden="1">[7]Livestock2005!#REF!</definedName>
    <definedName name="__57__123Graph_ACHART_23" hidden="1">[7]Livestock2005!#REF!</definedName>
    <definedName name="__58__123Graph_ACHART_3" hidden="1">[7]Livestock2005!#REF!</definedName>
    <definedName name="__59__123Graph_ACHART_39" hidden="1">[7]Livestock2005!#REF!</definedName>
    <definedName name="__6__123Graph_ACHART_11" hidden="1">[7]Livestock2005!#REF!</definedName>
    <definedName name="__60__123Graph_ACHART_4" hidden="1">[7]Livestock2005!#REF!</definedName>
    <definedName name="__61__123Graph_ACHART_47" hidden="1">[7]Livestock2005!#REF!</definedName>
    <definedName name="__62__123Graph_ACHART_48" hidden="1">[7]Livestock2005!#REF!</definedName>
    <definedName name="__63__123Graph_ACHART_49" hidden="1">[7]Livestock2005!#REF!</definedName>
    <definedName name="__64__123Graph_ACHART_5" hidden="1">[7]Livestock2005!#REF!</definedName>
    <definedName name="__65__123Graph_ACHART_50" hidden="1">[7]Livestock2005!#REF!</definedName>
    <definedName name="__66__123Graph_ACHART_51" hidden="1">[7]Livestock2005!#REF!</definedName>
    <definedName name="__67__123Graph_ACHART_52" hidden="1">[7]Livestock2005!#REF!</definedName>
    <definedName name="__68__123Graph_ACHART_53" hidden="1">[7]Livestock2005!#REF!</definedName>
    <definedName name="__69__123Graph_ACHART_54" hidden="1">[7]Livestock2005!#REF!</definedName>
    <definedName name="__7__123Graph_ACHART_110" hidden="1">[7]Livestock2005!#REF!</definedName>
    <definedName name="__70__123Graph_ACHART_56" hidden="1">[7]Livestock2005!#REF!</definedName>
    <definedName name="__71__123Graph_ACHART_57" hidden="1">[7]Livestock2005!#REF!</definedName>
    <definedName name="__72__123Graph_ACHART_58" hidden="1">[7]Livestock2005!#REF!</definedName>
    <definedName name="__73__123Graph_ACHART_59" hidden="1">[7]Livestock2005!#REF!</definedName>
    <definedName name="__74__123Graph_ACHART_6" hidden="1">[7]Livestock2005!#REF!</definedName>
    <definedName name="__75__123Graph_ACHART_61" hidden="1">[7]Livestock2005!#REF!</definedName>
    <definedName name="__76__123Graph_ACHART_62" hidden="1">[7]Livestock2005!#REF!</definedName>
    <definedName name="__77__123Graph_ACHART_68" hidden="1">[7]Livestock2005!#REF!</definedName>
    <definedName name="__78__123Graph_ACHART_69" hidden="1">[7]Livestock2005!#REF!</definedName>
    <definedName name="__79__123Graph_ACHART_7" hidden="1">[7]Livestock2005!#REF!</definedName>
    <definedName name="__8__123Graph_ACHART_114" hidden="1">[7]Livestock2005!#REF!</definedName>
    <definedName name="__80__123Graph_ACHART_70" hidden="1">[7]Livestock2005!#REF!</definedName>
    <definedName name="__81__123Graph_ACHART_71" hidden="1">[7]Livestock2005!#REF!</definedName>
    <definedName name="__82__123Graph_ACHART_72" hidden="1">[7]Livestock2005!#REF!</definedName>
    <definedName name="__83__123Graph_ACHART_73" hidden="1">[7]Livestock2005!#REF!</definedName>
    <definedName name="__84__123Graph_ACHART_74" hidden="1">[7]Livestock2005!#REF!</definedName>
    <definedName name="__85__123Graph_ACHART_75" hidden="1">[7]Livestock2005!#REF!</definedName>
    <definedName name="__86__123Graph_ACHART_76" hidden="1">[7]Livestock2005!#REF!</definedName>
    <definedName name="__87__123Graph_ACHART_77" hidden="1">[7]Livestock2005!#REF!</definedName>
    <definedName name="__88__123Graph_ACHART_78" hidden="1">[7]Livestock2005!#REF!</definedName>
    <definedName name="__89__123Graph_ACHART_8" hidden="1">[7]Livestock2005!#REF!</definedName>
    <definedName name="__9__123Graph_ACHART_115" hidden="1">[7]Livestock2005!#REF!</definedName>
    <definedName name="__90__123Graph_ACHART_80" hidden="1">[7]Livestock2005!#REF!</definedName>
    <definedName name="__91__123Graph_ACHART_81" hidden="1">[7]Livestock2005!#REF!</definedName>
    <definedName name="__92__123Graph_ACHART_82" hidden="1">[7]Livestock2005!#REF!</definedName>
    <definedName name="__93__123Graph_ACHART_87" hidden="1">[7]Livestock2005!#REF!</definedName>
    <definedName name="__94__123Graph_ACHART_89" hidden="1">[7]Livestock2005!#REF!</definedName>
    <definedName name="__95__123Graph_ACHART_9" hidden="1">[7]Livestock2005!#REF!</definedName>
    <definedName name="__96__123Graph_ACHART_90" hidden="1">[7]Livestock2005!#REF!</definedName>
    <definedName name="__97__123Graph_ACHART_94" hidden="1">[7]Livestock2005!#REF!</definedName>
    <definedName name="__98__123Graph_ACHART_95" hidden="1">[7]Livestock2005!#REF!</definedName>
    <definedName name="__99__123Graph_ACHART_98" hidden="1">[7]Livestock2005!#REF!</definedName>
    <definedName name="__ACC2" hidden="1">'[21]DIF FAT FEV 01'!$X$13:$Y$40</definedName>
    <definedName name="__c" localSheetId="1" hidden="1">{#N/A,#N/A,FALSE,"WOB_1.XLS";#N/A,#N/A,FALSE,"WOB_2.XLS";#N/A,#N/A,FALSE,"WOB_3.XLS";#N/A,#N/A,FALSE,"WOB_4.XLS";#N/A,#N/A,FALSE,"WOB_5.XLS"}</definedName>
    <definedName name="__c" hidden="1">{#N/A,#N/A,FALSE,"WOB_1.XLS";#N/A,#N/A,FALSE,"WOB_2.XLS";#N/A,#N/A,FALSE,"WOB_3.XLS";#N/A,#N/A,FALSE,"WOB_4.XLS";#N/A,#N/A,FALSE,"WOB_5.XLS"}</definedName>
    <definedName name="__cer3" localSheetId="1" hidden="1">{#N/A,#N/A,FALSE,"WOBE_DE.XLS";#N/A,#N/A,FALSE,"WOB_1.XLS";#N/A,#N/A,FALSE,"WOB_2.XLS";#N/A,#N/A,FALSE,"WOB_3.XLS";#N/A,#N/A,FALSE,"WOB_4.XLS";#N/A,#N/A,FALSE,"WOB_5.XLS"}</definedName>
    <definedName name="__cer3" hidden="1">{#N/A,#N/A,FALSE,"WOBE_DE.XLS";#N/A,#N/A,FALSE,"WOB_1.XLS";#N/A,#N/A,FALSE,"WOB_2.XLS";#N/A,#N/A,FALSE,"WOB_3.XLS";#N/A,#N/A,FALSE,"WOB_4.XLS";#N/A,#N/A,FALSE,"WOB_5.XLS"}</definedName>
    <definedName name="__CuN3" localSheetId="1" hidden="1">{#N/A,#N/A,FALSE,"WOBE_DE.XLS";#N/A,#N/A,FALSE,"WOB_1.XLS";#N/A,#N/A,FALSE,"WOB_2.XLS";#N/A,#N/A,FALSE,"WOB_3.XLS";#N/A,#N/A,FALSE,"WOB_4.XLS";#N/A,#N/A,FALSE,"WOB_5.XLS"}</definedName>
    <definedName name="__CuN3" hidden="1">{#N/A,#N/A,FALSE,"WOBE_DE.XLS";#N/A,#N/A,FALSE,"WOB_1.XLS";#N/A,#N/A,FALSE,"WOB_2.XLS";#N/A,#N/A,FALSE,"WOB_3.XLS";#N/A,#N/A,FALSE,"WOB_4.XLS";#N/A,#N/A,FALSE,"WOB_5.XLS"}</definedName>
    <definedName name="__fl1111" localSheetId="1" hidden="1">{"Fecha_Novembro",#N/A,FALSE,"FECHAMENTO-2002 ";"Defer_Novembro",#N/A,FALSE,"DIFERIDO";"Pis_Novembro",#N/A,FALSE,"PIS COFINS";"Iss_Novembro",#N/A,FALSE,"ISS"}</definedName>
    <definedName name="__fl1111" hidden="1">{"Fecha_Novembro",#N/A,FALSE,"FECHAMENTO-2002 ";"Defer_Novembro",#N/A,FALSE,"DIFERIDO";"Pis_Novembro",#N/A,FALSE,"PIS COFINS";"Iss_Novembro",#N/A,FALSE,"ISS"}</definedName>
    <definedName name="__IntlFixup" hidden="1">TRUE</definedName>
    <definedName name="__r" localSheetId="1" hidden="1">{"MULTIPLICAÇÃO",#N/A,FALSE,"Obras"}</definedName>
    <definedName name="__r" hidden="1">{"MULTIPLICAÇÃO",#N/A,FALSE,"Obras"}</definedName>
    <definedName name="__SPF01" localSheetId="1" hidden="1">{"MULTIPLICAÇÃO",#N/A,FALSE,"Obras"}</definedName>
    <definedName name="__SPF01" hidden="1">{"MULTIPLICAÇÃO",#N/A,FALSE,"Obras"}</definedName>
    <definedName name="__SPF02" localSheetId="1" hidden="1">{"MULTIPLICAÇÃO",#N/A,FALSE,"Obras"}</definedName>
    <definedName name="__SPF02" hidden="1">{"MULTIPLICAÇÃO",#N/A,FALSE,"Obras"}</definedName>
    <definedName name="__UB2" localSheetId="1" hidden="1">{"MULTIPLICAÇÃO",#N/A,FALSE,"Obras"}</definedName>
    <definedName name="__UB2" hidden="1">{"MULTIPLICAÇÃO",#N/A,FALSE,"Obras"}</definedName>
    <definedName name="__val12" hidden="1">[10]RecDiaRE!$C$57:$C$92</definedName>
    <definedName name="__val13" hidden="1">[10]RecDiaGL!$C$58:$C$69</definedName>
    <definedName name="__val14" hidden="1">[15]RecDiaME!#REF!</definedName>
    <definedName name="__val15" hidden="1">[10]RecDiaAG!#REF!</definedName>
    <definedName name="__val2" hidden="1">[10]RecDiaRE!$B$57:$B$92</definedName>
    <definedName name="__val3" hidden="1">[10]RecDiaGL!$B$58:$B$69</definedName>
    <definedName name="__val4" hidden="1">[15]RecDiaME!$B$73:$B$96</definedName>
    <definedName name="__val5" hidden="1">[10]RecDiaAG!$F$117:$F$140</definedName>
    <definedName name="__val6" hidden="1">[15]RecDiaME!$B$73:$B$84</definedName>
    <definedName name="__val7" hidden="1">[15]RecDiaMI!$B$82:$B$93</definedName>
    <definedName name="__val8" hidden="1">[10]RecDiaPF!$F$120:$F$143</definedName>
    <definedName name="__val9" hidden="1">[15]RecLiqDia!$G$105:$G$128</definedName>
    <definedName name="__x1" hidden="1">[10]RecDiaPJ!$B$58:$B$81</definedName>
    <definedName name="__X10" hidden="1">[10]RecDiaRE!$E$57:$E$68</definedName>
    <definedName name="__X11" hidden="1">[10]RecDiaPJ!$C$58:$C$81</definedName>
    <definedName name="__X12" hidden="1">[10]RecDiaRE!$C$57:$C$92</definedName>
    <definedName name="__X13" hidden="1">[10]RecDiaGL!$C$58:$C$69</definedName>
    <definedName name="__X14" hidden="1">[15]RecDiaME!#REF!</definedName>
    <definedName name="__X15" hidden="1">[10]RecDiaAG!#REF!</definedName>
    <definedName name="__x2" hidden="1">[10]RecDiaRE!$B$57:$B$92</definedName>
    <definedName name="__x3" hidden="1">[10]RecDiaGL!$B$58:$B$69</definedName>
    <definedName name="__x4" hidden="1">[15]RecDiaME!$B$73:$B$96</definedName>
    <definedName name="__x5" hidden="1">[10]RecDiaAG!$F$117:$F$140</definedName>
    <definedName name="__X6" hidden="1">[15]RecDiaME!$B$73:$B$84</definedName>
    <definedName name="__X7" hidden="1">[15]RecDiaMI!$B$82:$B$93</definedName>
    <definedName name="__X8" hidden="1">[10]RecDiaPF!$F$120:$F$143</definedName>
    <definedName name="__X9" hidden="1">[15]RecLiqDia!$G$105:$G$128</definedName>
    <definedName name="__xlfn.BAHTTEXT" hidden="1">#NAME?</definedName>
    <definedName name="__xlfn.RTD" hidden="1">#NAME?</definedName>
    <definedName name="_1__123Graph_ACHART_1" hidden="1">'[22]Cross Bdr'!$C$71:$AL$71</definedName>
    <definedName name="_1__123Graph_ACO_s" hidden="1">#N/A</definedName>
    <definedName name="_1_0__123Grap" hidden="1">[23]ICATU!#REF!</definedName>
    <definedName name="_10__123Graph_ACHART_105" hidden="1">[7]Livestock2005!#REF!</definedName>
    <definedName name="_10__123Graph_ACHART_119" hidden="1">[7]Livestock2005!#REF!</definedName>
    <definedName name="_100__123Graph_ACHART_105" hidden="1">[7]Livestock2005!#REF!</definedName>
    <definedName name="_100__123Graph_ACHART_17" hidden="1">[7]Livestock2005!#REF!</definedName>
    <definedName name="_100__123Graph_BCHART_102" hidden="1">[7]Livestock2005!#REF!</definedName>
    <definedName name="_1000__123Graph_ACHART_17" hidden="1">[7]Livestock2005!#REF!</definedName>
    <definedName name="_101__123Graph_BCHART_105" hidden="1">[7]Livestock2005!#REF!</definedName>
    <definedName name="_102__123Graph_ACHART_143" hidden="1">[7]Livestock2005!#REF!</definedName>
    <definedName name="_102__123Graph_ACHART_18" hidden="1">[7]Livestock2005!#REF!</definedName>
    <definedName name="_102__123Graph_BCHART_109" hidden="1">[7]Livestock2005!#REF!</definedName>
    <definedName name="_1020__123Graph_ACHART_18" hidden="1">[7]Livestock2005!#REF!</definedName>
    <definedName name="_103__123Graph_BCHART_115" hidden="1">[7]Livestock2005!#REF!</definedName>
    <definedName name="_104__123Graph_ACHART_19" hidden="1">[7]Livestock2005!#REF!</definedName>
    <definedName name="_104__123Graph_BCHART_118" hidden="1">[7]Livestock2005!#REF!</definedName>
    <definedName name="_1040__123Graph_ACHART_19" hidden="1">[7]Livestock2005!#REF!</definedName>
    <definedName name="_105__123Graph_ACHART_144" hidden="1">[7]Livestock2005!#REF!</definedName>
    <definedName name="_105__123Graph_BCHART_12" hidden="1">[7]Livestock2005!#REF!</definedName>
    <definedName name="_106__123Graph_ACHART_2" hidden="1">[7]Livestock2005!#REF!</definedName>
    <definedName name="_106__123Graph_BCHART_122" hidden="1">[7]Livestock2005!#REF!</definedName>
    <definedName name="_1060__123Graph_ACHART_2" hidden="1">[7]Livestock2005!#REF!</definedName>
    <definedName name="_107__123Graph_BCHART_129" hidden="1">[7]Livestock2005!#REF!</definedName>
    <definedName name="_108__123Graph_ACHART_145" hidden="1">[7]Livestock2005!#REF!</definedName>
    <definedName name="_108__123Graph_ACHART_20" hidden="1">[7]Livestock2005!#REF!</definedName>
    <definedName name="_108__123Graph_BCHART_13" hidden="1">[7]Livestock2005!#REF!</definedName>
    <definedName name="_1080__123Graph_ACHART_20" hidden="1">[7]Livestock2005!#REF!</definedName>
    <definedName name="_109__123Graph_BCHART_130" hidden="1">[7]Livestock2005!#REF!</definedName>
    <definedName name="_11__123Graph_ACHART_12" hidden="1">[7]Livestock2005!#REF!</definedName>
    <definedName name="_110__123Graph_ACHART_21" hidden="1">[7]Livestock2005!#REF!</definedName>
    <definedName name="_110__123Graph_BCHART_131" hidden="1">[7]Livestock2005!#REF!</definedName>
    <definedName name="_1100__123Graph_ACHART_21" hidden="1">[7]Livestock2005!#REF!</definedName>
    <definedName name="_111__123Graph_ACHART_146" hidden="1">[7]Livestock2005!#REF!</definedName>
    <definedName name="_111__123Graph_BCHART_132" hidden="1">[7]Livestock2005!#REF!</definedName>
    <definedName name="_112__123Graph_ACHART_22" hidden="1">[7]Livestock2005!#REF!</definedName>
    <definedName name="_112__123Graph_BCHART_133" hidden="1">[7]Livestock2005!#REF!</definedName>
    <definedName name="_1120__123Graph_ACHART_22" hidden="1">[7]Livestock2005!#REF!</definedName>
    <definedName name="_113__123Graph_BCHART_134" hidden="1">[7]Livestock2005!#REF!</definedName>
    <definedName name="_114__123Graph_ACHART_147" hidden="1">[7]Livestock2005!#REF!</definedName>
    <definedName name="_114__123Graph_ACHART_23" hidden="1">[7]Livestock2005!#REF!</definedName>
    <definedName name="_114__123Graph_BCHART_135" hidden="1">[7]Livestock2005!#REF!</definedName>
    <definedName name="_1140__123Graph_ACHART_23" hidden="1">[7]Livestock2005!#REF!</definedName>
    <definedName name="_115__123Graph_BCHART_136" hidden="1">[7]Livestock2005!#REF!</definedName>
    <definedName name="_116__123Graph_ACHART_3" hidden="1">[7]Livestock2005!#REF!</definedName>
    <definedName name="_116__123Graph_BCHART_137" hidden="1">[7]Livestock2005!#REF!</definedName>
    <definedName name="_1160__123Graph_ACHART_3" hidden="1">[7]Livestock2005!#REF!</definedName>
    <definedName name="_117__123Graph_ACHART_148" hidden="1">[7]Livestock2005!#REF!</definedName>
    <definedName name="_117__123Graph_BCHART_138" hidden="1">[7]Livestock2005!#REF!</definedName>
    <definedName name="_118__123Graph_ACHART_39" hidden="1">[7]Livestock2005!#REF!</definedName>
    <definedName name="_118__123Graph_BCHART_139" hidden="1">[7]Livestock2005!#REF!</definedName>
    <definedName name="_1180__123Graph_ACHART_39" hidden="1">[7]Livestock2005!#REF!</definedName>
    <definedName name="_119__123Graph_BCHART_14" hidden="1">[7]Livestock2005!#REF!</definedName>
    <definedName name="_12__123Graph_ACHART_101" hidden="1">[7]Livestock2005!#REF!</definedName>
    <definedName name="_12__123Graph_ACHART_11" hidden="1">[7]Livestock2005!#REF!</definedName>
    <definedName name="_12__123Graph_ACHART_123" hidden="1">[7]Livestock2005!#REF!</definedName>
    <definedName name="_120__123Graph_ACHART_11" hidden="1">[7]Livestock2005!#REF!</definedName>
    <definedName name="_120__123Graph_ACHART_149" hidden="1">[7]Livestock2005!#REF!</definedName>
    <definedName name="_120__123Graph_ACHART_4" hidden="1">[7]Livestock2005!#REF!</definedName>
    <definedName name="_120__123Graph_BCHART_140" hidden="1">[7]Livestock2005!#REF!</definedName>
    <definedName name="_1200__123Graph_ACHART_4" hidden="1">[7]Livestock2005!#REF!</definedName>
    <definedName name="_121__123Graph_BCHART_141" hidden="1">[7]Livestock2005!#REF!</definedName>
    <definedName name="_122__123Graph_ACHART_47" hidden="1">[7]Livestock2005!#REF!</definedName>
    <definedName name="_122__123Graph_BCHART_142" hidden="1">[7]Livestock2005!#REF!</definedName>
    <definedName name="_1220__123Graph_ACHART_47" hidden="1">[7]Livestock2005!#REF!</definedName>
    <definedName name="_123__123Graph_ACHART_15" hidden="1">[7]Livestock2005!#REF!</definedName>
    <definedName name="_123__123Graph_BCHART_143" hidden="1">[7]Livestock2005!#REF!</definedName>
    <definedName name="_124__123Graph_ACHART_48" hidden="1">[7]Livestock2005!#REF!</definedName>
    <definedName name="_124__123Graph_BCHART_144" hidden="1">[7]Livestock2005!#REF!</definedName>
    <definedName name="_1240__123Graph_ACHART_48" hidden="1">[7]Livestock2005!#REF!</definedName>
    <definedName name="_125__123Graph_BCHART_145" hidden="1">[7]Livestock2005!#REF!</definedName>
    <definedName name="_126__123Graph_ACHART_150" hidden="1">[7]Livestock2005!#REF!</definedName>
    <definedName name="_126__123Graph_ACHART_49" hidden="1">[7]Livestock2005!#REF!</definedName>
    <definedName name="_126__123Graph_BCHART_146" hidden="1">[7]Livestock2005!#REF!</definedName>
    <definedName name="_1260__123Graph_ACHART_49" hidden="1">[7]Livestock2005!#REF!</definedName>
    <definedName name="_127__123Graph_BCHART_147" hidden="1">[7]Livestock2005!#REF!</definedName>
    <definedName name="_128__123Graph_ACHART_5" hidden="1">[7]Livestock2005!#REF!</definedName>
    <definedName name="_128__123Graph_BCHART_148" hidden="1">[7]Livestock2005!#REF!</definedName>
    <definedName name="_1280__123Graph_ACHART_5" hidden="1">[7]Livestock2005!#REF!</definedName>
    <definedName name="_129__123Graph_ACHART_151" hidden="1">[7]Livestock2005!#REF!</definedName>
    <definedName name="_129__123Graph_BCHART_149" hidden="1">[7]Livestock2005!#REF!</definedName>
    <definedName name="_13__123Graph_ACHART_124" hidden="1">[7]Livestock2005!#REF!</definedName>
    <definedName name="_130__123Graph_ACHART_50" hidden="1">[7]Livestock2005!#REF!</definedName>
    <definedName name="_130__123Graph_BCHART_15" hidden="1">[7]Livestock2005!#REF!</definedName>
    <definedName name="_1300__123Graph_ACHART_50" hidden="1">[7]Livestock2005!#REF!</definedName>
    <definedName name="_131__123Graph_BCHART_150" hidden="1">[7]Livestock2005!#REF!</definedName>
    <definedName name="_132__123Graph_ACHART_152" hidden="1">[7]Livestock2005!#REF!</definedName>
    <definedName name="_132__123Graph_ACHART_51" hidden="1">[7]Livestock2005!#REF!</definedName>
    <definedName name="_132__123Graph_BCHART_151" hidden="1">[7]Livestock2005!#REF!</definedName>
    <definedName name="_1320__123Graph_ACHART_51" hidden="1">[7]Livestock2005!#REF!</definedName>
    <definedName name="_133__123Graph_BCHART_152" hidden="1">[7]Livestock2005!#REF!</definedName>
    <definedName name="_134__123Graph_ACHART_52" hidden="1">[7]Livestock2005!#REF!</definedName>
    <definedName name="_134__123Graph_BCHART_153" hidden="1">[7]Livestock2005!#REF!</definedName>
    <definedName name="_1340__123Graph_ACHART_52" hidden="1">[7]Livestock2005!#REF!</definedName>
    <definedName name="_135__123Graph_ACHART_153" hidden="1">[7]Livestock2005!#REF!</definedName>
    <definedName name="_135__123Graph_BCHART_154" hidden="1">[7]Livestock2005!#REF!</definedName>
    <definedName name="_136__123Graph_ACHART_53" hidden="1">[7]Livestock2005!#REF!</definedName>
    <definedName name="_136__123Graph_BCHART_155" hidden="1">[7]Livestock2005!#REF!</definedName>
    <definedName name="_1360__123Graph_ACHART_53" hidden="1">[7]Livestock2005!#REF!</definedName>
    <definedName name="_137__123Graph_BCHART_156" hidden="1">[7]Livestock2005!#REF!</definedName>
    <definedName name="_138__123Graph_ACHART_154" hidden="1">[7]Livestock2005!#REF!</definedName>
    <definedName name="_138__123Graph_ACHART_54" hidden="1">[7]Livestock2005!#REF!</definedName>
    <definedName name="_138__123Graph_BCHART_16" hidden="1">[7]Livestock2005!#REF!</definedName>
    <definedName name="_1380__123Graph_ACHART_54" hidden="1">[7]Livestock2005!#REF!</definedName>
    <definedName name="_139__123Graph_BCHART_18" hidden="1">[7]Livestock2005!#REF!</definedName>
    <definedName name="_14__123Graph_ACHART_110" hidden="1">[7]Livestock2005!#REF!</definedName>
    <definedName name="_14__123Graph_ACHART_125" hidden="1">[7]Livestock2005!#REF!</definedName>
    <definedName name="_140__123Graph_ACHART_110" hidden="1">[7]Livestock2005!#REF!</definedName>
    <definedName name="_140__123Graph_ACHART_56" hidden="1">[7]Livestock2005!#REF!</definedName>
    <definedName name="_140__123Graph_BCHART_19" hidden="1">[7]Livestock2005!#REF!</definedName>
    <definedName name="_1400__123Graph_ACHART_56" hidden="1">[7]Livestock2005!#REF!</definedName>
    <definedName name="_141__123Graph_ACHART_155" hidden="1">[7]Livestock2005!#REF!</definedName>
    <definedName name="_141__123Graph_BCHART_20" hidden="1">[7]Livestock2005!#REF!</definedName>
    <definedName name="_142__123Graph_ACHART_57" hidden="1">[7]Livestock2005!#REF!</definedName>
    <definedName name="_142__123Graph_BCHART_21" hidden="1">[7]Livestock2005!#REF!</definedName>
    <definedName name="_1420__123Graph_ACHART_57" hidden="1">[7]Livestock2005!#REF!</definedName>
    <definedName name="_143__123Graph_BCHART_22" hidden="1">[7]Livestock2005!#REF!</definedName>
    <definedName name="_144__123Graph_ACHART_156" hidden="1">[7]Livestock2005!#REF!</definedName>
    <definedName name="_144__123Graph_ACHART_58" hidden="1">[7]Livestock2005!#REF!</definedName>
    <definedName name="_144__123Graph_BCHART_28" hidden="1">[7]Livestock2005!#REF!</definedName>
    <definedName name="_1440__123Graph_ACHART_58" hidden="1">[7]Livestock2005!#REF!</definedName>
    <definedName name="_145__123Graph_BCHART_36" hidden="1">[7]Livestock2005!#REF!</definedName>
    <definedName name="_146__123Graph_ACHART_59" hidden="1">[7]Livestock2005!#REF!</definedName>
    <definedName name="_146__123Graph_BCHART_37" hidden="1">[7]Livestock2005!#REF!</definedName>
    <definedName name="_1460__123Graph_ACHART_59" hidden="1">[7]Livestock2005!#REF!</definedName>
    <definedName name="_147__123Graph_ACHART_16" hidden="1">[7]Livestock2005!#REF!</definedName>
    <definedName name="_147__123Graph_BCHART_38" hidden="1">[7]Livestock2005!#REF!</definedName>
    <definedName name="_148__123Graph_ACHART_6" hidden="1">[7]Livestock2005!#REF!</definedName>
    <definedName name="_148__123Graph_BCHART_39" hidden="1">[7]Livestock2005!#REF!</definedName>
    <definedName name="_1480__123Graph_ACHART_6" hidden="1">[7]Livestock2005!#REF!</definedName>
    <definedName name="_149__123Graph_BCHART_42" hidden="1">[7]Livestock2005!#REF!</definedName>
    <definedName name="_15__123Graph_ACHART_105" hidden="1">[7]Livestock2005!#REF!</definedName>
    <definedName name="_15__123Graph_ACHART_126" hidden="1">[7]Livestock2005!#REF!</definedName>
    <definedName name="_150__123Graph_ACHART_17" hidden="1">[7]Livestock2005!#REF!</definedName>
    <definedName name="_150__123Graph_ACHART_61" hidden="1">[7]Livestock2005!#REF!</definedName>
    <definedName name="_150__123Graph_BCHART_43" hidden="1">[7]Livestock2005!#REF!</definedName>
    <definedName name="_1500__123Graph_ACHART_61" hidden="1">[7]Livestock2005!#REF!</definedName>
    <definedName name="_151__123Graph_BCHART_44" hidden="1">[7]Livestock2005!#REF!</definedName>
    <definedName name="_152__123Graph_ACHART_62" hidden="1">[7]Livestock2005!#REF!</definedName>
    <definedName name="_152__123Graph_BCHART_46" hidden="1">[7]Livestock2005!#REF!</definedName>
    <definedName name="_1520__123Graph_ACHART_62" hidden="1">[7]Livestock2005!#REF!</definedName>
    <definedName name="_153__123Graph_ACHART_18" hidden="1">[7]Livestock2005!#REF!</definedName>
    <definedName name="_153__123Graph_BCHART_48" hidden="1">[7]Livestock2005!#REF!</definedName>
    <definedName name="_154__123Graph_ACHART_68" hidden="1">[7]Livestock2005!#REF!</definedName>
    <definedName name="_154__123Graph_BCHART_52" hidden="1">[7]Livestock2005!#REF!</definedName>
    <definedName name="_1540__123Graph_ACHART_68" hidden="1">[7]Livestock2005!#REF!</definedName>
    <definedName name="_155__123Graph_BCHART_54" hidden="1">[7]Livestock2005!#REF!</definedName>
    <definedName name="_156__123Graph_ACHART_19" hidden="1">[7]Livestock2005!#REF!</definedName>
    <definedName name="_156__123Graph_ACHART_69" hidden="1">[7]Livestock2005!#REF!</definedName>
    <definedName name="_156__123Graph_BCHART_56" hidden="1">[7]Livestock2005!#REF!</definedName>
    <definedName name="_1560__123Graph_ACHART_69" hidden="1">[7]Livestock2005!#REF!</definedName>
    <definedName name="_157__123Graph_BCHART_61" hidden="1">[7]Livestock2005!#REF!</definedName>
    <definedName name="_158__123Graph_ACHART_7" hidden="1">[7]Livestock2005!#REF!</definedName>
    <definedName name="_158__123Graph_BCHART_62" hidden="1">[7]Livestock2005!#REF!</definedName>
    <definedName name="_1580__123Graph_ACHART_7" hidden="1">[7]Livestock2005!#REF!</definedName>
    <definedName name="_159__123Graph_ACHART_2" hidden="1">[7]Livestock2005!#REF!</definedName>
    <definedName name="_159__123Graph_BCHART_65" hidden="1">[7]Livestock2005!#REF!</definedName>
    <definedName name="_16__123Graph_ACHART_114" hidden="1">[7]Livestock2005!#REF!</definedName>
    <definedName name="_16__123Graph_ACHART_127" hidden="1">[7]Livestock2005!#REF!</definedName>
    <definedName name="_160__123Graph_ACHART_114" hidden="1">[7]Livestock2005!#REF!</definedName>
    <definedName name="_160__123Graph_ACHART_70" hidden="1">[7]Livestock2005!#REF!</definedName>
    <definedName name="_160__123Graph_BCHART_66" hidden="1">[7]Livestock2005!#REF!</definedName>
    <definedName name="_1600__123Graph_ACHART_70" hidden="1">[7]Livestock2005!#REF!</definedName>
    <definedName name="_161__123Graph_BCHART_68" hidden="1">[7]Livestock2005!#REF!</definedName>
    <definedName name="_162__123Graph_ACHART_20" hidden="1">[7]Livestock2005!#REF!</definedName>
    <definedName name="_162__123Graph_ACHART_71" hidden="1">[7]Livestock2005!#REF!</definedName>
    <definedName name="_162__123Graph_BCHART_69" hidden="1">[7]Livestock2005!#REF!</definedName>
    <definedName name="_1620__123Graph_ACHART_71" hidden="1">[7]Livestock2005!#REF!</definedName>
    <definedName name="_163__123Graph_BCHART_73" hidden="1">[7]Livestock2005!#REF!</definedName>
    <definedName name="_164__123Graph_ACHART_72" hidden="1">[7]Livestock2005!#REF!</definedName>
    <definedName name="_164__123Graph_BCHART_74" hidden="1">[7]Livestock2005!#REF!</definedName>
    <definedName name="_1640__123Graph_ACHART_72" hidden="1">[7]Livestock2005!#REF!</definedName>
    <definedName name="_165__123Graph_ACHART_21" hidden="1">[7]Livestock2005!#REF!</definedName>
    <definedName name="_165__123Graph_BCHART_75" hidden="1">[7]Livestock2005!#REF!</definedName>
    <definedName name="_166__123Graph_ACHART_73" hidden="1">[7]Livestock2005!#REF!</definedName>
    <definedName name="_166__123Graph_BCHART_76" hidden="1">[7]Livestock2005!#REF!</definedName>
    <definedName name="_1660__123Graph_ACHART_73" hidden="1">[7]Livestock2005!#REF!</definedName>
    <definedName name="_167__123Graph_BCHART_77" hidden="1">[7]Livestock2005!#REF!</definedName>
    <definedName name="_168__123Graph_ACHART_22" hidden="1">[7]Livestock2005!#REF!</definedName>
    <definedName name="_168__123Graph_ACHART_74" hidden="1">[7]Livestock2005!#REF!</definedName>
    <definedName name="_168__123Graph_BCHART_78" hidden="1">[7]Livestock2005!#REF!</definedName>
    <definedName name="_1680__123Graph_ACHART_74" hidden="1">[7]Livestock2005!#REF!</definedName>
    <definedName name="_169__123Graph_BCHART_80" hidden="1">[7]Livestock2005!#REF!</definedName>
    <definedName name="_17__123Graph_ACHART_128" hidden="1">[7]Livestock2005!#REF!</definedName>
    <definedName name="_170__123Graph_ACHART_75" hidden="1">[7]Livestock2005!#REF!</definedName>
    <definedName name="_170__123Graph_BCHART_81" hidden="1">[7]Livestock2005!#REF!</definedName>
    <definedName name="_1700__123Graph_ACHART_75" hidden="1">[7]Livestock2005!#REF!</definedName>
    <definedName name="_171__123Graph_ACHART_23" hidden="1">[7]Livestock2005!#REF!</definedName>
    <definedName name="_171__123Graph_BCHART_82" hidden="1">[7]Livestock2005!#REF!</definedName>
    <definedName name="_172__123Graph_ACHART_76" hidden="1">[7]Livestock2005!#REF!</definedName>
    <definedName name="_172__123Graph_BCHART_91" hidden="1">[7]Livestock2005!#REF!</definedName>
    <definedName name="_1720__123Graph_ACHART_76" hidden="1">[7]Livestock2005!#REF!</definedName>
    <definedName name="_173__123Graph_BCHART_93" hidden="1">[7]Livestock2005!#REF!</definedName>
    <definedName name="_174__123Graph_ACHART_3" hidden="1">[7]Livestock2005!#REF!</definedName>
    <definedName name="_174__123Graph_ACHART_77" hidden="1">[7]Livestock2005!#REF!</definedName>
    <definedName name="_174__123Graph_BCHART_99" hidden="1">[7]Livestock2005!#REF!</definedName>
    <definedName name="_1740__123Graph_ACHART_77" hidden="1">[7]Livestock2005!#REF!</definedName>
    <definedName name="_175__123Graph_CCHART_18" hidden="1">[7]Livestock2005!#REF!</definedName>
    <definedName name="_176__123Graph_ACHART_78" hidden="1">[7]Livestock2005!#REF!</definedName>
    <definedName name="_176__123Graph_CCHART_19" hidden="1">[7]Livestock2005!#REF!</definedName>
    <definedName name="_1760__123Graph_ACHART_78" hidden="1">[7]Livestock2005!#REF!</definedName>
    <definedName name="_177__123Graph_ACHART_39" hidden="1">[7]Livestock2005!#REF!</definedName>
    <definedName name="_177__123Graph_CCHART_20" hidden="1">[7]Livestock2005!#REF!</definedName>
    <definedName name="_178__123Graph_ACHART_8" hidden="1">[7]Livestock2005!#REF!</definedName>
    <definedName name="_178__123Graph_CCHART_21" hidden="1">[7]Livestock2005!#REF!</definedName>
    <definedName name="_1780__123Graph_ACHART_8" hidden="1">[7]Livestock2005!#REF!</definedName>
    <definedName name="_179__123Graph_CCHART_22" hidden="1">[7]Livestock2005!#REF!</definedName>
    <definedName name="_18__123Graph_ACHART_11" hidden="1">[7]Livestock2005!#REF!</definedName>
    <definedName name="_18__123Graph_ACHART_115" hidden="1">[7]Livestock2005!#REF!</definedName>
    <definedName name="_18__123Graph_ACHART_129" hidden="1">[7]Livestock2005!#REF!</definedName>
    <definedName name="_180__123Graph_ACHART_115" hidden="1">[7]Livestock2005!#REF!</definedName>
    <definedName name="_180__123Graph_ACHART_4" hidden="1">[7]Livestock2005!#REF!</definedName>
    <definedName name="_180__123Graph_ACHART_80" hidden="1">[7]Livestock2005!#REF!</definedName>
    <definedName name="_180__123Graph_CCHART_39" hidden="1">[7]Livestock2005!#REF!</definedName>
    <definedName name="_1800__123Graph_ACHART_80" hidden="1">[7]Livestock2005!#REF!</definedName>
    <definedName name="_181__123Graph_CCHART_45" hidden="1">[7]Livestock2005!#REF!</definedName>
    <definedName name="_182__123Graph_ACHART_81" hidden="1">[7]Livestock2005!#REF!</definedName>
    <definedName name="_182__123Graph_CCHART_46" hidden="1">[7]Livestock2005!#REF!</definedName>
    <definedName name="_1820__123Graph_ACHART_81" hidden="1">[7]Livestock2005!#REF!</definedName>
    <definedName name="_183__123Graph_ACHART_47" hidden="1">[7]Livestock2005!#REF!</definedName>
    <definedName name="_183__123Graph_CCHART_52" hidden="1">[7]Livestock2005!#REF!</definedName>
    <definedName name="_184__123Graph_ACHART_82" hidden="1">[7]Livestock2005!#REF!</definedName>
    <definedName name="_184__123Graph_CCHART_53" hidden="1">[7]Livestock2005!#REF!</definedName>
    <definedName name="_1840__123Graph_ACHART_82" hidden="1">[7]Livestock2005!#REF!</definedName>
    <definedName name="_185__123Graph_CCHART_54" hidden="1">[7]Livestock2005!#REF!</definedName>
    <definedName name="_186__123Graph_ACHART_48" hidden="1">[7]Livestock2005!#REF!</definedName>
    <definedName name="_186__123Graph_ACHART_87" hidden="1">[7]Livestock2005!#REF!</definedName>
    <definedName name="_186__123Graph_CCHART_62" hidden="1">[7]Livestock2005!#REF!</definedName>
    <definedName name="_1860__123Graph_ACHART_87" hidden="1">[7]Livestock2005!#REF!</definedName>
    <definedName name="_187__123Graph_CCHART_68" hidden="1">[7]Livestock2005!#REF!</definedName>
    <definedName name="_188__123Graph_ACHART_89" hidden="1">[7]Livestock2005!#REF!</definedName>
    <definedName name="_188__123Graph_CCHART_69" hidden="1">[7]Livestock2005!#REF!</definedName>
    <definedName name="_1880__123Graph_ACHART_89" hidden="1">[7]Livestock2005!#REF!</definedName>
    <definedName name="_189__123Graph_ACHART_49" hidden="1">[7]Livestock2005!#REF!</definedName>
    <definedName name="_189__123Graph_CCHART_71" hidden="1">[7]Livestock2005!#REF!</definedName>
    <definedName name="_19__123Graph_ACHART_13" hidden="1">[7]Livestock2005!#REF!</definedName>
    <definedName name="_190__123Graph_ACHART_9" hidden="1">[7]Livestock2005!#REF!</definedName>
    <definedName name="_190__123Graph_CCHART_73" hidden="1">[7]Livestock2005!#REF!</definedName>
    <definedName name="_1900__123Graph_ACHART_9" hidden="1">[7]Livestock2005!#REF!</definedName>
    <definedName name="_191__123Graph_CCHART_74" hidden="1">[7]Livestock2005!#REF!</definedName>
    <definedName name="_192__123Graph_ACHART_5" hidden="1">[7]Livestock2005!#REF!</definedName>
    <definedName name="_192__123Graph_ACHART_90" hidden="1">[7]Livestock2005!#REF!</definedName>
    <definedName name="_192__123Graph_CCHART_75" hidden="1">[7]Livestock2005!#REF!</definedName>
    <definedName name="_1920__123Graph_ACHART_90" hidden="1">[7]Livestock2005!#REF!</definedName>
    <definedName name="_193__123Graph_CCHART_76" hidden="1">[7]Livestock2005!#REF!</definedName>
    <definedName name="_194__123Graph_ACHART_94" hidden="1">[7]Livestock2005!#REF!</definedName>
    <definedName name="_194__123Graph_CCHART_78" hidden="1">[7]Livestock2005!#REF!</definedName>
    <definedName name="_1940__123Graph_ACHART_94" hidden="1">[7]Livestock2005!#REF!</definedName>
    <definedName name="_195__123Graph_ACHART_50" hidden="1">[7]Livestock2005!#REF!</definedName>
    <definedName name="_195__123Graph_CCHART_80" hidden="1">[7]Livestock2005!#REF!</definedName>
    <definedName name="_196__123Graph_ACHART_95" hidden="1">[7]Livestock2005!#REF!</definedName>
    <definedName name="_196__123Graph_CCHART_81" hidden="1">[7]Livestock2005!#REF!</definedName>
    <definedName name="_1960__123Graph_ACHART_95" hidden="1">[7]Livestock2005!#REF!</definedName>
    <definedName name="_197__123Graph_CCHART_82" hidden="1">[7]Livestock2005!#REF!</definedName>
    <definedName name="_198__123Graph_ACHART_51" hidden="1">[7]Livestock2005!#REF!</definedName>
    <definedName name="_198__123Graph_ACHART_98" hidden="1">[7]Livestock2005!#REF!</definedName>
    <definedName name="_198__123Graph_DCHART_34" hidden="1">[7]Livestock2005!#REF!</definedName>
    <definedName name="_1980__123Graph_ACHART_98" hidden="1">[7]Livestock2005!#REF!</definedName>
    <definedName name="_199__123Graph_DCHART_39" hidden="1">[7]Livestock2005!#REF!</definedName>
    <definedName name="_2__123Graph_ACHART_1" hidden="1">[7]Livestock2005!#REF!</definedName>
    <definedName name="_2__123Graph_ACHART_10" hidden="1">[7]Livestock2005!#REF!</definedName>
    <definedName name="_2__123Graph_BCHART_1" hidden="1">'[22]Cross Bdr'!$C$73:$AL$73</definedName>
    <definedName name="_2__123Graph_XCO_s" hidden="1">#N/A</definedName>
    <definedName name="_20__123Graph_ACHART_1" hidden="1">[7]Livestock2005!#REF!</definedName>
    <definedName name="_20__123Graph_ACHART_119" hidden="1">[7]Livestock2005!#REF!</definedName>
    <definedName name="_20__123Graph_ACHART_130" hidden="1">[7]Livestock2005!#REF!</definedName>
    <definedName name="_200__123Graph_ACHART_119" hidden="1">[7]Livestock2005!#REF!</definedName>
    <definedName name="_200__123Graph_BCHART_102" hidden="1">[7]Livestock2005!#REF!</definedName>
    <definedName name="_200__123Graph_DCHART_45" hidden="1">[7]Livestock2005!#REF!</definedName>
    <definedName name="_2000__123Graph_BCHART_102" hidden="1">[7]Livestock2005!#REF!</definedName>
    <definedName name="_201__123Graph_ACHART_52" hidden="1">[7]Livestock2005!#REF!</definedName>
    <definedName name="_201__123Graph_DCHART_47" hidden="1">[7]Livestock2005!#REF!</definedName>
    <definedName name="_202__123Graph_BCHART_105" hidden="1">[7]Livestock2005!#REF!</definedName>
    <definedName name="_202__123Graph_DCHART_52" hidden="1">[7]Livestock2005!#REF!</definedName>
    <definedName name="_2020__123Graph_BCHART_105" hidden="1">[7]Livestock2005!#REF!</definedName>
    <definedName name="_203__123Graph_DCHART_53" hidden="1">[7]Livestock2005!#REF!</definedName>
    <definedName name="_204__123Graph_ACHART_53" hidden="1">[7]Livestock2005!#REF!</definedName>
    <definedName name="_204__123Graph_BCHART_109" hidden="1">[7]Livestock2005!#REF!</definedName>
    <definedName name="_204__123Graph_DCHART_54" hidden="1">[7]Livestock2005!#REF!</definedName>
    <definedName name="_2040__123Graph_BCHART_109" hidden="1">[7]Livestock2005!#REF!</definedName>
    <definedName name="_205__123Graph_DCHART_55" hidden="1">[7]Livestock2005!#REF!</definedName>
    <definedName name="_206__123Graph_BCHART_115" hidden="1">[7]Livestock2005!#REF!</definedName>
    <definedName name="_206__123Graph_DCHART_57" hidden="1">[7]Livestock2005!#REF!</definedName>
    <definedName name="_2060__123Graph_BCHART_115" hidden="1">[7]Livestock2005!#REF!</definedName>
    <definedName name="_207__123Graph_ACHART_54" hidden="1">[7]Livestock2005!#REF!</definedName>
    <definedName name="_207__123Graph_DCHART_58" hidden="1">[7]Livestock2005!#REF!</definedName>
    <definedName name="_208__123Graph_BCHART_118" hidden="1">[7]Livestock2005!#REF!</definedName>
    <definedName name="_208__123Graph_DCHART_59" hidden="1">[7]Livestock2005!#REF!</definedName>
    <definedName name="_2080__123Graph_BCHART_118" hidden="1">[7]Livestock2005!#REF!</definedName>
    <definedName name="_209__123Graph_DCHART_68" hidden="1">[7]Livestock2005!#REF!</definedName>
    <definedName name="_21__123Graph_ACHART_110" hidden="1">[7]Livestock2005!#REF!</definedName>
    <definedName name="_21__123Graph_ACHART_131" hidden="1">[7]Livestock2005!#REF!</definedName>
    <definedName name="_210__123Graph_ACHART_56" hidden="1">[7]Livestock2005!#REF!</definedName>
    <definedName name="_210__123Graph_BCHART_12" hidden="1">[7]Livestock2005!#REF!</definedName>
    <definedName name="_210__123Graph_DCHART_70" hidden="1">[7]Livestock2005!#REF!</definedName>
    <definedName name="_2100__123Graph_BCHART_12" hidden="1">[7]Livestock2005!#REF!</definedName>
    <definedName name="_211__123Graph_DCHART_72" hidden="1">[7]Livestock2005!#REF!</definedName>
    <definedName name="_212__123Graph_BCHART_122" hidden="1">[7]Livestock2005!#REF!</definedName>
    <definedName name="_212__123Graph_DCHART_73" hidden="1">[7]Livestock2005!#REF!</definedName>
    <definedName name="_2120__123Graph_BCHART_122" hidden="1">[7]Livestock2005!#REF!</definedName>
    <definedName name="_213__123Graph_ACHART_57" hidden="1">[7]Livestock2005!#REF!</definedName>
    <definedName name="_213__123Graph_ECHART_45" hidden="1">[7]Livestock2005!#REF!</definedName>
    <definedName name="_214__123Graph_BCHART_129" hidden="1">[7]Livestock2005!#REF!</definedName>
    <definedName name="_214__123Graph_ECHART_46" hidden="1">[7]Livestock2005!#REF!</definedName>
    <definedName name="_2140__123Graph_BCHART_129" hidden="1">[7]Livestock2005!#REF!</definedName>
    <definedName name="_215__123Graph_ECHART_52" hidden="1">[7]Livestock2005!#REF!</definedName>
    <definedName name="_216__123Graph_ACHART_58" hidden="1">[7]Livestock2005!#REF!</definedName>
    <definedName name="_216__123Graph_BCHART_13" hidden="1">[7]Livestock2005!#REF!</definedName>
    <definedName name="_216__123Graph_ECHART_53" hidden="1">[7]Livestock2005!#REF!</definedName>
    <definedName name="_2160__123Graph_BCHART_13" hidden="1">[7]Livestock2005!#REF!</definedName>
    <definedName name="_217__123Graph_ECHART_54" hidden="1">[7]Livestock2005!#REF!</definedName>
    <definedName name="_218__123Graph_BCHART_130" hidden="1">[7]Livestock2005!#REF!</definedName>
    <definedName name="_218__123Graph_ECHART_55" hidden="1">[7]Livestock2005!#REF!</definedName>
    <definedName name="_2180__123Graph_BCHART_130" hidden="1">[7]Livestock2005!#REF!</definedName>
    <definedName name="_219__123Graph_ACHART_59" hidden="1">[7]Livestock2005!#REF!</definedName>
    <definedName name="_219__123Graph_ECHART_57" hidden="1">[7]Livestock2005!#REF!</definedName>
    <definedName name="_22__123Graph_ACHART_12" hidden="1">[7]Livestock2005!#REF!</definedName>
    <definedName name="_22__123Graph_ACHART_132" hidden="1">[7]Livestock2005!#REF!</definedName>
    <definedName name="_220__123Graph_ACHART_12" hidden="1">[7]Livestock2005!#REF!</definedName>
    <definedName name="_220__123Graph_BCHART_131" hidden="1">[7]Livestock2005!#REF!</definedName>
    <definedName name="_220__123Graph_ECHART_58" hidden="1">[7]Livestock2005!#REF!</definedName>
    <definedName name="_2200__123Graph_BCHART_131" hidden="1">[7]Livestock2005!#REF!</definedName>
    <definedName name="_221__123Graph_ECHART_60" hidden="1">[7]Livestock2005!#REF!</definedName>
    <definedName name="_222__123Graph_ACHART_6" hidden="1">[7]Livestock2005!#REF!</definedName>
    <definedName name="_222__123Graph_BCHART_132" hidden="1">[7]Livestock2005!#REF!</definedName>
    <definedName name="_222__123Graph_ECHART_70" hidden="1">[7]Livestock2005!#REF!</definedName>
    <definedName name="_2220__123Graph_BCHART_132" hidden="1">[7]Livestock2005!#REF!</definedName>
    <definedName name="_223__123Graph_ECHART_71" hidden="1">[7]Livestock2005!#REF!</definedName>
    <definedName name="_224__123Graph_BCHART_133" hidden="1">[7]Livestock2005!#REF!</definedName>
    <definedName name="_224__123Graph_ECHART_72" hidden="1">[7]Livestock2005!#REF!</definedName>
    <definedName name="_2240__123Graph_BCHART_133" hidden="1">[7]Livestock2005!#REF!</definedName>
    <definedName name="_225__123Graph_ACHART_61" hidden="1">[7]Livestock2005!#REF!</definedName>
    <definedName name="_225__123Graph_FCHART_53" hidden="1">[7]Livestock2005!#REF!</definedName>
    <definedName name="_226__123Graph_BCHART_134" hidden="1">[7]Livestock2005!#REF!</definedName>
    <definedName name="_226__123Graph_FCHART_54" hidden="1">[7]Livestock2005!#REF!</definedName>
    <definedName name="_2260__123Graph_BCHART_134" hidden="1">[7]Livestock2005!#REF!</definedName>
    <definedName name="_227__123Graph_FCHART_55" hidden="1">[7]Livestock2005!#REF!</definedName>
    <definedName name="_228__123Graph_ACHART_62" hidden="1">[7]Livestock2005!#REF!</definedName>
    <definedName name="_228__123Graph_BCHART_135" hidden="1">[7]Livestock2005!#REF!</definedName>
    <definedName name="_228__123Graph_FCHART_61" hidden="1">[7]Livestock2005!#REF!</definedName>
    <definedName name="_2280__123Graph_BCHART_135" hidden="1">[7]Livestock2005!#REF!</definedName>
    <definedName name="_229__123Graph_FCHART_63" hidden="1">[7]Livestock2005!#REF!</definedName>
    <definedName name="_23__123Graph_ACHART_133" hidden="1">[7]Livestock2005!#REF!</definedName>
    <definedName name="_230__123Graph_BCHART_136" hidden="1">[7]Livestock2005!#REF!</definedName>
    <definedName name="_230__123Graph_XCHART_1" hidden="1">[7]Livestock2005!#REF!</definedName>
    <definedName name="_2300__123Graph_BCHART_136" hidden="1">[7]Livestock2005!#REF!</definedName>
    <definedName name="_231__123Graph_ACHART_68" hidden="1">[7]Livestock2005!#REF!</definedName>
    <definedName name="_231__123Graph_XCHART_10" hidden="1">[7]Livestock2005!#REF!</definedName>
    <definedName name="_232__123Graph_BCHART_137" hidden="1">[7]Livestock2005!#REF!</definedName>
    <definedName name="_232__123Graph_XCHART_11" hidden="1">[7]Livestock2005!#REF!</definedName>
    <definedName name="_2320__123Graph_BCHART_137" hidden="1">[7]Livestock2005!#REF!</definedName>
    <definedName name="_233__123Graph_XCHART_12" hidden="1">[7]Livestock2005!#REF!</definedName>
    <definedName name="_234__123Graph_ACHART_69" hidden="1">[7]Livestock2005!#REF!</definedName>
    <definedName name="_234__123Graph_BCHART_138" hidden="1">[7]Livestock2005!#REF!</definedName>
    <definedName name="_234__123Graph_XCHART_123" hidden="1">[7]Livestock2005!#REF!</definedName>
    <definedName name="_2340__123Graph_BCHART_138" hidden="1">[7]Livestock2005!#REF!</definedName>
    <definedName name="_235__123Graph_XCHART_124" hidden="1">[7]Livestock2005!#REF!</definedName>
    <definedName name="_236__123Graph_BCHART_139" hidden="1">[7]Livestock2005!#REF!</definedName>
    <definedName name="_236__123Graph_XCHART_125" hidden="1">[7]Livestock2005!#REF!</definedName>
    <definedName name="_2360__123Graph_BCHART_139" hidden="1">[7]Livestock2005!#REF!</definedName>
    <definedName name="_237__123Graph_ACHART_7" hidden="1">[7]Livestock2005!#REF!</definedName>
    <definedName name="_237__123Graph_XCHART_126" hidden="1">[7]Livestock2005!#REF!</definedName>
    <definedName name="_238__123Graph_BCHART_14" hidden="1">[7]Livestock2005!#REF!</definedName>
    <definedName name="_238__123Graph_XCHART_127" hidden="1">[7]Livestock2005!#REF!</definedName>
    <definedName name="_2380__123Graph_BCHART_14" hidden="1">[7]Livestock2005!#REF!</definedName>
    <definedName name="_239__123Graph_XCHART_128" hidden="1">[7]Livestock2005!#REF!</definedName>
    <definedName name="_24__123Graph_ACHART_114" hidden="1">[7]Livestock2005!#REF!</definedName>
    <definedName name="_24__123Graph_ACHART_123" hidden="1">[7]Livestock2005!#REF!</definedName>
    <definedName name="_24__123Graph_ACHART_134" hidden="1">[7]Livestock2005!#REF!</definedName>
    <definedName name="_240__123Graph_ACHART_123" hidden="1">[7]Livestock2005!#REF!</definedName>
    <definedName name="_240__123Graph_ACHART_70" hidden="1">[7]Livestock2005!#REF!</definedName>
    <definedName name="_240__123Graph_BCHART_140" hidden="1">[7]Livestock2005!#REF!</definedName>
    <definedName name="_240__123Graph_XCHART_129" hidden="1">[7]Livestock2005!#REF!</definedName>
    <definedName name="_2400__123Graph_BCHART_140" hidden="1">[7]Livestock2005!#REF!</definedName>
    <definedName name="_241__123Graph_XCHART_13" hidden="1">[7]Livestock2005!#REF!</definedName>
    <definedName name="_242__123Graph_BCHART_141" hidden="1">[7]Livestock2005!#REF!</definedName>
    <definedName name="_242__123Graph_XCHART_130" hidden="1">[7]Livestock2005!#REF!</definedName>
    <definedName name="_2420__123Graph_BCHART_141" hidden="1">[7]Livestock2005!#REF!</definedName>
    <definedName name="_243__123Graph_ACHART_71" hidden="1">[7]Livestock2005!#REF!</definedName>
    <definedName name="_243__123Graph_XCHART_131" hidden="1">[7]Livestock2005!#REF!</definedName>
    <definedName name="_244__123Graph_BCHART_142" hidden="1">[7]Livestock2005!#REF!</definedName>
    <definedName name="_244__123Graph_XCHART_132" hidden="1">[7]Livestock2005!#REF!</definedName>
    <definedName name="_2440__123Graph_BCHART_142" hidden="1">[7]Livestock2005!#REF!</definedName>
    <definedName name="_245__123Graph_XCHART_133" hidden="1">[7]Livestock2005!#REF!</definedName>
    <definedName name="_246__123Graph_ACHART_72" hidden="1">[7]Livestock2005!#REF!</definedName>
    <definedName name="_246__123Graph_BCHART_143" hidden="1">[7]Livestock2005!#REF!</definedName>
    <definedName name="_246__123Graph_XCHART_134" hidden="1">[7]Livestock2005!#REF!</definedName>
    <definedName name="_2460__123Graph_BCHART_143" hidden="1">[7]Livestock2005!#REF!</definedName>
    <definedName name="_247__123Graph_XCHART_135" hidden="1">[7]Livestock2005!#REF!</definedName>
    <definedName name="_248__123Graph_BCHART_144" hidden="1">[7]Livestock2005!#REF!</definedName>
    <definedName name="_248__123Graph_XCHART_136" hidden="1">[7]Livestock2005!#REF!</definedName>
    <definedName name="_2480__123Graph_BCHART_144" hidden="1">[7]Livestock2005!#REF!</definedName>
    <definedName name="_249__123Graph_ACHART_73" hidden="1">[7]Livestock2005!#REF!</definedName>
    <definedName name="_249__123Graph_XCHART_137" hidden="1">[7]Livestock2005!#REF!</definedName>
    <definedName name="_25__123Graph_ACHART_135" hidden="1">[7]Livestock2005!#REF!</definedName>
    <definedName name="_250__123Graph_BCHART_145" hidden="1">[7]Livestock2005!#REF!</definedName>
    <definedName name="_250__123Graph_XCHART_138" hidden="1">[7]Livestock2005!#REF!</definedName>
    <definedName name="_2500__123Graph_BCHART_145" hidden="1">[7]Livestock2005!#REF!</definedName>
    <definedName name="_251__123Graph_XCHART_139" hidden="1">[7]Livestock2005!#REF!</definedName>
    <definedName name="_252__123Graph_ACHART_74" hidden="1">[7]Livestock2005!#REF!</definedName>
    <definedName name="_252__123Graph_BCHART_146" hidden="1">[7]Livestock2005!#REF!</definedName>
    <definedName name="_252__123Graph_XCHART_14" hidden="1">[7]Livestock2005!#REF!</definedName>
    <definedName name="_2520__123Graph_BCHART_146" hidden="1">[7]Livestock2005!#REF!</definedName>
    <definedName name="_253__123Graph_XCHART_140" hidden="1">[7]Livestock2005!#REF!</definedName>
    <definedName name="_254__123Graph_BCHART_147" hidden="1">[7]Livestock2005!#REF!</definedName>
    <definedName name="_254__123Graph_XCHART_141" hidden="1">[7]Livestock2005!#REF!</definedName>
    <definedName name="_2540__123Graph_BCHART_147" hidden="1">[7]Livestock2005!#REF!</definedName>
    <definedName name="_255__123Graph_ACHART_75" hidden="1">[7]Livestock2005!#REF!</definedName>
    <definedName name="_255__123Graph_XCHART_142" hidden="1">[7]Livestock2005!#REF!</definedName>
    <definedName name="_256__123Graph_BCHART_148" hidden="1">[7]Livestock2005!#REF!</definedName>
    <definedName name="_256__123Graph_XCHART_143" hidden="1">[7]Livestock2005!#REF!</definedName>
    <definedName name="_2560__123Graph_BCHART_148" hidden="1">[7]Livestock2005!#REF!</definedName>
    <definedName name="_257__123Graph_XCHART_144" hidden="1">[7]Livestock2005!#REF!</definedName>
    <definedName name="_258__123Graph_ACHART_76" hidden="1">[7]Livestock2005!#REF!</definedName>
    <definedName name="_258__123Graph_BCHART_149" hidden="1">[7]Livestock2005!#REF!</definedName>
    <definedName name="_258__123Graph_XCHART_145" hidden="1">[7]Livestock2005!#REF!</definedName>
    <definedName name="_2580__123Graph_BCHART_149" hidden="1">[7]Livestock2005!#REF!</definedName>
    <definedName name="_259__123Graph_XCHART_146" hidden="1">[7]Livestock2005!#REF!</definedName>
    <definedName name="_26__123Graph_ACHART_124" hidden="1">[7]Livestock2005!#REF!</definedName>
    <definedName name="_26__123Graph_ACHART_136" hidden="1">[7]Livestock2005!#REF!</definedName>
    <definedName name="_260__123Graph_ACHART_124" hidden="1">[7]Livestock2005!#REF!</definedName>
    <definedName name="_260__123Graph_BCHART_15" hidden="1">[7]Livestock2005!#REF!</definedName>
    <definedName name="_260__123Graph_XCHART_147" hidden="1">[7]Livestock2005!#REF!</definedName>
    <definedName name="_2600__123Graph_BCHART_15" hidden="1">[7]Livestock2005!#REF!</definedName>
    <definedName name="_261__123Graph_ACHART_77" hidden="1">[7]Livestock2005!#REF!</definedName>
    <definedName name="_261__123Graph_XCHART_148" hidden="1">[7]Livestock2005!#REF!</definedName>
    <definedName name="_262__123Graph_BCHART_150" hidden="1">[7]Livestock2005!#REF!</definedName>
    <definedName name="_262__123Graph_XCHART_149" hidden="1">[7]Livestock2005!#REF!</definedName>
    <definedName name="_2620__123Graph_BCHART_150" hidden="1">[7]Livestock2005!#REF!</definedName>
    <definedName name="_263__123Graph_XCHART_15" hidden="1">[7]Livestock2005!#REF!</definedName>
    <definedName name="_264__123Graph_ACHART_78" hidden="1">[7]Livestock2005!#REF!</definedName>
    <definedName name="_264__123Graph_BCHART_151" hidden="1">[7]Livestock2005!#REF!</definedName>
    <definedName name="_264__123Graph_XCHART_150" hidden="1">[7]Livestock2005!#REF!</definedName>
    <definedName name="_2640__123Graph_BCHART_151" hidden="1">[7]Livestock2005!#REF!</definedName>
    <definedName name="_265__123Graph_XCHART_151" hidden="1">[7]Livestock2005!#REF!</definedName>
    <definedName name="_266__123Graph_BCHART_152" hidden="1">[7]Livestock2005!#REF!</definedName>
    <definedName name="_266__123Graph_XCHART_152" hidden="1">[7]Livestock2005!#REF!</definedName>
    <definedName name="_2660__123Graph_BCHART_152" hidden="1">[7]Livestock2005!#REF!</definedName>
    <definedName name="_267__123Graph_ACHART_8" hidden="1">[7]Livestock2005!#REF!</definedName>
    <definedName name="_267__123Graph_XCHART_153" hidden="1">[7]Livestock2005!#REF!</definedName>
    <definedName name="_268__123Graph_BCHART_153" hidden="1">[7]Livestock2005!#REF!</definedName>
    <definedName name="_268__123Graph_XCHART_154" hidden="1">[7]Livestock2005!#REF!</definedName>
    <definedName name="_2680__123Graph_BCHART_153" hidden="1">[7]Livestock2005!#REF!</definedName>
    <definedName name="_269__123Graph_XCHART_155" hidden="1">[7]Livestock2005!#REF!</definedName>
    <definedName name="_27__123Graph_ACHART_115" hidden="1">[7]Livestock2005!#REF!</definedName>
    <definedName name="_27__123Graph_ACHART_137" hidden="1">[7]Livestock2005!#REF!</definedName>
    <definedName name="_270__123Graph_ACHART_80" hidden="1">[7]Livestock2005!#REF!</definedName>
    <definedName name="_270__123Graph_BCHART_154" hidden="1">[7]Livestock2005!#REF!</definedName>
    <definedName name="_270__123Graph_XCHART_156" hidden="1">[7]Livestock2005!#REF!</definedName>
    <definedName name="_2700__123Graph_BCHART_154" hidden="1">[7]Livestock2005!#REF!</definedName>
    <definedName name="_271__123Graph_XCHART_16" hidden="1">[7]Livestock2005!#REF!</definedName>
    <definedName name="_272__123Graph_BCHART_155" hidden="1">[7]Livestock2005!#REF!</definedName>
    <definedName name="_272__123Graph_XCHART_17" hidden="1">[7]Livestock2005!#REF!</definedName>
    <definedName name="_2720__123Graph_BCHART_155" hidden="1">[7]Livestock2005!#REF!</definedName>
    <definedName name="_273__123Graph_ACHART_81" hidden="1">[7]Livestock2005!#REF!</definedName>
    <definedName name="_273__123Graph_XCHART_18" hidden="1">[7]Livestock2005!#REF!</definedName>
    <definedName name="_274__123Graph_BCHART_156" hidden="1">[7]Livestock2005!#REF!</definedName>
    <definedName name="_274__123Graph_XCHART_19" hidden="1">[7]Livestock2005!#REF!</definedName>
    <definedName name="_2740__123Graph_BCHART_156" hidden="1">[7]Livestock2005!#REF!</definedName>
    <definedName name="_275__123Graph_XCHART_2" hidden="1">[7]Livestock2005!#REF!</definedName>
    <definedName name="_276__123Graph_ACHART_82" hidden="1">[7]Livestock2005!#REF!</definedName>
    <definedName name="_276__123Graph_BCHART_16" hidden="1">[7]Livestock2005!#REF!</definedName>
    <definedName name="_276__123Graph_XCHART_20" hidden="1">[7]Livestock2005!#REF!</definedName>
    <definedName name="_2760__123Graph_BCHART_16" hidden="1">[7]Livestock2005!#REF!</definedName>
    <definedName name="_277__123Graph_XCHART_21" hidden="1">[7]Livestock2005!#REF!</definedName>
    <definedName name="_278__123Graph_BCHART_18" hidden="1">[7]Livestock2005!#REF!</definedName>
    <definedName name="_278__123Graph_XCHART_22" hidden="1">[7]Livestock2005!#REF!</definedName>
    <definedName name="_2780__123Graph_BCHART_18" hidden="1">[7]Livestock2005!#REF!</definedName>
    <definedName name="_279__123Graph_ACHART_87" hidden="1">[7]Livestock2005!#REF!</definedName>
    <definedName name="_279__123Graph_XCHART_23" hidden="1">[7]Livestock2005!#REF!</definedName>
    <definedName name="_28__123Graph_ACHART_125" hidden="1">[7]Livestock2005!#REF!</definedName>
    <definedName name="_28__123Graph_ACHART_138" hidden="1">[7]Livestock2005!#REF!</definedName>
    <definedName name="_280__123Graph_ACHART_125" hidden="1">[7]Livestock2005!#REF!</definedName>
    <definedName name="_280__123Graph_BCHART_19" hidden="1">[7]Livestock2005!#REF!</definedName>
    <definedName name="_280__123Graph_XCHART_24" hidden="1">[7]Livestock2005!#REF!</definedName>
    <definedName name="_2800__123Graph_BCHART_19" hidden="1">[7]Livestock2005!#REF!</definedName>
    <definedName name="_281__123Graph_XCHART_3" hidden="1">[7]Livestock2005!#REF!</definedName>
    <definedName name="_282__123Graph_ACHART_89" hidden="1">[7]Livestock2005!#REF!</definedName>
    <definedName name="_282__123Graph_BCHART_20" hidden="1">[7]Livestock2005!#REF!</definedName>
    <definedName name="_282__123Graph_XCHART_4" hidden="1">[7]Livestock2005!#REF!</definedName>
    <definedName name="_2820__123Graph_BCHART_20" hidden="1">[7]Livestock2005!#REF!</definedName>
    <definedName name="_283__123Graph_XCHART_45" hidden="1">[7]Livestock2005!#REF!</definedName>
    <definedName name="_284__123Graph_BCHART_21" hidden="1">[7]Livestock2005!#REF!</definedName>
    <definedName name="_284__123Graph_XCHART_46" hidden="1">[7]Livestock2005!#REF!</definedName>
    <definedName name="_2840__123Graph_BCHART_21" hidden="1">[7]Livestock2005!#REF!</definedName>
    <definedName name="_285__123Graph_ACHART_9" hidden="1">[7]Livestock2005!#REF!</definedName>
    <definedName name="_285__123Graph_XCHART_47" hidden="1">[7]Livestock2005!#REF!</definedName>
    <definedName name="_286__123Graph_BCHART_22" hidden="1">[7]Livestock2005!#REF!</definedName>
    <definedName name="_286__123Graph_XCHART_48" hidden="1">[7]Livestock2005!#REF!</definedName>
    <definedName name="_2860__123Graph_BCHART_22" hidden="1">[7]Livestock2005!#REF!</definedName>
    <definedName name="_287__123Graph_XCHART_49" hidden="1">[7]Livestock2005!#REF!</definedName>
    <definedName name="_288__123Graph_ACHART_90" hidden="1">[7]Livestock2005!#REF!</definedName>
    <definedName name="_288__123Graph_BCHART_28" hidden="1">[7]Livestock2005!#REF!</definedName>
    <definedName name="_288__123Graph_XCHART_5" hidden="1">[7]Livestock2005!#REF!</definedName>
    <definedName name="_2880__123Graph_BCHART_28" hidden="1">[7]Livestock2005!#REF!</definedName>
    <definedName name="_289__123Graph_XCHART_50" hidden="1">[7]Livestock2005!#REF!</definedName>
    <definedName name="_29__123Graph_ACHART_139" hidden="1">[7]Livestock2005!#REF!</definedName>
    <definedName name="_290__123Graph_BCHART_36" hidden="1">[7]Livestock2005!#REF!</definedName>
    <definedName name="_290__123Graph_XCHART_51" hidden="1">[7]Livestock2005!#REF!</definedName>
    <definedName name="_2900__123Graph_BCHART_36" hidden="1">[7]Livestock2005!#REF!</definedName>
    <definedName name="_291__123Graph_ACHART_94" hidden="1">[7]Livestock2005!#REF!</definedName>
    <definedName name="_291__123Graph_XCHART_52" hidden="1">[7]Livestock2005!#REF!</definedName>
    <definedName name="_292__123Graph_BCHART_37" hidden="1">[7]Livestock2005!#REF!</definedName>
    <definedName name="_292__123Graph_XCHART_53" hidden="1">[7]Livestock2005!#REF!</definedName>
    <definedName name="_2920__123Graph_BCHART_37" hidden="1">[7]Livestock2005!#REF!</definedName>
    <definedName name="_293__123Graph_XCHART_54" hidden="1">[7]Livestock2005!#REF!</definedName>
    <definedName name="_294__123Graph_ACHART_95" hidden="1">[7]Livestock2005!#REF!</definedName>
    <definedName name="_294__123Graph_BCHART_38" hidden="1">[7]Livestock2005!#REF!</definedName>
    <definedName name="_294__123Graph_XCHART_55" hidden="1">[7]Livestock2005!#REF!</definedName>
    <definedName name="_2940__123Graph_BCHART_38" hidden="1">[7]Livestock2005!#REF!</definedName>
    <definedName name="_295__123Graph_XCHART_56" hidden="1">[7]Livestock2005!#REF!</definedName>
    <definedName name="_296__123Graph_BCHART_39" hidden="1">[7]Livestock2005!#REF!</definedName>
    <definedName name="_296__123Graph_XCHART_57" hidden="1">[7]Livestock2005!#REF!</definedName>
    <definedName name="_2960__123Graph_BCHART_39" hidden="1">[7]Livestock2005!#REF!</definedName>
    <definedName name="_297__123Graph_ACHART_98" hidden="1">[7]Livestock2005!#REF!</definedName>
    <definedName name="_297__123Graph_XCHART_58" hidden="1">[7]Livestock2005!#REF!</definedName>
    <definedName name="_298__123Graph_BCHART_42" hidden="1">[7]Livestock2005!#REF!</definedName>
    <definedName name="_298__123Graph_XCHART_59" hidden="1">[7]Livestock2005!#REF!</definedName>
    <definedName name="_2980__123Graph_BCHART_42" hidden="1">[7]Livestock2005!#REF!</definedName>
    <definedName name="_299__123Graph_XCHART_6" hidden="1">[7]Livestock2005!#REF!</definedName>
    <definedName name="_3__123Graph_ACHART_1" hidden="1">[7]Livestock2005!#REF!</definedName>
    <definedName name="_3__123Graph_ACHART_100" hidden="1">[7]Livestock2005!#REF!</definedName>
    <definedName name="_3__123Graph_CCHART_1" hidden="1">'[22]Cross Bdr'!$C$72:$AL$72</definedName>
    <definedName name="_30__123Graph_ACHART_119" hidden="1">[7]Livestock2005!#REF!</definedName>
    <definedName name="_30__123Graph_ACHART_126" hidden="1">[7]Livestock2005!#REF!</definedName>
    <definedName name="_30__123Graph_ACHART_14" hidden="1">[7]Livestock2005!#REF!</definedName>
    <definedName name="_300__123Graph_ACHART_126" hidden="1">[7]Livestock2005!#REF!</definedName>
    <definedName name="_300__123Graph_BCHART_102" hidden="1">[7]Livestock2005!#REF!</definedName>
    <definedName name="_300__123Graph_BCHART_43" hidden="1">[7]Livestock2005!#REF!</definedName>
    <definedName name="_300__123Graph_XCHART_62" hidden="1">[7]Livestock2005!#REF!</definedName>
    <definedName name="_3000__123Graph_BCHART_43" hidden="1">[7]Livestock2005!#REF!</definedName>
    <definedName name="_301__123Graph_XCHART_68" hidden="1">[7]Livestock2005!#REF!</definedName>
    <definedName name="_302__123Graph_BCHART_44" hidden="1">[7]Livestock2005!#REF!</definedName>
    <definedName name="_302__123Graph_XCHART_69" hidden="1">[7]Livestock2005!#REF!</definedName>
    <definedName name="_3020__123Graph_BCHART_44" hidden="1">[7]Livestock2005!#REF!</definedName>
    <definedName name="_303__123Graph_BCHART_105" hidden="1">[7]Livestock2005!#REF!</definedName>
    <definedName name="_303__123Graph_XCHART_70" hidden="1">[7]Livestock2005!#REF!</definedName>
    <definedName name="_304__123Graph_BCHART_46" hidden="1">[7]Livestock2005!#REF!</definedName>
    <definedName name="_304__123Graph_XCHART_71" hidden="1">[7]Livestock2005!#REF!</definedName>
    <definedName name="_3040__123Graph_BCHART_46" hidden="1">[7]Livestock2005!#REF!</definedName>
    <definedName name="_305__123Graph_XCHART_73" hidden="1">[7]Livestock2005!#REF!</definedName>
    <definedName name="_306__123Graph_BCHART_109" hidden="1">[7]Livestock2005!#REF!</definedName>
    <definedName name="_306__123Graph_BCHART_48" hidden="1">[7]Livestock2005!#REF!</definedName>
    <definedName name="_306__123Graph_XCHART_74" hidden="1">[7]Livestock2005!#REF!</definedName>
    <definedName name="_3060__123Graph_BCHART_48" hidden="1">[7]Livestock2005!#REF!</definedName>
    <definedName name="_307__123Graph_XCHART_75" hidden="1">[7]Livestock2005!#REF!</definedName>
    <definedName name="_308__123Graph_BCHART_52" hidden="1">[7]Livestock2005!#REF!</definedName>
    <definedName name="_308__123Graph_XCHART_76" hidden="1">[7]Livestock2005!#REF!</definedName>
    <definedName name="_3080__123Graph_BCHART_52" hidden="1">[7]Livestock2005!#REF!</definedName>
    <definedName name="_309__123Graph_BCHART_115" hidden="1">[7]Livestock2005!#REF!</definedName>
    <definedName name="_309__123Graph_XCHART_77" hidden="1">[7]Livestock2005!#REF!</definedName>
    <definedName name="_31__123Graph_ACHART_140" hidden="1">[7]Livestock2005!#REF!</definedName>
    <definedName name="_310__123Graph_BCHART_54" hidden="1">[7]Livestock2005!#REF!</definedName>
    <definedName name="_310__123Graph_XCHART_78" hidden="1">[7]Livestock2005!#REF!</definedName>
    <definedName name="_3100__123Graph_BCHART_54" hidden="1">[7]Livestock2005!#REF!</definedName>
    <definedName name="_311__123Graph_XCHART_80" hidden="1">[7]Livestock2005!#REF!</definedName>
    <definedName name="_312__123Graph_BCHART_118" hidden="1">[7]Livestock2005!#REF!</definedName>
    <definedName name="_312__123Graph_BCHART_56" hidden="1">[7]Livestock2005!#REF!</definedName>
    <definedName name="_312__123Graph_XCHART_81" hidden="1">[7]Livestock2005!#REF!</definedName>
    <definedName name="_3120__123Graph_BCHART_56" hidden="1">[7]Livestock2005!#REF!</definedName>
    <definedName name="_313__123Graph_XCHART_82" hidden="1">[7]Livestock2005!#REF!</definedName>
    <definedName name="_314__123Graph_BCHART_61" hidden="1">[7]Livestock2005!#REF!</definedName>
    <definedName name="_3140__123Graph_BCHART_61" hidden="1">[7]Livestock2005!#REF!</definedName>
    <definedName name="_315__123Graph_BCHART_12" hidden="1">[7]Livestock2005!#REF!</definedName>
    <definedName name="_316__123Graph_BCHART_62" hidden="1">[7]Livestock2005!#REF!</definedName>
    <definedName name="_3160__123Graph_BCHART_62" hidden="1">[7]Livestock2005!#REF!</definedName>
    <definedName name="_318__123Graph_BCHART_122" hidden="1">[7]Livestock2005!#REF!</definedName>
    <definedName name="_318__123Graph_BCHART_65" hidden="1">[7]Livestock2005!#REF!</definedName>
    <definedName name="_3180__123Graph_BCHART_65" hidden="1">[7]Livestock2005!#REF!</definedName>
    <definedName name="_32__123Graph_ACHART_127" hidden="1">[7]Livestock2005!#REF!</definedName>
    <definedName name="_32__123Graph_ACHART_141" hidden="1">[7]Livestock2005!#REF!</definedName>
    <definedName name="_320__123Graph_ACHART_127" hidden="1">[7]Livestock2005!#REF!</definedName>
    <definedName name="_320__123Graph_BCHART_66" hidden="1">[7]Livestock2005!#REF!</definedName>
    <definedName name="_3200__123Graph_BCHART_66" hidden="1">[7]Livestock2005!#REF!</definedName>
    <definedName name="_321__123Graph_BCHART_129" hidden="1">[7]Livestock2005!#REF!</definedName>
    <definedName name="_322__123Graph_BCHART_68" hidden="1">[7]Livestock2005!#REF!</definedName>
    <definedName name="_3220__123Graph_BCHART_68" hidden="1">[7]Livestock2005!#REF!</definedName>
    <definedName name="_324__123Graph_BCHART_13" hidden="1">[7]Livestock2005!#REF!</definedName>
    <definedName name="_324__123Graph_BCHART_69" hidden="1">[7]Livestock2005!#REF!</definedName>
    <definedName name="_3240__123Graph_BCHART_69" hidden="1">[7]Livestock2005!#REF!</definedName>
    <definedName name="_326__123Graph_BCHART_73" hidden="1">[7]Livestock2005!#REF!</definedName>
    <definedName name="_3260__123Graph_BCHART_73" hidden="1">[7]Livestock2005!#REF!</definedName>
    <definedName name="_327__123Graph_BCHART_130" hidden="1">[7]Livestock2005!#REF!</definedName>
    <definedName name="_328__123Graph_BCHART_74" hidden="1">[7]Livestock2005!#REF!</definedName>
    <definedName name="_3280__123Graph_BCHART_74" hidden="1">[7]Livestock2005!#REF!</definedName>
    <definedName name="_33__123Graph_ACHART_12" hidden="1">[7]Livestock2005!#REF!</definedName>
    <definedName name="_33__123Graph_ACHART_142" hidden="1">[7]Livestock2005!#REF!</definedName>
    <definedName name="_330__123Graph_BCHART_131" hidden="1">[7]Livestock2005!#REF!</definedName>
    <definedName name="_330__123Graph_BCHART_75" hidden="1">[7]Livestock2005!#REF!</definedName>
    <definedName name="_3300__123Graph_BCHART_75" hidden="1">[7]Livestock2005!#REF!</definedName>
    <definedName name="_332__123Graph_BCHART_76" hidden="1">[7]Livestock2005!#REF!</definedName>
    <definedName name="_3320__123Graph_BCHART_76" hidden="1">[7]Livestock2005!#REF!</definedName>
    <definedName name="_333__123Graph_BCHART_132" hidden="1">[7]Livestock2005!#REF!</definedName>
    <definedName name="_334__123Graph_BCHART_77" hidden="1">[7]Livestock2005!#REF!</definedName>
    <definedName name="_3340__123Graph_BCHART_77" hidden="1">[7]Livestock2005!#REF!</definedName>
    <definedName name="_336__123Graph_BCHART_133" hidden="1">[7]Livestock2005!#REF!</definedName>
    <definedName name="_336__123Graph_BCHART_78" hidden="1">[7]Livestock2005!#REF!</definedName>
    <definedName name="_3360__123Graph_BCHART_78" hidden="1">[7]Livestock2005!#REF!</definedName>
    <definedName name="_338__123Graph_BCHART_80" hidden="1">[7]Livestock2005!#REF!</definedName>
    <definedName name="_3380__123Graph_BCHART_80" hidden="1">[7]Livestock2005!#REF!</definedName>
    <definedName name="_339__123Graph_BCHART_134" hidden="1">[7]Livestock2005!#REF!</definedName>
    <definedName name="_34__123Graph_ACHART_128" hidden="1">[7]Livestock2005!#REF!</definedName>
    <definedName name="_34__123Graph_ACHART_143" hidden="1">[7]Livestock2005!#REF!</definedName>
    <definedName name="_340__123Graph_ACHART_128" hidden="1">[7]Livestock2005!#REF!</definedName>
    <definedName name="_340__123Graph_BCHART_81" hidden="1">[7]Livestock2005!#REF!</definedName>
    <definedName name="_3400__123Graph_BCHART_81" hidden="1">[7]Livestock2005!#REF!</definedName>
    <definedName name="_342__123Graph_BCHART_135" hidden="1">[7]Livestock2005!#REF!</definedName>
    <definedName name="_342__123Graph_BCHART_82" hidden="1">[7]Livestock2005!#REF!</definedName>
    <definedName name="_3420__123Graph_BCHART_82" hidden="1">[7]Livestock2005!#REF!</definedName>
    <definedName name="_344__123Graph_BCHART_91" hidden="1">[7]Livestock2005!#REF!</definedName>
    <definedName name="_3440__123Graph_BCHART_91" hidden="1">[7]Livestock2005!#REF!</definedName>
    <definedName name="_345__123Graph_BCHART_136" hidden="1">[7]Livestock2005!#REF!</definedName>
    <definedName name="_346__123Graph_BCHART_93" hidden="1">[7]Livestock2005!#REF!</definedName>
    <definedName name="_3460__123Graph_BCHART_93" hidden="1">[7]Livestock2005!#REF!</definedName>
    <definedName name="_348__123Graph_BCHART_137" hidden="1">[7]Livestock2005!#REF!</definedName>
    <definedName name="_348__123Graph_BCHART_99" hidden="1">[7]Livestock2005!#REF!</definedName>
    <definedName name="_3480__123Graph_BCHART_99" hidden="1">[7]Livestock2005!#REF!</definedName>
    <definedName name="_35__123Graph_ACHART_144" hidden="1">[7]Livestock2005!#REF!</definedName>
    <definedName name="_350__123Graph_CCHART_18" hidden="1">[7]Livestock2005!#REF!</definedName>
    <definedName name="_3500__123Graph_CCHART_18" hidden="1">[7]Livestock2005!#REF!</definedName>
    <definedName name="_351__123Graph_BCHART_138" hidden="1">[7]Livestock2005!#REF!</definedName>
    <definedName name="_352__123Graph_CCHART_19" hidden="1">[7]Livestock2005!#REF!</definedName>
    <definedName name="_3520__123Graph_CCHART_19" hidden="1">[7]Livestock2005!#REF!</definedName>
    <definedName name="_354__123Graph_BCHART_139" hidden="1">[7]Livestock2005!#REF!</definedName>
    <definedName name="_354__123Graph_CCHART_20" hidden="1">[7]Livestock2005!#REF!</definedName>
    <definedName name="_3540__123Graph_CCHART_20" hidden="1">[7]Livestock2005!#REF!</definedName>
    <definedName name="_356__123Graph_CCHART_21" hidden="1">[7]Livestock2005!#REF!</definedName>
    <definedName name="_3560__123Graph_CCHART_21" hidden="1">[7]Livestock2005!#REF!</definedName>
    <definedName name="_357__123Graph_BCHART_14" hidden="1">[7]Livestock2005!#REF!</definedName>
    <definedName name="_358__123Graph_CCHART_22" hidden="1">[7]Livestock2005!#REF!</definedName>
    <definedName name="_3580__123Graph_CCHART_22" hidden="1">[7]Livestock2005!#REF!</definedName>
    <definedName name="_36__123Graph_ACHART_123" hidden="1">[7]Livestock2005!#REF!</definedName>
    <definedName name="_36__123Graph_ACHART_129" hidden="1">[7]Livestock2005!#REF!</definedName>
    <definedName name="_36__123Graph_ACHART_145" hidden="1">[7]Livestock2005!#REF!</definedName>
    <definedName name="_360__123Graph_ACHART_129" hidden="1">[7]Livestock2005!#REF!</definedName>
    <definedName name="_360__123Graph_BCHART_140" hidden="1">[7]Livestock2005!#REF!</definedName>
    <definedName name="_360__123Graph_CCHART_39" hidden="1">[7]Livestock2005!#REF!</definedName>
    <definedName name="_3600__123Graph_CCHART_39" hidden="1">[7]Livestock2005!#REF!</definedName>
    <definedName name="_362__123Graph_CCHART_45" hidden="1">[7]Livestock2005!#REF!</definedName>
    <definedName name="_3620__123Graph_CCHART_45" hidden="1">[7]Livestock2005!#REF!</definedName>
    <definedName name="_363__123Graph_BCHART_141" hidden="1">[7]Livestock2005!#REF!</definedName>
    <definedName name="_364__123Graph_CCHART_46" hidden="1">[7]Livestock2005!#REF!</definedName>
    <definedName name="_3640__123Graph_CCHART_46" hidden="1">[7]Livestock2005!#REF!</definedName>
    <definedName name="_366__123Graph_BCHART_142" hidden="1">[7]Livestock2005!#REF!</definedName>
    <definedName name="_366__123Graph_CCHART_52" hidden="1">[7]Livestock2005!#REF!</definedName>
    <definedName name="_3660__123Graph_CCHART_52" hidden="1">[7]Livestock2005!#REF!</definedName>
    <definedName name="_368__123Graph_CCHART_53" hidden="1">[7]Livestock2005!#REF!</definedName>
    <definedName name="_3680__123Graph_CCHART_53" hidden="1">[7]Livestock2005!#REF!</definedName>
    <definedName name="_369__123Graph_BCHART_143" hidden="1">[7]Livestock2005!#REF!</definedName>
    <definedName name="_37__123Graph_ACHART_146" hidden="1">[7]Livestock2005!#REF!</definedName>
    <definedName name="_370__123Graph_CCHART_54" hidden="1">[7]Livestock2005!#REF!</definedName>
    <definedName name="_3700__123Graph_CCHART_54" hidden="1">[7]Livestock2005!#REF!</definedName>
    <definedName name="_372__123Graph_BCHART_144" hidden="1">[7]Livestock2005!#REF!</definedName>
    <definedName name="_372__123Graph_CCHART_62" hidden="1">[7]Livestock2005!#REF!</definedName>
    <definedName name="_3720__123Graph_CCHART_62" hidden="1">[7]Livestock2005!#REF!</definedName>
    <definedName name="_374__123Graph_CCHART_68" hidden="1">[7]Livestock2005!#REF!</definedName>
    <definedName name="_3740__123Graph_CCHART_68" hidden="1">[7]Livestock2005!#REF!</definedName>
    <definedName name="_375__123Graph_BCHART_145" hidden="1">[7]Livestock2005!#REF!</definedName>
    <definedName name="_376__123Graph_CCHART_69" hidden="1">[7]Livestock2005!#REF!</definedName>
    <definedName name="_3760__123Graph_CCHART_69" hidden="1">[7]Livestock2005!#REF!</definedName>
    <definedName name="_378__123Graph_BCHART_146" hidden="1">[7]Livestock2005!#REF!</definedName>
    <definedName name="_378__123Graph_CCHART_71" hidden="1">[7]Livestock2005!#REF!</definedName>
    <definedName name="_3780__123Graph_CCHART_71" hidden="1">[7]Livestock2005!#REF!</definedName>
    <definedName name="_38__123Graph_ACHART_13" hidden="1">[7]Livestock2005!#REF!</definedName>
    <definedName name="_38__123Graph_ACHART_147" hidden="1">[7]Livestock2005!#REF!</definedName>
    <definedName name="_380__123Graph_ACHART_13" hidden="1">[7]Livestock2005!#REF!</definedName>
    <definedName name="_380__123Graph_CCHART_73" hidden="1">[7]Livestock2005!#REF!</definedName>
    <definedName name="_3800__123Graph_CCHART_73" hidden="1">[7]Livestock2005!#REF!</definedName>
    <definedName name="_381__123Graph_BCHART_147" hidden="1">[7]Livestock2005!#REF!</definedName>
    <definedName name="_382__123Graph_CCHART_74" hidden="1">[7]Livestock2005!#REF!</definedName>
    <definedName name="_3820__123Graph_CCHART_74" hidden="1">[7]Livestock2005!#REF!</definedName>
    <definedName name="_384__123Graph_BCHART_148" hidden="1">[7]Livestock2005!#REF!</definedName>
    <definedName name="_384__123Graph_CCHART_75" hidden="1">[7]Livestock2005!#REF!</definedName>
    <definedName name="_3840__123Graph_CCHART_75" hidden="1">[7]Livestock2005!#REF!</definedName>
    <definedName name="_386__123Graph_CCHART_76" hidden="1">[7]Livestock2005!#REF!</definedName>
    <definedName name="_3860__123Graph_CCHART_76" hidden="1">[7]Livestock2005!#REF!</definedName>
    <definedName name="_387__123Graph_BCHART_149" hidden="1">[7]Livestock2005!#REF!</definedName>
    <definedName name="_388__123Graph_CCHART_78" hidden="1">[7]Livestock2005!#REF!</definedName>
    <definedName name="_3880__123Graph_CCHART_78" hidden="1">[7]Livestock2005!#REF!</definedName>
    <definedName name="_39__123Graph_ACHART_124" hidden="1">[7]Livestock2005!#REF!</definedName>
    <definedName name="_39__123Graph_ACHART_148" hidden="1">[7]Livestock2005!#REF!</definedName>
    <definedName name="_390__123Graph_BCHART_15" hidden="1">[7]Livestock2005!#REF!</definedName>
    <definedName name="_390__123Graph_CCHART_80" hidden="1">[7]Livestock2005!#REF!</definedName>
    <definedName name="_3900__123Graph_CCHART_80" hidden="1">[7]Livestock2005!#REF!</definedName>
    <definedName name="_392__123Graph_CCHART_81" hidden="1">[7]Livestock2005!#REF!</definedName>
    <definedName name="_3920__123Graph_CCHART_81" hidden="1">[7]Livestock2005!#REF!</definedName>
    <definedName name="_393__123Graph_BCHART_150" hidden="1">[7]Livestock2005!#REF!</definedName>
    <definedName name="_394__123Graph_CCHART_82" hidden="1">[7]Livestock2005!#REF!</definedName>
    <definedName name="_3940__123Graph_CCHART_82" hidden="1">[7]Livestock2005!#REF!</definedName>
    <definedName name="_396__123Graph_BCHART_151" hidden="1">[7]Livestock2005!#REF!</definedName>
    <definedName name="_396__123Graph_DCHART_34" hidden="1">[7]Livestock2005!#REF!</definedName>
    <definedName name="_3960__123Graph_DCHART_34" hidden="1">[7]Livestock2005!#REF!</definedName>
    <definedName name="_398__123Graph_DCHART_39" hidden="1">[7]Livestock2005!#REF!</definedName>
    <definedName name="_3980__123Graph_DCHART_39" hidden="1">[7]Livestock2005!#REF!</definedName>
    <definedName name="_399__123Graph_BCHART_152" hidden="1">[7]Livestock2005!#REF!</definedName>
    <definedName name="_4__123Graph_ACHART_10" hidden="1">[7]Livestock2005!#REF!</definedName>
    <definedName name="_4__123Graph_ACHART_101" hidden="1">[7]Livestock2005!#REF!</definedName>
    <definedName name="_4__123Graph_XCHART_1" hidden="1">'[22]Cross Bdr'!$C$68:$AL$68</definedName>
    <definedName name="_40__123Graph_ACHART_10" hidden="1">[7]Livestock2005!#REF!</definedName>
    <definedName name="_40__123Graph_ACHART_130" hidden="1">[7]Livestock2005!#REF!</definedName>
    <definedName name="_40__123Graph_ACHART_149" hidden="1">[7]Livestock2005!#REF!</definedName>
    <definedName name="_400__123Graph_ACHART_130" hidden="1">[7]Livestock2005!#REF!</definedName>
    <definedName name="_400__123Graph_DCHART_45" hidden="1">[7]Livestock2005!#REF!</definedName>
    <definedName name="_4000__123Graph_DCHART_45" hidden="1">[7]Livestock2005!#REF!</definedName>
    <definedName name="_402__123Graph_BCHART_153" hidden="1">[7]Livestock2005!#REF!</definedName>
    <definedName name="_402__123Graph_DCHART_47" hidden="1">[7]Livestock2005!#REF!</definedName>
    <definedName name="_4020__123Graph_DCHART_47" hidden="1">[7]Livestock2005!#REF!</definedName>
    <definedName name="_404__123Graph_DCHART_52" hidden="1">[7]Livestock2005!#REF!</definedName>
    <definedName name="_4040__123Graph_DCHART_52" hidden="1">[7]Livestock2005!#REF!</definedName>
    <definedName name="_405__123Graph_BCHART_154" hidden="1">[7]Livestock2005!#REF!</definedName>
    <definedName name="_406__123Graph_DCHART_53" hidden="1">[7]Livestock2005!#REF!</definedName>
    <definedName name="_4060__123Graph_DCHART_53" hidden="1">[7]Livestock2005!#REF!</definedName>
    <definedName name="_408__123Graph_BCHART_155" hidden="1">[7]Livestock2005!#REF!</definedName>
    <definedName name="_408__123Graph_DCHART_54" hidden="1">[7]Livestock2005!#REF!</definedName>
    <definedName name="_4080__123Graph_DCHART_54" hidden="1">[7]Livestock2005!#REF!</definedName>
    <definedName name="_41__123Graph_ACHART_15" hidden="1">[7]Livestock2005!#REF!</definedName>
    <definedName name="_410__123Graph_DCHART_55" hidden="1">[7]Livestock2005!#REF!</definedName>
    <definedName name="_4100__123Graph_DCHART_55" hidden="1">[7]Livestock2005!#REF!</definedName>
    <definedName name="_411__123Graph_BCHART_156" hidden="1">[7]Livestock2005!#REF!</definedName>
    <definedName name="_412__123Graph_DCHART_57" hidden="1">[7]Livestock2005!#REF!</definedName>
    <definedName name="_4120__123Graph_DCHART_57" hidden="1">[7]Livestock2005!#REF!</definedName>
    <definedName name="_414__123Graph_BCHART_16" hidden="1">[7]Livestock2005!#REF!</definedName>
    <definedName name="_414__123Graph_DCHART_58" hidden="1">[7]Livestock2005!#REF!</definedName>
    <definedName name="_4140__123Graph_DCHART_58" hidden="1">[7]Livestock2005!#REF!</definedName>
    <definedName name="_416__123Graph_DCHART_59" hidden="1">[7]Livestock2005!#REF!</definedName>
    <definedName name="_4160__123Graph_DCHART_59" hidden="1">[7]Livestock2005!#REF!</definedName>
    <definedName name="_417__123Graph_BCHART_18" hidden="1">[7]Livestock2005!#REF!</definedName>
    <definedName name="_418__123Graph_DCHART_68" hidden="1">[7]Livestock2005!#REF!</definedName>
    <definedName name="_4180__123Graph_DCHART_68" hidden="1">[7]Livestock2005!#REF!</definedName>
    <definedName name="_42__123Graph_ACHART_125" hidden="1">[7]Livestock2005!#REF!</definedName>
    <definedName name="_42__123Graph_ACHART_131" hidden="1">[7]Livestock2005!#REF!</definedName>
    <definedName name="_42__123Graph_ACHART_150" hidden="1">[7]Livestock2005!#REF!</definedName>
    <definedName name="_420__123Graph_ACHART_131" hidden="1">[7]Livestock2005!#REF!</definedName>
    <definedName name="_420__123Graph_BCHART_19" hidden="1">[7]Livestock2005!#REF!</definedName>
    <definedName name="_420__123Graph_DCHART_70" hidden="1">[7]Livestock2005!#REF!</definedName>
    <definedName name="_4200__123Graph_DCHART_70" hidden="1">[7]Livestock2005!#REF!</definedName>
    <definedName name="_422__123Graph_DCHART_72" hidden="1">[7]Livestock2005!#REF!</definedName>
    <definedName name="_4220__123Graph_DCHART_72" hidden="1">[7]Livestock2005!#REF!</definedName>
    <definedName name="_423__123Graph_BCHART_20" hidden="1">[7]Livestock2005!#REF!</definedName>
    <definedName name="_424__123Graph_DCHART_73" hidden="1">[7]Livestock2005!#REF!</definedName>
    <definedName name="_4240__123Graph_DCHART_73" hidden="1">[7]Livestock2005!#REF!</definedName>
    <definedName name="_426__123Graph_BCHART_21" hidden="1">[7]Livestock2005!#REF!</definedName>
    <definedName name="_426__123Graph_ECHART_45" hidden="1">[7]Livestock2005!#REF!</definedName>
    <definedName name="_4260__123Graph_ECHART_45" hidden="1">[7]Livestock2005!#REF!</definedName>
    <definedName name="_428__123Graph_ECHART_46" hidden="1">[7]Livestock2005!#REF!</definedName>
    <definedName name="_4280__123Graph_ECHART_46" hidden="1">[7]Livestock2005!#REF!</definedName>
    <definedName name="_429__123Graph_BCHART_22" hidden="1">[7]Livestock2005!#REF!</definedName>
    <definedName name="_43__123Graph_ACHART_151" hidden="1">[7]Livestock2005!#REF!</definedName>
    <definedName name="_430__123Graph_ECHART_52" hidden="1">[7]Livestock2005!#REF!</definedName>
    <definedName name="_4300__123Graph_ECHART_52" hidden="1">[7]Livestock2005!#REF!</definedName>
    <definedName name="_432__123Graph_BCHART_28" hidden="1">[7]Livestock2005!#REF!</definedName>
    <definedName name="_432__123Graph_ECHART_53" hidden="1">[7]Livestock2005!#REF!</definedName>
    <definedName name="_4320__123Graph_ECHART_53" hidden="1">[7]Livestock2005!#REF!</definedName>
    <definedName name="_434__123Graph_ECHART_54" hidden="1">[7]Livestock2005!#REF!</definedName>
    <definedName name="_4340__123Graph_ECHART_54" hidden="1">[7]Livestock2005!#REF!</definedName>
    <definedName name="_435__123Graph_BCHART_36" hidden="1">[7]Livestock2005!#REF!</definedName>
    <definedName name="_436__123Graph_ECHART_55" hidden="1">[7]Livestock2005!#REF!</definedName>
    <definedName name="_4360__123Graph_ECHART_55" hidden="1">[7]Livestock2005!#REF!</definedName>
    <definedName name="_438__123Graph_BCHART_37" hidden="1">[7]Livestock2005!#REF!</definedName>
    <definedName name="_438__123Graph_ECHART_57" hidden="1">[7]Livestock2005!#REF!</definedName>
    <definedName name="_4380__123Graph_ECHART_57" hidden="1">[7]Livestock2005!#REF!</definedName>
    <definedName name="_44__123Graph_ACHART_132" hidden="1">[7]Livestock2005!#REF!</definedName>
    <definedName name="_44__123Graph_ACHART_152" hidden="1">[7]Livestock2005!#REF!</definedName>
    <definedName name="_440__123Graph_ACHART_132" hidden="1">[7]Livestock2005!#REF!</definedName>
    <definedName name="_440__123Graph_ECHART_58" hidden="1">[7]Livestock2005!#REF!</definedName>
    <definedName name="_4400__123Graph_ECHART_58" hidden="1">[7]Livestock2005!#REF!</definedName>
    <definedName name="_441__123Graph_BCHART_38" hidden="1">[7]Livestock2005!#REF!</definedName>
    <definedName name="_442__123Graph_ECHART_60" hidden="1">[7]Livestock2005!#REF!</definedName>
    <definedName name="_4420__123Graph_ECHART_60" hidden="1">[7]Livestock2005!#REF!</definedName>
    <definedName name="_444__123Graph_BCHART_39" hidden="1">[7]Livestock2005!#REF!</definedName>
    <definedName name="_444__123Graph_ECHART_70" hidden="1">[7]Livestock2005!#REF!</definedName>
    <definedName name="_4440__123Graph_ECHART_70" hidden="1">[7]Livestock2005!#REF!</definedName>
    <definedName name="_446__123Graph_ECHART_71" hidden="1">[7]Livestock2005!#REF!</definedName>
    <definedName name="_4460__123Graph_ECHART_71" hidden="1">[7]Livestock2005!#REF!</definedName>
    <definedName name="_447__123Graph_BCHART_42" hidden="1">[7]Livestock2005!#REF!</definedName>
    <definedName name="_448__123Graph_ECHART_72" hidden="1">[7]Livestock2005!#REF!</definedName>
    <definedName name="_4480__123Graph_ECHART_72" hidden="1">[7]Livestock2005!#REF!</definedName>
    <definedName name="_45__123Graph_ACHART_126" hidden="1">[7]Livestock2005!#REF!</definedName>
    <definedName name="_45__123Graph_ACHART_153" hidden="1">[7]Livestock2005!#REF!</definedName>
    <definedName name="_450__123Graph_BCHART_43" hidden="1">[7]Livestock2005!#REF!</definedName>
    <definedName name="_450__123Graph_FCHART_53" hidden="1">[7]Livestock2005!#REF!</definedName>
    <definedName name="_4500__123Graph_FCHART_53" hidden="1">[7]Livestock2005!#REF!</definedName>
    <definedName name="_452__123Graph_FCHART_54" hidden="1">[7]Livestock2005!#REF!</definedName>
    <definedName name="_4520__123Graph_FCHART_54" hidden="1">[7]Livestock2005!#REF!</definedName>
    <definedName name="_453__123Graph_BCHART_44" hidden="1">[7]Livestock2005!#REF!</definedName>
    <definedName name="_454__123Graph_FCHART_55" hidden="1">[7]Livestock2005!#REF!</definedName>
    <definedName name="_4540__123Graph_FCHART_55" hidden="1">[7]Livestock2005!#REF!</definedName>
    <definedName name="_456__123Graph_BCHART_46" hidden="1">[7]Livestock2005!#REF!</definedName>
    <definedName name="_456__123Graph_FCHART_61" hidden="1">[7]Livestock2005!#REF!</definedName>
    <definedName name="_4560__123Graph_FCHART_61" hidden="1">[7]Livestock2005!#REF!</definedName>
    <definedName name="_458__123Graph_FCHART_63" hidden="1">[7]Livestock2005!#REF!</definedName>
    <definedName name="_4580__123Graph_FCHART_63" hidden="1">[7]Livestock2005!#REF!</definedName>
    <definedName name="_459__123Graph_BCHART_48" hidden="1">[7]Livestock2005!#REF!</definedName>
    <definedName name="_46__123Graph_ACHART_133" hidden="1">[7]Livestock2005!#REF!</definedName>
    <definedName name="_46__123Graph_ACHART_154" hidden="1">[7]Livestock2005!#REF!</definedName>
    <definedName name="_460__123Graph_ACHART_133" hidden="1">[7]Livestock2005!#REF!</definedName>
    <definedName name="_460__123Graph_XCHART_1" hidden="1">[7]Livestock2005!#REF!</definedName>
    <definedName name="_4600__123Graph_XCHART_1" hidden="1">[7]Livestock2005!#REF!</definedName>
    <definedName name="_462__123Graph_BCHART_52" hidden="1">[7]Livestock2005!#REF!</definedName>
    <definedName name="_462__123Graph_XCHART_10" hidden="1">[7]Livestock2005!#REF!</definedName>
    <definedName name="_4620__123Graph_XCHART_10" hidden="1">[7]Livestock2005!#REF!</definedName>
    <definedName name="_464__123Graph_XCHART_11" hidden="1">[7]Livestock2005!#REF!</definedName>
    <definedName name="_4640__123Graph_XCHART_11" hidden="1">[7]Livestock2005!#REF!</definedName>
    <definedName name="_465__123Graph_BCHART_54" hidden="1">[7]Livestock2005!#REF!</definedName>
    <definedName name="_466__123Graph_XCHART_12" hidden="1">[7]Livestock2005!#REF!</definedName>
    <definedName name="_4660__123Graph_XCHART_12" hidden="1">[7]Livestock2005!#REF!</definedName>
    <definedName name="_468__123Graph_BCHART_56" hidden="1">[7]Livestock2005!#REF!</definedName>
    <definedName name="_468__123Graph_XCHART_123" hidden="1">[7]Livestock2005!#REF!</definedName>
    <definedName name="_4680__123Graph_XCHART_123" hidden="1">[7]Livestock2005!#REF!</definedName>
    <definedName name="_47__123Graph_ACHART_155" hidden="1">[7]Livestock2005!#REF!</definedName>
    <definedName name="_470__123Graph_XCHART_124" hidden="1">[7]Livestock2005!#REF!</definedName>
    <definedName name="_4700__123Graph_XCHART_124" hidden="1">[7]Livestock2005!#REF!</definedName>
    <definedName name="_471__123Graph_BCHART_61" hidden="1">[7]Livestock2005!#REF!</definedName>
    <definedName name="_472__123Graph_XCHART_125" hidden="1">[7]Livestock2005!#REF!</definedName>
    <definedName name="_4720__123Graph_XCHART_125" hidden="1">[7]Livestock2005!#REF!</definedName>
    <definedName name="_474__123Graph_BCHART_62" hidden="1">[7]Livestock2005!#REF!</definedName>
    <definedName name="_474__123Graph_XCHART_126" hidden="1">[7]Livestock2005!#REF!</definedName>
    <definedName name="_4740__123Graph_XCHART_126" hidden="1">[7]Livestock2005!#REF!</definedName>
    <definedName name="_476__123Graph_XCHART_127" hidden="1">[7]Livestock2005!#REF!</definedName>
    <definedName name="_4760__123Graph_XCHART_127" hidden="1">[7]Livestock2005!#REF!</definedName>
    <definedName name="_477__123Graph_BCHART_65" hidden="1">[7]Livestock2005!#REF!</definedName>
    <definedName name="_478__123Graph_XCHART_128" hidden="1">[7]Livestock2005!#REF!</definedName>
    <definedName name="_4780__123Graph_XCHART_128" hidden="1">[7]Livestock2005!#REF!</definedName>
    <definedName name="_48__123Graph_ACHART_127" hidden="1">[7]Livestock2005!#REF!</definedName>
    <definedName name="_48__123Graph_ACHART_134" hidden="1">[7]Livestock2005!#REF!</definedName>
    <definedName name="_48__123Graph_ACHART_156" hidden="1">[7]Livestock2005!#REF!</definedName>
    <definedName name="_480__123Graph_ACHART_134" hidden="1">[7]Livestock2005!#REF!</definedName>
    <definedName name="_480__123Graph_BCHART_66" hidden="1">[7]Livestock2005!#REF!</definedName>
    <definedName name="_480__123Graph_XCHART_129" hidden="1">[7]Livestock2005!#REF!</definedName>
    <definedName name="_4800__123Graph_XCHART_129" hidden="1">[7]Livestock2005!#REF!</definedName>
    <definedName name="_482__123Graph_XCHART_13" hidden="1">[7]Livestock2005!#REF!</definedName>
    <definedName name="_4820__123Graph_XCHART_13" hidden="1">[7]Livestock2005!#REF!</definedName>
    <definedName name="_483__123Graph_BCHART_68" hidden="1">[7]Livestock2005!#REF!</definedName>
    <definedName name="_484__123Graph_XCHART_130" hidden="1">[7]Livestock2005!#REF!</definedName>
    <definedName name="_4840__123Graph_XCHART_130" hidden="1">[7]Livestock2005!#REF!</definedName>
    <definedName name="_486__123Graph_BCHART_69" hidden="1">[7]Livestock2005!#REF!</definedName>
    <definedName name="_486__123Graph_XCHART_131" hidden="1">[7]Livestock2005!#REF!</definedName>
    <definedName name="_4860__123Graph_XCHART_131" hidden="1">[7]Livestock2005!#REF!</definedName>
    <definedName name="_488__123Graph_XCHART_132" hidden="1">[7]Livestock2005!#REF!</definedName>
    <definedName name="_4880__123Graph_XCHART_132" hidden="1">[7]Livestock2005!#REF!</definedName>
    <definedName name="_489__123Graph_BCHART_73" hidden="1">[7]Livestock2005!#REF!</definedName>
    <definedName name="_49__123Graph_ACHART_16" hidden="1">[7]Livestock2005!#REF!</definedName>
    <definedName name="_490__123Graph_XCHART_133" hidden="1">[7]Livestock2005!#REF!</definedName>
    <definedName name="_4900__123Graph_XCHART_133" hidden="1">[7]Livestock2005!#REF!</definedName>
    <definedName name="_492__123Graph_BCHART_74" hidden="1">[7]Livestock2005!#REF!</definedName>
    <definedName name="_492__123Graph_XCHART_134" hidden="1">[7]Livestock2005!#REF!</definedName>
    <definedName name="_4920__123Graph_XCHART_134" hidden="1">[7]Livestock2005!#REF!</definedName>
    <definedName name="_494__123Graph_XCHART_135" hidden="1">[7]Livestock2005!#REF!</definedName>
    <definedName name="_4940__123Graph_XCHART_135" hidden="1">[7]Livestock2005!#REF!</definedName>
    <definedName name="_495__123Graph_BCHART_75" hidden="1">[7]Livestock2005!#REF!</definedName>
    <definedName name="_496__123Graph_XCHART_136" hidden="1">[7]Livestock2005!#REF!</definedName>
    <definedName name="_4960__123Graph_XCHART_136" hidden="1">[7]Livestock2005!#REF!</definedName>
    <definedName name="_498__123Graph_BCHART_76" hidden="1">[7]Livestock2005!#REF!</definedName>
    <definedName name="_498__123Graph_XCHART_137" hidden="1">[7]Livestock2005!#REF!</definedName>
    <definedName name="_4980__123Graph_XCHART_137" hidden="1">[7]Livestock2005!#REF!</definedName>
    <definedName name="_5__123Graph_ACHART_105" hidden="1">[7]Livestock2005!#REF!</definedName>
    <definedName name="_50__123Graph_ACHART_135" hidden="1">[7]Livestock2005!#REF!</definedName>
    <definedName name="_50__123Graph_ACHART_17" hidden="1">[7]Livestock2005!#REF!</definedName>
    <definedName name="_500__123Graph_ACHART_135" hidden="1">[7]Livestock2005!#REF!</definedName>
    <definedName name="_500__123Graph_XCHART_138" hidden="1">[7]Livestock2005!#REF!</definedName>
    <definedName name="_5000__123Graph_XCHART_138" hidden="1">[7]Livestock2005!#REF!</definedName>
    <definedName name="_501__123Graph_BCHART_77" hidden="1">[7]Livestock2005!#REF!</definedName>
    <definedName name="_502__123Graph_XCHART_139" hidden="1">[7]Livestock2005!#REF!</definedName>
    <definedName name="_5020__123Graph_XCHART_139" hidden="1">[7]Livestock2005!#REF!</definedName>
    <definedName name="_504__123Graph_BCHART_78" hidden="1">[7]Livestock2005!#REF!</definedName>
    <definedName name="_504__123Graph_XCHART_14" hidden="1">[7]Livestock2005!#REF!</definedName>
    <definedName name="_5040__123Graph_XCHART_14" hidden="1">[7]Livestock2005!#REF!</definedName>
    <definedName name="_506__123Graph_XCHART_140" hidden="1">[7]Livestock2005!#REF!</definedName>
    <definedName name="_5060__123Graph_XCHART_140" hidden="1">[7]Livestock2005!#REF!</definedName>
    <definedName name="_507__123Graph_BCHART_80" hidden="1">[7]Livestock2005!#REF!</definedName>
    <definedName name="_508__123Graph_XCHART_141" hidden="1">[7]Livestock2005!#REF!</definedName>
    <definedName name="_5080__123Graph_XCHART_141" hidden="1">[7]Livestock2005!#REF!</definedName>
    <definedName name="_51__123Graph_ACHART_128" hidden="1">[7]Livestock2005!#REF!</definedName>
    <definedName name="_51__123Graph_ACHART_18" hidden="1">[7]Livestock2005!#REF!</definedName>
    <definedName name="_510__123Graph_BCHART_81" hidden="1">[7]Livestock2005!#REF!</definedName>
    <definedName name="_510__123Graph_XCHART_142" hidden="1">[7]Livestock2005!#REF!</definedName>
    <definedName name="_5100__123Graph_XCHART_142" hidden="1">[7]Livestock2005!#REF!</definedName>
    <definedName name="_512__123Graph_XCHART_143" hidden="1">[7]Livestock2005!#REF!</definedName>
    <definedName name="_5120__123Graph_XCHART_143" hidden="1">[7]Livestock2005!#REF!</definedName>
    <definedName name="_513__123Graph_BCHART_82" hidden="1">[7]Livestock2005!#REF!</definedName>
    <definedName name="_514__123Graph_XCHART_144" hidden="1">[7]Livestock2005!#REF!</definedName>
    <definedName name="_5140__123Graph_XCHART_144" hidden="1">[7]Livestock2005!#REF!</definedName>
    <definedName name="_516__123Graph_BCHART_91" hidden="1">[7]Livestock2005!#REF!</definedName>
    <definedName name="_516__123Graph_XCHART_145" hidden="1">[7]Livestock2005!#REF!</definedName>
    <definedName name="_5160__123Graph_XCHART_145" hidden="1">[7]Livestock2005!#REF!</definedName>
    <definedName name="_518__123Graph_XCHART_146" hidden="1">[7]Livestock2005!#REF!</definedName>
    <definedName name="_5180__123Graph_XCHART_146" hidden="1">[7]Livestock2005!#REF!</definedName>
    <definedName name="_519__123Graph_BCHART_93" hidden="1">[7]Livestock2005!#REF!</definedName>
    <definedName name="_52__123Graph_ACHART_136" hidden="1">[7]Livestock2005!#REF!</definedName>
    <definedName name="_52__123Graph_ACHART_19" hidden="1">[7]Livestock2005!#REF!</definedName>
    <definedName name="_520__123Graph_ACHART_136" hidden="1">[7]Livestock2005!#REF!</definedName>
    <definedName name="_520__123Graph_XCHART_147" hidden="1">[7]Livestock2005!#REF!</definedName>
    <definedName name="_5200__123Graph_XCHART_147" hidden="1">[7]Livestock2005!#REF!</definedName>
    <definedName name="_522__123Graph_BCHART_99" hidden="1">[7]Livestock2005!#REF!</definedName>
    <definedName name="_522__123Graph_XCHART_148" hidden="1">[7]Livestock2005!#REF!</definedName>
    <definedName name="_5220__123Graph_XCHART_148" hidden="1">[7]Livestock2005!#REF!</definedName>
    <definedName name="_524__123Graph_XCHART_149" hidden="1">[7]Livestock2005!#REF!</definedName>
    <definedName name="_5240__123Graph_XCHART_149" hidden="1">[7]Livestock2005!#REF!</definedName>
    <definedName name="_525__123Graph_CCHART_18" hidden="1">[7]Livestock2005!#REF!</definedName>
    <definedName name="_526__123Graph_XCHART_15" hidden="1">[7]Livestock2005!#REF!</definedName>
    <definedName name="_5260__123Graph_XCHART_15" hidden="1">[7]Livestock2005!#REF!</definedName>
    <definedName name="_528__123Graph_CCHART_19" hidden="1">[7]Livestock2005!#REF!</definedName>
    <definedName name="_528__123Graph_XCHART_150" hidden="1">[7]Livestock2005!#REF!</definedName>
    <definedName name="_5280__123Graph_XCHART_150" hidden="1">[7]Livestock2005!#REF!</definedName>
    <definedName name="_53__123Graph_ACHART_2" hidden="1">[7]Livestock2005!#REF!</definedName>
    <definedName name="_530__123Graph_XCHART_151" hidden="1">[7]Livestock2005!#REF!</definedName>
    <definedName name="_5300__123Graph_XCHART_151" hidden="1">[7]Livestock2005!#REF!</definedName>
    <definedName name="_531__123Graph_CCHART_20" hidden="1">[7]Livestock2005!#REF!</definedName>
    <definedName name="_532__123Graph_XCHART_152" hidden="1">[7]Livestock2005!#REF!</definedName>
    <definedName name="_5320__123Graph_XCHART_152" hidden="1">[7]Livestock2005!#REF!</definedName>
    <definedName name="_534__123Graph_CCHART_21" hidden="1">[7]Livestock2005!#REF!</definedName>
    <definedName name="_534__123Graph_XCHART_153" hidden="1">[7]Livestock2005!#REF!</definedName>
    <definedName name="_5340__123Graph_XCHART_153" hidden="1">[7]Livestock2005!#REF!</definedName>
    <definedName name="_536__123Graph_XCHART_154" hidden="1">[7]Livestock2005!#REF!</definedName>
    <definedName name="_5360__123Graph_XCHART_154" hidden="1">[7]Livestock2005!#REF!</definedName>
    <definedName name="_537__123Graph_CCHART_22" hidden="1">[7]Livestock2005!#REF!</definedName>
    <definedName name="_538__123Graph_XCHART_155" hidden="1">[7]Livestock2005!#REF!</definedName>
    <definedName name="_5380__123Graph_XCHART_155" hidden="1">[7]Livestock2005!#REF!</definedName>
    <definedName name="_54__123Graph_ACHART_129" hidden="1">[7]Livestock2005!#REF!</definedName>
    <definedName name="_54__123Graph_ACHART_137" hidden="1">[7]Livestock2005!#REF!</definedName>
    <definedName name="_54__123Graph_ACHART_20" hidden="1">[7]Livestock2005!#REF!</definedName>
    <definedName name="_540__123Graph_ACHART_137" hidden="1">[7]Livestock2005!#REF!</definedName>
    <definedName name="_540__123Graph_CCHART_39" hidden="1">[7]Livestock2005!#REF!</definedName>
    <definedName name="_540__123Graph_XCHART_156" hidden="1">[7]Livestock2005!#REF!</definedName>
    <definedName name="_5400__123Graph_XCHART_156" hidden="1">[7]Livestock2005!#REF!</definedName>
    <definedName name="_542__123Graph_XCHART_16" hidden="1">[7]Livestock2005!#REF!</definedName>
    <definedName name="_5420__123Graph_XCHART_16" hidden="1">[7]Livestock2005!#REF!</definedName>
    <definedName name="_543__123Graph_CCHART_45" hidden="1">[7]Livestock2005!#REF!</definedName>
    <definedName name="_544__123Graph_XCHART_17" hidden="1">[7]Livestock2005!#REF!</definedName>
    <definedName name="_5440__123Graph_XCHART_17" hidden="1">[7]Livestock2005!#REF!</definedName>
    <definedName name="_546__123Graph_CCHART_46" hidden="1">[7]Livestock2005!#REF!</definedName>
    <definedName name="_546__123Graph_XCHART_18" hidden="1">[7]Livestock2005!#REF!</definedName>
    <definedName name="_5460__123Graph_XCHART_18" hidden="1">[7]Livestock2005!#REF!</definedName>
    <definedName name="_548__123Graph_XCHART_19" hidden="1">[7]Livestock2005!#REF!</definedName>
    <definedName name="_5480__123Graph_XCHART_19" hidden="1">[7]Livestock2005!#REF!</definedName>
    <definedName name="_549__123Graph_CCHART_52" hidden="1">[7]Livestock2005!#REF!</definedName>
    <definedName name="_55__123Graph_ACHART_21" hidden="1">[7]Livestock2005!#REF!</definedName>
    <definedName name="_550__123Graph_XCHART_2" hidden="1">[7]Livestock2005!#REF!</definedName>
    <definedName name="_5500__123Graph_XCHART_2" hidden="1">[7]Livestock2005!#REF!</definedName>
    <definedName name="_552__123Graph_CCHART_53" hidden="1">[7]Livestock2005!#REF!</definedName>
    <definedName name="_552__123Graph_XCHART_20" hidden="1">[7]Livestock2005!#REF!</definedName>
    <definedName name="_5520__123Graph_XCHART_20" hidden="1">[7]Livestock2005!#REF!</definedName>
    <definedName name="_554__123Graph_XCHART_21" hidden="1">[7]Livestock2005!#REF!</definedName>
    <definedName name="_5540__123Graph_XCHART_21" hidden="1">[7]Livestock2005!#REF!</definedName>
    <definedName name="_555__123Graph_CCHART_54" hidden="1">[7]Livestock2005!#REF!</definedName>
    <definedName name="_556__123Graph_XCHART_22" hidden="1">[7]Livestock2005!#REF!</definedName>
    <definedName name="_5560__123Graph_XCHART_22" hidden="1">[7]Livestock2005!#REF!</definedName>
    <definedName name="_558__123Graph_CCHART_62" hidden="1">[7]Livestock2005!#REF!</definedName>
    <definedName name="_558__123Graph_XCHART_23" hidden="1">[7]Livestock2005!#REF!</definedName>
    <definedName name="_5580__123Graph_XCHART_23" hidden="1">[7]Livestock2005!#REF!</definedName>
    <definedName name="_56__123Graph_ACHART_138" hidden="1">[7]Livestock2005!#REF!</definedName>
    <definedName name="_56__123Graph_ACHART_22" hidden="1">[7]Livestock2005!#REF!</definedName>
    <definedName name="_560__123Graph_ACHART_138" hidden="1">[7]Livestock2005!#REF!</definedName>
    <definedName name="_560__123Graph_XCHART_24" hidden="1">[7]Livestock2005!#REF!</definedName>
    <definedName name="_5600__123Graph_XCHART_24" hidden="1">[7]Livestock2005!#REF!</definedName>
    <definedName name="_561__123Graph_CCHART_68" hidden="1">[7]Livestock2005!#REF!</definedName>
    <definedName name="_562__123Graph_XCHART_3" hidden="1">[7]Livestock2005!#REF!</definedName>
    <definedName name="_5620__123Graph_XCHART_3" hidden="1">[7]Livestock2005!#REF!</definedName>
    <definedName name="_564__123Graph_CCHART_69" hidden="1">[7]Livestock2005!#REF!</definedName>
    <definedName name="_564__123Graph_XCHART_4" hidden="1">[7]Livestock2005!#REF!</definedName>
    <definedName name="_5640__123Graph_XCHART_4" hidden="1">[7]Livestock2005!#REF!</definedName>
    <definedName name="_566__123Graph_XCHART_45" hidden="1">[7]Livestock2005!#REF!</definedName>
    <definedName name="_5660__123Graph_XCHART_45" hidden="1">[7]Livestock2005!#REF!</definedName>
    <definedName name="_567__123Graph_CCHART_71" hidden="1">[7]Livestock2005!#REF!</definedName>
    <definedName name="_568__123Graph_XCHART_46" hidden="1">[7]Livestock2005!#REF!</definedName>
    <definedName name="_5680__123Graph_XCHART_46" hidden="1">[7]Livestock2005!#REF!</definedName>
    <definedName name="_57__123Graph_ACHART_13" hidden="1">[7]Livestock2005!#REF!</definedName>
    <definedName name="_57__123Graph_ACHART_23" hidden="1">[7]Livestock2005!#REF!</definedName>
    <definedName name="_570__123Graph_CCHART_73" hidden="1">[7]Livestock2005!#REF!</definedName>
    <definedName name="_570__123Graph_XCHART_47" hidden="1">[7]Livestock2005!#REF!</definedName>
    <definedName name="_5700__123Graph_XCHART_47" hidden="1">[7]Livestock2005!#REF!</definedName>
    <definedName name="_572__123Graph_XCHART_48" hidden="1">[7]Livestock2005!#REF!</definedName>
    <definedName name="_5720__123Graph_XCHART_48" hidden="1">[7]Livestock2005!#REF!</definedName>
    <definedName name="_573__123Graph_CCHART_74" hidden="1">[7]Livestock2005!#REF!</definedName>
    <definedName name="_574__123Graph_XCHART_49" hidden="1">[7]Livestock2005!#REF!</definedName>
    <definedName name="_5740__123Graph_XCHART_49" hidden="1">[7]Livestock2005!#REF!</definedName>
    <definedName name="_576__123Graph_CCHART_75" hidden="1">[7]Livestock2005!#REF!</definedName>
    <definedName name="_576__123Graph_XCHART_5" hidden="1">[7]Livestock2005!#REF!</definedName>
    <definedName name="_5760__123Graph_XCHART_5" hidden="1">[7]Livestock2005!#REF!</definedName>
    <definedName name="_578__123Graph_XCHART_50" hidden="1">[7]Livestock2005!#REF!</definedName>
    <definedName name="_5780__123Graph_XCHART_50" hidden="1">[7]Livestock2005!#REF!</definedName>
    <definedName name="_579__123Graph_CCHART_76" hidden="1">[7]Livestock2005!#REF!</definedName>
    <definedName name="_58__123Graph_ACHART_139" hidden="1">[7]Livestock2005!#REF!</definedName>
    <definedName name="_58__123Graph_ACHART_3" hidden="1">[7]Livestock2005!#REF!</definedName>
    <definedName name="_580__123Graph_ACHART_139" hidden="1">[7]Livestock2005!#REF!</definedName>
    <definedName name="_580__123Graph_XCHART_51" hidden="1">[7]Livestock2005!#REF!</definedName>
    <definedName name="_5800__123Graph_XCHART_51" hidden="1">[7]Livestock2005!#REF!</definedName>
    <definedName name="_582__123Graph_CCHART_78" hidden="1">[7]Livestock2005!#REF!</definedName>
    <definedName name="_582__123Graph_XCHART_52" hidden="1">[7]Livestock2005!#REF!</definedName>
    <definedName name="_5820__123Graph_XCHART_52" hidden="1">[7]Livestock2005!#REF!</definedName>
    <definedName name="_584__123Graph_XCHART_53" hidden="1">[7]Livestock2005!#REF!</definedName>
    <definedName name="_5840__123Graph_XCHART_53" hidden="1">[7]Livestock2005!#REF!</definedName>
    <definedName name="_585__123Graph_CCHART_80" hidden="1">[7]Livestock2005!#REF!</definedName>
    <definedName name="_586__123Graph_XCHART_54" hidden="1">[7]Livestock2005!#REF!</definedName>
    <definedName name="_5860__123Graph_XCHART_54" hidden="1">[7]Livestock2005!#REF!</definedName>
    <definedName name="_588__123Graph_CCHART_81" hidden="1">[7]Livestock2005!#REF!</definedName>
    <definedName name="_588__123Graph_XCHART_55" hidden="1">[7]Livestock2005!#REF!</definedName>
    <definedName name="_5880__123Graph_XCHART_55" hidden="1">[7]Livestock2005!#REF!</definedName>
    <definedName name="_59__123Graph_ACHART_39" hidden="1">[7]Livestock2005!#REF!</definedName>
    <definedName name="_590__123Graph_XCHART_56" hidden="1">[7]Livestock2005!#REF!</definedName>
    <definedName name="_5900__123Graph_XCHART_56" hidden="1">[7]Livestock2005!#REF!</definedName>
    <definedName name="_591__123Graph_CCHART_82" hidden="1">[7]Livestock2005!#REF!</definedName>
    <definedName name="_592__123Graph_XCHART_57" hidden="1">[7]Livestock2005!#REF!</definedName>
    <definedName name="_5920__123Graph_XCHART_57" hidden="1">[7]Livestock2005!#REF!</definedName>
    <definedName name="_594__123Graph_DCHART_34" hidden="1">[7]Livestock2005!#REF!</definedName>
    <definedName name="_594__123Graph_XCHART_58" hidden="1">[7]Livestock2005!#REF!</definedName>
    <definedName name="_5940__123Graph_XCHART_58" hidden="1">[7]Livestock2005!#REF!</definedName>
    <definedName name="_596__123Graph_XCHART_59" hidden="1">[7]Livestock2005!#REF!</definedName>
    <definedName name="_5960__123Graph_XCHART_59" hidden="1">[7]Livestock2005!#REF!</definedName>
    <definedName name="_597__123Graph_DCHART_39" hidden="1">[7]Livestock2005!#REF!</definedName>
    <definedName name="_598__123Graph_XCHART_6" hidden="1">[7]Livestock2005!#REF!</definedName>
    <definedName name="_5980__123Graph_XCHART_6" hidden="1">[7]Livestock2005!#REF!</definedName>
    <definedName name="_6__123Graph_ACHART_10" hidden="1">[7]Livestock2005!#REF!</definedName>
    <definedName name="_6__123Graph_ACHART_100" hidden="1">[7]Livestock2005!#REF!</definedName>
    <definedName name="_6__123Graph_ACHART_11" hidden="1">[7]Livestock2005!#REF!</definedName>
    <definedName name="_60__123Graph_ACHART_100" hidden="1">[7]Livestock2005!#REF!</definedName>
    <definedName name="_60__123Graph_ACHART_130" hidden="1">[7]Livestock2005!#REF!</definedName>
    <definedName name="_60__123Graph_ACHART_14" hidden="1">[7]Livestock2005!#REF!</definedName>
    <definedName name="_60__123Graph_ACHART_4" hidden="1">[7]Livestock2005!#REF!</definedName>
    <definedName name="_600__123Graph_ACHART_14" hidden="1">[7]Livestock2005!#REF!</definedName>
    <definedName name="_600__123Graph_DCHART_45" hidden="1">[7]Livestock2005!#REF!</definedName>
    <definedName name="_600__123Graph_XCHART_62" hidden="1">[7]Livestock2005!#REF!</definedName>
    <definedName name="_6000__123Graph_XCHART_62" hidden="1">[7]Livestock2005!#REF!</definedName>
    <definedName name="_602__123Graph_XCHART_68" hidden="1">[7]Livestock2005!#REF!</definedName>
    <definedName name="_6020__123Graph_XCHART_68" hidden="1">[7]Livestock2005!#REF!</definedName>
    <definedName name="_603__123Graph_DCHART_47" hidden="1">[7]Livestock2005!#REF!</definedName>
    <definedName name="_604__123Graph_XCHART_69" hidden="1">[7]Livestock2005!#REF!</definedName>
    <definedName name="_6040__123Graph_XCHART_69" hidden="1">[7]Livestock2005!#REF!</definedName>
    <definedName name="_606__123Graph_DCHART_52" hidden="1">[7]Livestock2005!#REF!</definedName>
    <definedName name="_606__123Graph_XCHART_70" hidden="1">[7]Livestock2005!#REF!</definedName>
    <definedName name="_6060__123Graph_XCHART_70" hidden="1">[7]Livestock2005!#REF!</definedName>
    <definedName name="_608__123Graph_XCHART_71" hidden="1">[7]Livestock2005!#REF!</definedName>
    <definedName name="_6080__123Graph_XCHART_71" hidden="1">[7]Livestock2005!#REF!</definedName>
    <definedName name="_609__123Graph_DCHART_53" hidden="1">[7]Livestock2005!#REF!</definedName>
    <definedName name="_61__123Graph_ACHART_47" hidden="1">[7]Livestock2005!#REF!</definedName>
    <definedName name="_610__123Graph_XCHART_73" hidden="1">[7]Livestock2005!#REF!</definedName>
    <definedName name="_6100__123Graph_XCHART_73" hidden="1">[7]Livestock2005!#REF!</definedName>
    <definedName name="_612__123Graph_DCHART_54" hidden="1">[7]Livestock2005!#REF!</definedName>
    <definedName name="_612__123Graph_XCHART_74" hidden="1">[7]Livestock2005!#REF!</definedName>
    <definedName name="_6120__123Graph_XCHART_74" hidden="1">[7]Livestock2005!#REF!</definedName>
    <definedName name="_614__123Graph_XCHART_75" hidden="1">[7]Livestock2005!#REF!</definedName>
    <definedName name="_6140__123Graph_XCHART_75" hidden="1">[7]Livestock2005!#REF!</definedName>
    <definedName name="_615__123Graph_DCHART_55" hidden="1">[7]Livestock2005!#REF!</definedName>
    <definedName name="_616__123Graph_XCHART_76" hidden="1">[7]Livestock2005!#REF!</definedName>
    <definedName name="_6160__123Graph_XCHART_76" hidden="1">[7]Livestock2005!#REF!</definedName>
    <definedName name="_618__123Graph_DCHART_57" hidden="1">[7]Livestock2005!#REF!</definedName>
    <definedName name="_618__123Graph_XCHART_77" hidden="1">[7]Livestock2005!#REF!</definedName>
    <definedName name="_6180__123Graph_XCHART_77" hidden="1">[7]Livestock2005!#REF!</definedName>
    <definedName name="_62__123Graph_ACHART_140" hidden="1">[7]Livestock2005!#REF!</definedName>
    <definedName name="_62__123Graph_ACHART_48" hidden="1">[7]Livestock2005!#REF!</definedName>
    <definedName name="_620__123Graph_ACHART_140" hidden="1">[7]Livestock2005!#REF!</definedName>
    <definedName name="_620__123Graph_XCHART_78" hidden="1">[7]Livestock2005!#REF!</definedName>
    <definedName name="_6200__123Graph_XCHART_78" hidden="1">[7]Livestock2005!#REF!</definedName>
    <definedName name="_621__123Graph_DCHART_58" hidden="1">[7]Livestock2005!#REF!</definedName>
    <definedName name="_622__123Graph_XCHART_80" hidden="1">[7]Livestock2005!#REF!</definedName>
    <definedName name="_6220__123Graph_XCHART_80" hidden="1">[7]Livestock2005!#REF!</definedName>
    <definedName name="_624__123Graph_DCHART_59" hidden="1">[7]Livestock2005!#REF!</definedName>
    <definedName name="_624__123Graph_XCHART_81" hidden="1">[7]Livestock2005!#REF!</definedName>
    <definedName name="_6240__123Graph_XCHART_81" hidden="1">[7]Livestock2005!#REF!</definedName>
    <definedName name="_626__123Graph_XCHART_82" hidden="1">[7]Livestock2005!#REF!</definedName>
    <definedName name="_6260__123Graph_XCHART_82" hidden="1">[7]Livestock2005!#REF!</definedName>
    <definedName name="_627__123Graph_DCHART_68" hidden="1">[7]Livestock2005!#REF!</definedName>
    <definedName name="_63__123Graph_ACHART_131" hidden="1">[7]Livestock2005!#REF!</definedName>
    <definedName name="_63__123Graph_ACHART_49" hidden="1">[7]Livestock2005!#REF!</definedName>
    <definedName name="_630__123Graph_DCHART_70" hidden="1">[7]Livestock2005!#REF!</definedName>
    <definedName name="_633__123Graph_DCHART_72" hidden="1">[7]Livestock2005!#REF!</definedName>
    <definedName name="_636__123Graph_DCHART_73" hidden="1">[7]Livestock2005!#REF!</definedName>
    <definedName name="_639__123Graph_ECHART_45" hidden="1">[7]Livestock2005!#REF!</definedName>
    <definedName name="_64__123Graph_ACHART_141" hidden="1">[7]Livestock2005!#REF!</definedName>
    <definedName name="_64__123Graph_ACHART_5" hidden="1">[7]Livestock2005!#REF!</definedName>
    <definedName name="_640__123Graph_ACHART_141" hidden="1">[7]Livestock2005!#REF!</definedName>
    <definedName name="_642__123Graph_ECHART_46" hidden="1">[7]Livestock2005!#REF!</definedName>
    <definedName name="_645__123Graph_ECHART_52" hidden="1">[7]Livestock2005!#REF!</definedName>
    <definedName name="_648__123Graph_ECHART_53" hidden="1">[7]Livestock2005!#REF!</definedName>
    <definedName name="_65__123Graph_ACHART_50" hidden="1">[7]Livestock2005!#REF!</definedName>
    <definedName name="_651__123Graph_ECHART_54" hidden="1">[7]Livestock2005!#REF!</definedName>
    <definedName name="_654__123Graph_ECHART_55" hidden="1">[7]Livestock2005!#REF!</definedName>
    <definedName name="_657__123Graph_ECHART_57" hidden="1">[7]Livestock2005!#REF!</definedName>
    <definedName name="_66__123Graph_ACHART_132" hidden="1">[7]Livestock2005!#REF!</definedName>
    <definedName name="_66__123Graph_ACHART_142" hidden="1">[7]Livestock2005!#REF!</definedName>
    <definedName name="_66__123Graph_ACHART_51" hidden="1">[7]Livestock2005!#REF!</definedName>
    <definedName name="_660__123Graph_ACHART_142" hidden="1">[7]Livestock2005!#REF!</definedName>
    <definedName name="_660__123Graph_ECHART_58" hidden="1">[7]Livestock2005!#REF!</definedName>
    <definedName name="_663__123Graph_ECHART_60" hidden="1">[7]Livestock2005!#REF!</definedName>
    <definedName name="_666__123Graph_ECHART_70" hidden="1">[7]Livestock2005!#REF!</definedName>
    <definedName name="_669__123Graph_ECHART_71" hidden="1">[7]Livestock2005!#REF!</definedName>
    <definedName name="_67__123Graph_ACHART_52" hidden="1">[7]Livestock2005!#REF!</definedName>
    <definedName name="_672__123Graph_ECHART_72" hidden="1">[7]Livestock2005!#REF!</definedName>
    <definedName name="_675__123Graph_FCHART_53" hidden="1">[7]Livestock2005!#REF!</definedName>
    <definedName name="_678__123Graph_FCHART_54" hidden="1">[7]Livestock2005!#REF!</definedName>
    <definedName name="_68__123Graph_ACHART_143" hidden="1">[7]Livestock2005!#REF!</definedName>
    <definedName name="_68__123Graph_ACHART_53" hidden="1">[7]Livestock2005!#REF!</definedName>
    <definedName name="_680__123Graph_ACHART_143" hidden="1">[7]Livestock2005!#REF!</definedName>
    <definedName name="_681__123Graph_FCHART_55" hidden="1">[7]Livestock2005!#REF!</definedName>
    <definedName name="_684__123Graph_FCHART_61" hidden="1">[7]Livestock2005!#REF!</definedName>
    <definedName name="_687__123Graph_FCHART_63" hidden="1">[7]Livestock2005!#REF!</definedName>
    <definedName name="_69__123Graph_ACHART_133" hidden="1">[7]Livestock2005!#REF!</definedName>
    <definedName name="_69__123Graph_ACHART_54" hidden="1">[7]Livestock2005!#REF!</definedName>
    <definedName name="_690__123Graph_XCHART_1" hidden="1">[7]Livestock2005!#REF!</definedName>
    <definedName name="_693__123Graph_XCHART_10" hidden="1">[7]Livestock2005!#REF!</definedName>
    <definedName name="_696__123Graph_XCHART_11" hidden="1">[7]Livestock2005!#REF!</definedName>
    <definedName name="_699__123Graph_XCHART_12" hidden="1">[7]Livestock2005!#REF!</definedName>
    <definedName name="_7__123Graph_ACHART_110" hidden="1">[7]Livestock2005!#REF!</definedName>
    <definedName name="_70__123Graph_ACHART_144" hidden="1">[7]Livestock2005!#REF!</definedName>
    <definedName name="_70__123Graph_ACHART_56" hidden="1">[7]Livestock2005!#REF!</definedName>
    <definedName name="_700__123Graph_ACHART_144" hidden="1">[7]Livestock2005!#REF!</definedName>
    <definedName name="_702__123Graph_XCHART_123" hidden="1">[7]Livestock2005!#REF!</definedName>
    <definedName name="_705__123Graph_XCHART_124" hidden="1">[7]Livestock2005!#REF!</definedName>
    <definedName name="_708__123Graph_XCHART_125" hidden="1">[7]Livestock2005!#REF!</definedName>
    <definedName name="_71__123Graph_ACHART_57" hidden="1">[7]Livestock2005!#REF!</definedName>
    <definedName name="_711__123Graph_XCHART_126" hidden="1">[7]Livestock2005!#REF!</definedName>
    <definedName name="_714__123Graph_XCHART_127" hidden="1">[7]Livestock2005!#REF!</definedName>
    <definedName name="_717__123Graph_XCHART_128" hidden="1">[7]Livestock2005!#REF!</definedName>
    <definedName name="_72__123Graph_ACHART_134" hidden="1">[7]Livestock2005!#REF!</definedName>
    <definedName name="_72__123Graph_ACHART_145" hidden="1">[7]Livestock2005!#REF!</definedName>
    <definedName name="_72__123Graph_ACHART_58" hidden="1">[7]Livestock2005!#REF!</definedName>
    <definedName name="_720__123Graph_ACHART_145" hidden="1">[7]Livestock2005!#REF!</definedName>
    <definedName name="_720__123Graph_XCHART_129" hidden="1">[7]Livestock2005!#REF!</definedName>
    <definedName name="_723__123Graph_XCHART_13" hidden="1">[7]Livestock2005!#REF!</definedName>
    <definedName name="_726__123Graph_XCHART_130" hidden="1">[7]Livestock2005!#REF!</definedName>
    <definedName name="_729__123Graph_XCHART_131" hidden="1">[7]Livestock2005!#REF!</definedName>
    <definedName name="_73__123Graph_ACHART_59" hidden="1">[7]Livestock2005!#REF!</definedName>
    <definedName name="_732__123Graph_XCHART_132" hidden="1">[7]Livestock2005!#REF!</definedName>
    <definedName name="_735__123Graph_XCHART_133" hidden="1">[7]Livestock2005!#REF!</definedName>
    <definedName name="_738__123Graph_XCHART_134" hidden="1">[7]Livestock2005!#REF!</definedName>
    <definedName name="_74__123Graph_ACHART_146" hidden="1">[7]Livestock2005!#REF!</definedName>
    <definedName name="_74__123Graph_ACHART_6" hidden="1">[7]Livestock2005!#REF!</definedName>
    <definedName name="_740__123Graph_ACHART_146" hidden="1">[7]Livestock2005!#REF!</definedName>
    <definedName name="_741__123Graph_XCHART_135" hidden="1">[7]Livestock2005!#REF!</definedName>
    <definedName name="_744__123Graph_XCHART_136" hidden="1">[7]Livestock2005!#REF!</definedName>
    <definedName name="_747__123Graph_XCHART_137" hidden="1">[7]Livestock2005!#REF!</definedName>
    <definedName name="_75__123Graph_ACHART_135" hidden="1">[7]Livestock2005!#REF!</definedName>
    <definedName name="_75__123Graph_ACHART_61" hidden="1">[7]Livestock2005!#REF!</definedName>
    <definedName name="_750__123Graph_XCHART_138" hidden="1">[7]Livestock2005!#REF!</definedName>
    <definedName name="_753__123Graph_XCHART_139" hidden="1">[7]Livestock2005!#REF!</definedName>
    <definedName name="_756__123Graph_XCHART_14" hidden="1">[7]Livestock2005!#REF!</definedName>
    <definedName name="_759__123Graph_XCHART_140" hidden="1">[7]Livestock2005!#REF!</definedName>
    <definedName name="_76__123Graph_ACHART_147" hidden="1">[7]Livestock2005!#REF!</definedName>
    <definedName name="_76__123Graph_ACHART_62" hidden="1">[7]Livestock2005!#REF!</definedName>
    <definedName name="_760__123Graph_ACHART_147" hidden="1">[7]Livestock2005!#REF!</definedName>
    <definedName name="_762__123Graph_XCHART_141" hidden="1">[7]Livestock2005!#REF!</definedName>
    <definedName name="_765__123Graph_XCHART_142" hidden="1">[7]Livestock2005!#REF!</definedName>
    <definedName name="_768__123Graph_XCHART_143" hidden="1">[7]Livestock2005!#REF!</definedName>
    <definedName name="_77__123Graph_ACHART_68" hidden="1">[7]Livestock2005!#REF!</definedName>
    <definedName name="_771__123Graph_XCHART_144" hidden="1">[7]Livestock2005!#REF!</definedName>
    <definedName name="_774__123Graph_XCHART_145" hidden="1">[7]Livestock2005!#REF!</definedName>
    <definedName name="_777__123Graph_XCHART_146" hidden="1">[7]Livestock2005!#REF!</definedName>
    <definedName name="_78__123Graph_ACHART_136" hidden="1">[7]Livestock2005!#REF!</definedName>
    <definedName name="_78__123Graph_ACHART_148" hidden="1">[7]Livestock2005!#REF!</definedName>
    <definedName name="_78__123Graph_ACHART_69" hidden="1">[7]Livestock2005!#REF!</definedName>
    <definedName name="_780__123Graph_ACHART_148" hidden="1">[7]Livestock2005!#REF!</definedName>
    <definedName name="_780__123Graph_XCHART_147" hidden="1">[7]Livestock2005!#REF!</definedName>
    <definedName name="_783__123Graph_XCHART_148" hidden="1">[7]Livestock2005!#REF!</definedName>
    <definedName name="_786__123Graph_XCHART_149" hidden="1">[7]Livestock2005!#REF!</definedName>
    <definedName name="_789__123Graph_XCHART_15" hidden="1">[7]Livestock2005!#REF!</definedName>
    <definedName name="_79__123Graph_ACHART_7" hidden="1">[7]Livestock2005!#REF!</definedName>
    <definedName name="_792__123Graph_XCHART_150" hidden="1">[7]Livestock2005!#REF!</definedName>
    <definedName name="_795__123Graph_XCHART_151" hidden="1">[7]Livestock2005!#REF!</definedName>
    <definedName name="_798__123Graph_XCHART_152" hidden="1">[7]Livestock2005!#REF!</definedName>
    <definedName name="_8__123Graph_ACHART_101" hidden="1">[7]Livestock2005!#REF!</definedName>
    <definedName name="_8__123Graph_ACHART_114" hidden="1">[7]Livestock2005!#REF!</definedName>
    <definedName name="_80__123Graph_ACHART_101" hidden="1">[7]Livestock2005!#REF!</definedName>
    <definedName name="_80__123Graph_ACHART_149" hidden="1">[7]Livestock2005!#REF!</definedName>
    <definedName name="_80__123Graph_ACHART_70" hidden="1">[7]Livestock2005!#REF!</definedName>
    <definedName name="_800__123Graph_ACHART_149" hidden="1">[7]Livestock2005!#REF!</definedName>
    <definedName name="_801__123Graph_XCHART_153" hidden="1">[7]Livestock2005!#REF!</definedName>
    <definedName name="_804__123Graph_XCHART_154" hidden="1">[7]Livestock2005!#REF!</definedName>
    <definedName name="_807__123Graph_XCHART_155" hidden="1">[7]Livestock2005!#REF!</definedName>
    <definedName name="_81__123Graph_ACHART_137" hidden="1">[7]Livestock2005!#REF!</definedName>
    <definedName name="_81__123Graph_ACHART_71" hidden="1">[7]Livestock2005!#REF!</definedName>
    <definedName name="_810__123Graph_XCHART_156" hidden="1">[7]Livestock2005!#REF!</definedName>
    <definedName name="_813__123Graph_XCHART_16" hidden="1">[7]Livestock2005!#REF!</definedName>
    <definedName name="_816__123Graph_XCHART_17" hidden="1">[7]Livestock2005!#REF!</definedName>
    <definedName name="_819__123Graph_XCHART_18" hidden="1">[7]Livestock2005!#REF!</definedName>
    <definedName name="_82__123Graph_ACHART_15" hidden="1">[7]Livestock2005!#REF!</definedName>
    <definedName name="_82__123Graph_ACHART_72" hidden="1">[7]Livestock2005!#REF!</definedName>
    <definedName name="_820__123Graph_ACHART_15" hidden="1">[7]Livestock2005!#REF!</definedName>
    <definedName name="_822__123Graph_XCHART_19" hidden="1">[7]Livestock2005!#REF!</definedName>
    <definedName name="_825__123Graph_XCHART_2" hidden="1">[7]Livestock2005!#REF!</definedName>
    <definedName name="_828__123Graph_XCHART_20" hidden="1">[7]Livestock2005!#REF!</definedName>
    <definedName name="_83__123Graph_ACHART_73" hidden="1">[7]Livestock2005!#REF!</definedName>
    <definedName name="_831__123Graph_XCHART_21" hidden="1">[7]Livestock2005!#REF!</definedName>
    <definedName name="_834__123Graph_XCHART_22" hidden="1">[7]Livestock2005!#REF!</definedName>
    <definedName name="_837__123Graph_XCHART_23" hidden="1">[7]Livestock2005!#REF!</definedName>
    <definedName name="_84__123Graph_ACHART_138" hidden="1">[7]Livestock2005!#REF!</definedName>
    <definedName name="_84__123Graph_ACHART_150" hidden="1">[7]Livestock2005!#REF!</definedName>
    <definedName name="_84__123Graph_ACHART_74" hidden="1">[7]Livestock2005!#REF!</definedName>
    <definedName name="_840__123Graph_ACHART_150" hidden="1">[7]Livestock2005!#REF!</definedName>
    <definedName name="_840__123Graph_XCHART_24" hidden="1">[7]Livestock2005!#REF!</definedName>
    <definedName name="_843__123Graph_XCHART_3" hidden="1">[7]Livestock2005!#REF!</definedName>
    <definedName name="_846__123Graph_XCHART_4" hidden="1">[7]Livestock2005!#REF!</definedName>
    <definedName name="_849__123Graph_XCHART_45" hidden="1">[7]Livestock2005!#REF!</definedName>
    <definedName name="_85__123Graph_ACHART_75" hidden="1">[7]Livestock2005!#REF!</definedName>
    <definedName name="_852__123Graph_XCHART_46" hidden="1">[7]Livestock2005!#REF!</definedName>
    <definedName name="_855__123Graph_XCHART_47" hidden="1">[7]Livestock2005!#REF!</definedName>
    <definedName name="_858__123Graph_XCHART_48" hidden="1">[7]Livestock2005!#REF!</definedName>
    <definedName name="_86__123Graph_ACHART_151" hidden="1">[7]Livestock2005!#REF!</definedName>
    <definedName name="_86__123Graph_ACHART_76" hidden="1">[7]Livestock2005!#REF!</definedName>
    <definedName name="_860__123Graph_ACHART_151" hidden="1">[7]Livestock2005!#REF!</definedName>
    <definedName name="_861__123Graph_XCHART_49" hidden="1">[7]Livestock2005!#REF!</definedName>
    <definedName name="_864__123Graph_XCHART_5" hidden="1">[7]Livestock2005!#REF!</definedName>
    <definedName name="_867__123Graph_XCHART_50" hidden="1">[7]Livestock2005!#REF!</definedName>
    <definedName name="_87__123Graph_ACHART_139" hidden="1">[7]Livestock2005!#REF!</definedName>
    <definedName name="_87__123Graph_ACHART_77" hidden="1">[7]Livestock2005!#REF!</definedName>
    <definedName name="_870__123Graph_XCHART_51" hidden="1">[7]Livestock2005!#REF!</definedName>
    <definedName name="_873__123Graph_XCHART_52" hidden="1">[7]Livestock2005!#REF!</definedName>
    <definedName name="_876__123Graph_XCHART_53" hidden="1">[7]Livestock2005!#REF!</definedName>
    <definedName name="_879__123Graph_XCHART_54" hidden="1">[7]Livestock2005!#REF!</definedName>
    <definedName name="_88__123Graph_ACHART_152" hidden="1">[7]Livestock2005!#REF!</definedName>
    <definedName name="_88__123Graph_ACHART_78" hidden="1">[7]Livestock2005!#REF!</definedName>
    <definedName name="_880__123Graph_ACHART_152" hidden="1">[7]Livestock2005!#REF!</definedName>
    <definedName name="_882__123Graph_XCHART_55" hidden="1">[7]Livestock2005!#REF!</definedName>
    <definedName name="_885__123Graph_XCHART_56" hidden="1">[7]Livestock2005!#REF!</definedName>
    <definedName name="_888__123Graph_XCHART_57" hidden="1">[7]Livestock2005!#REF!</definedName>
    <definedName name="_89__123Graph_ACHART_8" hidden="1">[7]Livestock2005!#REF!</definedName>
    <definedName name="_891__123Graph_XCHART_58" hidden="1">[7]Livestock2005!#REF!</definedName>
    <definedName name="_894__123Graph_XCHART_59" hidden="1">[7]Livestock2005!#REF!</definedName>
    <definedName name="_897__123Graph_XCHART_6" hidden="1">[7]Livestock2005!#REF!</definedName>
    <definedName name="_9__123Graph_ACHART_100" hidden="1">[7]Livestock2005!#REF!</definedName>
    <definedName name="_9__123Graph_ACHART_115" hidden="1">[7]Livestock2005!#REF!</definedName>
    <definedName name="_90__123Graph_ACHART_14" hidden="1">[7]Livestock2005!#REF!</definedName>
    <definedName name="_90__123Graph_ACHART_153" hidden="1">[7]Livestock2005!#REF!</definedName>
    <definedName name="_90__123Graph_ACHART_80" hidden="1">[7]Livestock2005!#REF!</definedName>
    <definedName name="_900__123Graph_ACHART_153" hidden="1">[7]Livestock2005!#REF!</definedName>
    <definedName name="_900__123Graph_XCHART_62" hidden="1">[7]Livestock2005!#REF!</definedName>
    <definedName name="_903__123Graph_XCHART_68" hidden="1">[7]Livestock2005!#REF!</definedName>
    <definedName name="_906__123Graph_XCHART_69" hidden="1">[7]Livestock2005!#REF!</definedName>
    <definedName name="_909__123Graph_XCHART_70" hidden="1">[7]Livestock2005!#REF!</definedName>
    <definedName name="_91__123Graph_ACHART_81" hidden="1">[7]Livestock2005!#REF!</definedName>
    <definedName name="_912__123Graph_XCHART_71" hidden="1">[7]Livestock2005!#REF!</definedName>
    <definedName name="_915__123Graph_XCHART_73" hidden="1">[7]Livestock2005!#REF!</definedName>
    <definedName name="_918__123Graph_XCHART_74" hidden="1">[7]Livestock2005!#REF!</definedName>
    <definedName name="_92__123Graph_ACHART_154" hidden="1">[7]Livestock2005!#REF!</definedName>
    <definedName name="_92__123Graph_ACHART_82" hidden="1">[7]Livestock2005!#REF!</definedName>
    <definedName name="_920__123Graph_ACHART_154" hidden="1">[7]Livestock2005!#REF!</definedName>
    <definedName name="_921__123Graph_XCHART_75" hidden="1">[7]Livestock2005!#REF!</definedName>
    <definedName name="_924__123Graph_XCHART_76" hidden="1">[7]Livestock2005!#REF!</definedName>
    <definedName name="_927__123Graph_XCHART_77" hidden="1">[7]Livestock2005!#REF!</definedName>
    <definedName name="_93__123Graph_ACHART_140" hidden="1">[7]Livestock2005!#REF!</definedName>
    <definedName name="_93__123Graph_ACHART_87" hidden="1">[7]Livestock2005!#REF!</definedName>
    <definedName name="_930__123Graph_XCHART_78" hidden="1">[7]Livestock2005!#REF!</definedName>
    <definedName name="_933__123Graph_XCHART_80" hidden="1">[7]Livestock2005!#REF!</definedName>
    <definedName name="_936__123Graph_XCHART_81" hidden="1">[7]Livestock2005!#REF!</definedName>
    <definedName name="_939__123Graph_XCHART_82" hidden="1">[7]Livestock2005!#REF!</definedName>
    <definedName name="_94__123Graph_ACHART_155" hidden="1">[7]Livestock2005!#REF!</definedName>
    <definedName name="_94__123Graph_ACHART_89" hidden="1">[7]Livestock2005!#REF!</definedName>
    <definedName name="_940__123Graph_ACHART_155" hidden="1">[7]Livestock2005!#REF!</definedName>
    <definedName name="_95__123Graph_ACHART_9" hidden="1">[7]Livestock2005!#REF!</definedName>
    <definedName name="_96__123Graph_ACHART_141" hidden="1">[7]Livestock2005!#REF!</definedName>
    <definedName name="_96__123Graph_ACHART_156" hidden="1">[7]Livestock2005!#REF!</definedName>
    <definedName name="_96__123Graph_ACHART_90" hidden="1">[7]Livestock2005!#REF!</definedName>
    <definedName name="_960__123Graph_ACHART_156" hidden="1">[7]Livestock2005!#REF!</definedName>
    <definedName name="_97__123Graph_ACHART_94" hidden="1">[7]Livestock2005!#REF!</definedName>
    <definedName name="_98__123Graph_ACHART_16" hidden="1">[7]Livestock2005!#REF!</definedName>
    <definedName name="_98__123Graph_ACHART_95" hidden="1">[7]Livestock2005!#REF!</definedName>
    <definedName name="_980__123Graph_ACHART_16" hidden="1">[7]Livestock2005!#REF!</definedName>
    <definedName name="_99__123Graph_ACHART_142" hidden="1">[7]Livestock2005!#REF!</definedName>
    <definedName name="_99__123Graph_ACHART_98" hidden="1">[7]Livestock2005!#REF!</definedName>
    <definedName name="_ACC2" hidden="1">'[21]DIF FAT FEV 01'!$X$13:$Y$40</definedName>
    <definedName name="_BAL1" localSheetId="1" hidden="1">{"pq_dr",#N/A,FALSE,"PQ"}</definedName>
    <definedName name="_BAL1" hidden="1">{"pq_dr",#N/A,FALSE,"PQ"}</definedName>
    <definedName name="_BQ4.160" hidden="1">#REF!</definedName>
    <definedName name="_BQ4.62" hidden="1">#REF!</definedName>
    <definedName name="_c" localSheetId="1" hidden="1">{#N/A,#N/A,FALSE,"WOB_1.XLS";#N/A,#N/A,FALSE,"WOB_2.XLS";#N/A,#N/A,FALSE,"WOB_3.XLS";#N/A,#N/A,FALSE,"WOB_4.XLS";#N/A,#N/A,FALSE,"WOB_5.XLS"}</definedName>
    <definedName name="_c" hidden="1">{#N/A,#N/A,FALSE,"WOB_1.XLS";#N/A,#N/A,FALSE,"WOB_2.XLS";#N/A,#N/A,FALSE,"WOB_3.XLS";#N/A,#N/A,FALSE,"WOB_4.XLS";#N/A,#N/A,FALSE,"WOB_5.XLS"}</definedName>
    <definedName name="_cer3" localSheetId="1" hidden="1">{#N/A,#N/A,FALSE,"WOBE_DE.XLS";#N/A,#N/A,FALSE,"WOB_1.XLS";#N/A,#N/A,FALSE,"WOB_2.XLS";#N/A,#N/A,FALSE,"WOB_3.XLS";#N/A,#N/A,FALSE,"WOB_4.XLS";#N/A,#N/A,FALSE,"WOB_5.XLS"}</definedName>
    <definedName name="_cer3" hidden="1">{#N/A,#N/A,FALSE,"WOBE_DE.XLS";#N/A,#N/A,FALSE,"WOB_1.XLS";#N/A,#N/A,FALSE,"WOB_2.XLS";#N/A,#N/A,FALSE,"WOB_3.XLS";#N/A,#N/A,FALSE,"WOB_4.XLS";#N/A,#N/A,FALSE,"WOB_5.XLS"}</definedName>
    <definedName name="_CRF1" localSheetId="0">[24]Posicionamento!#REF!</definedName>
    <definedName name="_CRF1" localSheetId="1">[24]Posicionamento!#REF!</definedName>
    <definedName name="_CRF1">[24]Posicionamento!#REF!</definedName>
    <definedName name="_CRF2" localSheetId="0">[24]Posicionamento!#REF!</definedName>
    <definedName name="_CRF2" localSheetId="1">[24]Posicionamento!#REF!</definedName>
    <definedName name="_CRF2">[24]Posicionamento!#REF!</definedName>
    <definedName name="_CRF3" localSheetId="0">[24]Posicionamento!#REF!</definedName>
    <definedName name="_CRF3" localSheetId="1">[24]Posicionamento!#REF!</definedName>
    <definedName name="_CRF3">[24]Posicionamento!#REF!</definedName>
    <definedName name="_CRF4" localSheetId="0">[24]Posicionamento!#REF!</definedName>
    <definedName name="_CRF4" localSheetId="1">[24]Posicionamento!#REF!</definedName>
    <definedName name="_CRF4">[24]Posicionamento!#REF!</definedName>
    <definedName name="_CRT1" localSheetId="0">[24]Posicionamento!#REF!</definedName>
    <definedName name="_CRT1" localSheetId="1">[24]Posicionamento!#REF!</definedName>
    <definedName name="_CRT1">[24]Posicionamento!#REF!</definedName>
    <definedName name="_CRT2" localSheetId="0">[24]Posicionamento!#REF!</definedName>
    <definedName name="_CRT2" localSheetId="1">[24]Posicionamento!#REF!</definedName>
    <definedName name="_CRT2">[24]Posicionamento!#REF!</definedName>
    <definedName name="_CRT3" localSheetId="0">[24]Posicionamento!#REF!</definedName>
    <definedName name="_CRT3" localSheetId="1">[24]Posicionamento!#REF!</definedName>
    <definedName name="_CRT3">[24]Posicionamento!#REF!</definedName>
    <definedName name="_CRT4" localSheetId="0">[24]Posicionamento!#REF!</definedName>
    <definedName name="_CRT4" localSheetId="1">[24]Posicionamento!#REF!</definedName>
    <definedName name="_CRT4">[24]Posicionamento!#REF!</definedName>
    <definedName name="_CSB1" localSheetId="0">[24]Posicionamento!#REF!</definedName>
    <definedName name="_CSB1" localSheetId="1">[24]Posicionamento!#REF!</definedName>
    <definedName name="_CSB1">[24]Posicionamento!#REF!</definedName>
    <definedName name="_CSB2" localSheetId="0">[24]Posicionamento!#REF!</definedName>
    <definedName name="_CSB2" localSheetId="1">[24]Posicionamento!#REF!</definedName>
    <definedName name="_CSB2">[24]Posicionamento!#REF!</definedName>
    <definedName name="_CSB3" localSheetId="0">[24]Posicionamento!#REF!</definedName>
    <definedName name="_CSB3" localSheetId="1">[24]Posicionamento!#REF!</definedName>
    <definedName name="_CSB3">[24]Posicionamento!#REF!</definedName>
    <definedName name="_CSB4" localSheetId="0">[24]Posicionamento!#REF!</definedName>
    <definedName name="_CSB4" localSheetId="1">[24]Posicionamento!#REF!</definedName>
    <definedName name="_CSB4">[24]Posicionamento!#REF!</definedName>
    <definedName name="_CTD1" localSheetId="0">[24]Posicionamento!#REF!</definedName>
    <definedName name="_CTD1" localSheetId="1">[24]Posicionamento!#REF!</definedName>
    <definedName name="_CTD1">[24]Posicionamento!#REF!</definedName>
    <definedName name="_CTD2" localSheetId="0">[24]Posicionamento!#REF!</definedName>
    <definedName name="_CTD2" localSheetId="1">[24]Posicionamento!#REF!</definedName>
    <definedName name="_CTD2">[24]Posicionamento!#REF!</definedName>
    <definedName name="_CTD3" localSheetId="0">[24]Posicionamento!#REF!</definedName>
    <definedName name="_CTD3" localSheetId="1">[24]Posicionamento!#REF!</definedName>
    <definedName name="_CTD3">[24]Posicionamento!#REF!</definedName>
    <definedName name="_CTD4" localSheetId="0">[24]Posicionamento!#REF!</definedName>
    <definedName name="_CTD4" localSheetId="1">[24]Posicionamento!#REF!</definedName>
    <definedName name="_CTD4">[24]Posicionamento!#REF!</definedName>
    <definedName name="_CuN3" localSheetId="1" hidden="1">{#N/A,#N/A,FALSE,"WOBE_DE.XLS";#N/A,#N/A,FALSE,"WOB_1.XLS";#N/A,#N/A,FALSE,"WOB_2.XLS";#N/A,#N/A,FALSE,"WOB_3.XLS";#N/A,#N/A,FALSE,"WOB_4.XLS";#N/A,#N/A,FALSE,"WOB_5.XLS"}</definedName>
    <definedName name="_CuN3" hidden="1">{#N/A,#N/A,FALSE,"WOBE_DE.XLS";#N/A,#N/A,FALSE,"WOB_1.XLS";#N/A,#N/A,FALSE,"WOB_2.XLS";#N/A,#N/A,FALSE,"WOB_3.XLS";#N/A,#N/A,FALSE,"WOB_4.XLS";#N/A,#N/A,FALSE,"WOB_5.XLS"}</definedName>
    <definedName name="_dem2" localSheetId="1" hidden="1">{"cash",#N/A,FALSE,"cash";"historico",#N/A,FALSE,"historico"}</definedName>
    <definedName name="_dem2" hidden="1">{"cash",#N/A,FALSE,"cash";"historico",#N/A,FALSE,"historico"}</definedName>
    <definedName name="_Fill" localSheetId="0" hidden="1">#REF!</definedName>
    <definedName name="_Fill" localSheetId="1" hidden="1">#REF!</definedName>
    <definedName name="_Fill" hidden="1">#REF!</definedName>
    <definedName name="_FILL2" localSheetId="1" hidden="1">'[25]C R B'!#REF!</definedName>
    <definedName name="_FILL2" hidden="1">'[26]C R B'!#REF!</definedName>
    <definedName name="_xlnm._FilterDatabase" localSheetId="1" hidden="1">[27]TUDO!$A$4:$U$69</definedName>
    <definedName name="_xlnm._FilterDatabase" hidden="1">[28]TUDO!$A$4:$U$69</definedName>
    <definedName name="_FiltroDatabase" localSheetId="1" hidden="1">#REF!</definedName>
    <definedName name="_FiltroDatabase" hidden="1">#REF!</definedName>
    <definedName name="_fl1111" localSheetId="1" hidden="1">{"Fecha_Novembro",#N/A,FALSE,"FECHAMENTO-2002 ";"Defer_Novembro",#N/A,FALSE,"DIFERIDO";"Pis_Novembro",#N/A,FALSE,"PIS COFINS";"Iss_Novembro",#N/A,FALSE,"ISS"}</definedName>
    <definedName name="_fl1111" hidden="1">{"Fecha_Novembro",#N/A,FALSE,"FECHAMENTO-2002 ";"Defer_Novembro",#N/A,FALSE,"DIFERIDO";"Pis_Novembro",#N/A,FALSE,"PIS COFINS";"Iss_Novembro",#N/A,FALSE,"ISS"}</definedName>
    <definedName name="_I2004" localSheetId="1" hidden="1">{#N/A,#N/A,FALSE,"Aging Summary";#N/A,#N/A,FALSE,"Ratio Analysis";#N/A,#N/A,FALSE,"Test 120 Day Accts";#N/A,#N/A,FALSE,"Tickmarks"}</definedName>
    <definedName name="_I2004" hidden="1">{#N/A,#N/A,FALSE,"Aging Summary";#N/A,#N/A,FALSE,"Ratio Analysis";#N/A,#N/A,FALSE,"Test 120 Day Accts";#N/A,#N/A,FALSE,"Tickmarks"}</definedName>
    <definedName name="_JAN2001" localSheetId="1" hidden="1">{#N/A,#N/A,FALSE,"Aging Summary";#N/A,#N/A,FALSE,"Ratio Analysis";#N/A,#N/A,FALSE,"Test 120 Day Accts";#N/A,#N/A,FALSE,"Tickmarks"}</definedName>
    <definedName name="_JAN2001" hidden="1">{#N/A,#N/A,FALSE,"Aging Summary";#N/A,#N/A,FALSE,"Ratio Analysis";#N/A,#N/A,FALSE,"Test 120 Day Accts";#N/A,#N/A,FALSE,"Tickmarks"}</definedName>
    <definedName name="_Key1" hidden="1">[10]TarifLL!$O$8:$O$70</definedName>
    <definedName name="_Key2" localSheetId="0" hidden="1">#REF!</definedName>
    <definedName name="_Key2" localSheetId="1" hidden="1">#REF!</definedName>
    <definedName name="_Key2" hidden="1">#REF!</definedName>
    <definedName name="_Model_Path">"Z:\TRANSPORTATION\Rogerio\Transport\Car Rental\RENT3\Models\UBS_Localiza_Model_2Q19_Aug19_Oficial b.xlsm"</definedName>
    <definedName name="_Order1" hidden="1">255</definedName>
    <definedName name="_Order2" hidden="1">255</definedName>
    <definedName name="_R" hidden="1">[29]VENDAVC!#REF!</definedName>
    <definedName name="_Reg8" localSheetId="0">#REF!</definedName>
    <definedName name="_Reg8" localSheetId="1">#REF!</definedName>
    <definedName name="_Reg8">#REF!</definedName>
    <definedName name="_Regression_Int" hidden="1">1</definedName>
    <definedName name="_Regression_X" localSheetId="1" hidden="1">#REF!</definedName>
    <definedName name="_Regression_X" hidden="1">#REF!</definedName>
    <definedName name="_RFE1" localSheetId="0">[24]Posicionamento!#REF!</definedName>
    <definedName name="_RFE1" localSheetId="1">[24]Posicionamento!#REF!</definedName>
    <definedName name="_RFE1">[24]Posicionamento!#REF!</definedName>
    <definedName name="_RTE1" localSheetId="0">[24]Posicionamento!#REF!</definedName>
    <definedName name="_RTE1" localSheetId="1">[24]Posicionamento!#REF!</definedName>
    <definedName name="_RTE1">[24]Posicionamento!#REF!</definedName>
    <definedName name="_SBE1" localSheetId="0">[24]Posicionamento!#REF!</definedName>
    <definedName name="_SBE1" localSheetId="1">[24]Posicionamento!#REF!</definedName>
    <definedName name="_SBE1">[24]Posicionamento!#REF!</definedName>
    <definedName name="_Sort" hidden="1">[10]TarifLL!$A$8:$P$70</definedName>
    <definedName name="_SPF01" localSheetId="1" hidden="1">{"MULTIPLICAÇÃO",#N/A,FALSE,"Obras"}</definedName>
    <definedName name="_SPF01" hidden="1">{"MULTIPLICAÇÃO",#N/A,FALSE,"Obras"}</definedName>
    <definedName name="_SPF02" localSheetId="1" hidden="1">{"MULTIPLICAÇÃO",#N/A,FALSE,"Obras"}</definedName>
    <definedName name="_SPF02" hidden="1">{"MULTIPLICAÇÃO",#N/A,FALSE,"Obras"}</definedName>
    <definedName name="_Table2_In1" hidden="1">#REF!</definedName>
    <definedName name="_Table2_In2" hidden="1">#REF!</definedName>
    <definedName name="_Table2_Out" hidden="1">#REF!</definedName>
    <definedName name="_TDE1" localSheetId="0">[24]Posicionamento!#REF!</definedName>
    <definedName name="_TDE1" localSheetId="1">[24]Posicionamento!#REF!</definedName>
    <definedName name="_TDE1">[24]Posicionamento!#REF!</definedName>
    <definedName name="_UB2" localSheetId="1" hidden="1">{"MULTIPLICAÇÃO",#N/A,FALSE,"Obras"}</definedName>
    <definedName name="_UB2" hidden="1">{"MULTIPLICAÇÃO",#N/A,FALSE,"Obras"}</definedName>
    <definedName name="_val12" hidden="1">[10]RecDiaRE!$C$57:$C$92</definedName>
    <definedName name="_val13" hidden="1">[10]RecDiaGL!$C$58:$C$69</definedName>
    <definedName name="_val14" hidden="1">[15]RecDiaME!#REF!</definedName>
    <definedName name="_val15" hidden="1">[10]RecDiaAG!#REF!</definedName>
    <definedName name="_val2" hidden="1">[10]RecDiaRE!$B$57:$B$92</definedName>
    <definedName name="_val3" hidden="1">[10]RecDiaGL!$B$58:$B$69</definedName>
    <definedName name="_val4" hidden="1">[15]RecDiaME!$B$73:$B$96</definedName>
    <definedName name="_val5" hidden="1">[10]RecDiaAG!$F$117:$F$140</definedName>
    <definedName name="_val6" hidden="1">[15]RecDiaME!$B$73:$B$84</definedName>
    <definedName name="_val7" hidden="1">[15]RecDiaMI!$B$82:$B$93</definedName>
    <definedName name="_val8" hidden="1">[10]RecDiaPF!$F$120:$F$143</definedName>
    <definedName name="_val9" hidden="1">[15]RecLiqDia!$G$105:$G$128</definedName>
    <definedName name="_x1" hidden="1">[10]RecDiaPJ!$B$58:$B$81</definedName>
    <definedName name="_X10" hidden="1">[10]RecDiaRE!$E$57:$E$68</definedName>
    <definedName name="_X11" hidden="1">[10]RecDiaPJ!$C$58:$C$81</definedName>
    <definedName name="_X12" hidden="1">[10]RecDiaRE!$C$57:$C$92</definedName>
    <definedName name="_X13" hidden="1">[10]RecDiaGL!$C$58:$C$69</definedName>
    <definedName name="_X14" localSheetId="0" hidden="1">[15]RecDiaME!#REF!</definedName>
    <definedName name="_X14" localSheetId="1" hidden="1">[15]RecDiaME!#REF!</definedName>
    <definedName name="_X14" hidden="1">[15]RecDiaME!#REF!</definedName>
    <definedName name="_X15" localSheetId="0" hidden="1">[10]RecDiaAG!#REF!</definedName>
    <definedName name="_X15" localSheetId="1" hidden="1">[10]RecDiaAG!#REF!</definedName>
    <definedName name="_X15" hidden="1">[10]RecDiaAG!#REF!</definedName>
    <definedName name="_x2" hidden="1">[10]RecDiaRE!$B$57:$B$92</definedName>
    <definedName name="_x3" hidden="1">[10]RecDiaGL!$B$58:$B$69</definedName>
    <definedName name="_x4" hidden="1">[15]RecDiaME!$B$73:$B$96</definedName>
    <definedName name="_x5" hidden="1">[10]RecDiaAG!$F$117:$F$140</definedName>
    <definedName name="_X6" hidden="1">[15]RecDiaME!$B$73:$B$84</definedName>
    <definedName name="_X7" hidden="1">[15]RecDiaMI!$B$82:$B$93</definedName>
    <definedName name="_X8" hidden="1">[10]RecDiaPF!$F$120:$F$143</definedName>
    <definedName name="_X9" hidden="1">[15]RecLiqDia!$G$105:$G$128</definedName>
    <definedName name="aa" localSheetId="1" hidden="1">{"Fecha_Novembro",#N/A,FALSE,"FECHAMENTO-2002 ";"Defer_Novembro",#N/A,FALSE,"DIFERIDO";"Pis_Novembro",#N/A,FALSE,"PIS COFINS";"Iss_Novembro",#N/A,FALSE,"ISS"}</definedName>
    <definedName name="aa" hidden="1">{"Fecha_Novembro",#N/A,FALSE,"FECHAMENTO-2002 ";"Defer_Novembro",#N/A,FALSE,"DIFERIDO";"Pis_Novembro",#N/A,FALSE,"PIS COFINS";"Iss_Novembro",#N/A,FALSE,"ISS"}</definedName>
    <definedName name="aaa"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aa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aaaa" hidden="1">'[30]Seguros 2001-2002 {ppc}'!$X$12</definedName>
    <definedName name="AAB_Addin5" hidden="1">"AAB_Description for addin 5,Description for addin 5,Description for addin 5,Description for addin 5,Description for addin 5,Description for addin 5"</definedName>
    <definedName name="abc" localSheetId="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bc"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bc_1" localSheetId="1" hidden="1">{#N/A,#N/A,FALSE,"IR E CS 1997";#N/A,#N/A,FALSE,"PR ND";#N/A,#N/A,FALSE,"8191";#N/A,#N/A,FALSE,"8383";#N/A,#N/A,FALSE,"MP 1024";#N/A,#N/A,FALSE,"AD_EX_97";#N/A,#N/A,FALSE,"BD 97"}</definedName>
    <definedName name="Abc_1" hidden="1">{#N/A,#N/A,FALSE,"IR E CS 1997";#N/A,#N/A,FALSE,"PR ND";#N/A,#N/A,FALSE,"8191";#N/A,#N/A,FALSE,"8383";#N/A,#N/A,FALSE,"MP 1024";#N/A,#N/A,FALSE,"AD_EX_97";#N/A,#N/A,FALSE,"BD 97"}</definedName>
    <definedName name="AcF_Val" localSheetId="1">[31]Validation!$BF$3:$BF$29</definedName>
    <definedName name="AcF_Val">[31]Validation!$BF$3:$BF$29</definedName>
    <definedName name="AcI_Val" localSheetId="1">[31]Validation!$BH$3:$BH$14</definedName>
    <definedName name="AcI_Val">[31]Validation!$BH$3:$BH$14</definedName>
    <definedName name="AcM_Val" localSheetId="1">[31]Validation!$BG$3:$BG$23</definedName>
    <definedName name="AcM_Val">[31]Validation!$BG$3:$BG$23</definedName>
    <definedName name="ACwvu.ACC." localSheetId="1" hidden="1">#REF!</definedName>
    <definedName name="ACwvu.ACC." hidden="1">#REF!</definedName>
    <definedName name="ACwvu.AFAC." localSheetId="1" hidden="1">#REF!</definedName>
    <definedName name="ACwvu.AFAC." hidden="1">#REF!</definedName>
    <definedName name="ACwvu.ELIMLUCRO." localSheetId="1" hidden="1">#REF!</definedName>
    <definedName name="ACwvu.ELIMLUCRO." hidden="1">#REF!</definedName>
    <definedName name="ACwvu.ESTOQUES." hidden="1">#REF!</definedName>
    <definedName name="ACwvu.Fabio." hidden="1">#REF!</definedName>
    <definedName name="ACwvu.LPERDAS." hidden="1">#REF!</definedName>
    <definedName name="ACwvu.RES432." hidden="1">#REF!</definedName>
    <definedName name="ACwvu.VERLUCRO." hidden="1">#REF!</definedName>
    <definedName name="ad" localSheetId="1" hidden="1">{#N/A,#N/A,FALSE,"FormaRecME"}</definedName>
    <definedName name="ad" hidden="1">{#N/A,#N/A,FALSE,"FormaRecME"}</definedName>
    <definedName name="adeletar" localSheetId="1" hidden="1">{"TotalGeralDespesasPorArea",#N/A,FALSE,"VinculosAccessEfetivo"}</definedName>
    <definedName name="adeletar" hidden="1">{"TotalGeralDespesasPorArea",#N/A,FALSE,"VinculosAccessEfetivo"}</definedName>
    <definedName name="adeletar1" localSheetId="1" hidden="1">{"TotalGeralDespesasPorArea",#N/A,FALSE,"VinculosAccessEfetivo"}</definedName>
    <definedName name="adeletar1" hidden="1">{"TotalGeralDespesasPorArea",#N/A,FALSE,"VinculosAccessEfetivo"}</definedName>
    <definedName name="adeletar10" localSheetId="1" hidden="1">{"TotalGeralDespesasPorArea",#N/A,FALSE,"VinculosAccessEfetivo"}</definedName>
    <definedName name="adeletar10" hidden="1">{"TotalGeralDespesasPorArea",#N/A,FALSE,"VinculosAccessEfetivo"}</definedName>
    <definedName name="adeletar2" localSheetId="1" hidden="1">{"TotalGeralDespesasPorArea",#N/A,FALSE,"VinculosAccessEfetivo"}</definedName>
    <definedName name="adeletar2" hidden="1">{"TotalGeralDespesasPorArea",#N/A,FALSE,"VinculosAccessEfetivo"}</definedName>
    <definedName name="adeletar20" localSheetId="1" hidden="1">{"TotalGeralDespesasPorArea",#N/A,FALSE,"VinculosAccessEfetivo"}</definedName>
    <definedName name="adeletar20" hidden="1">{"TotalGeralDespesasPorArea",#N/A,FALSE,"VinculosAccessEfetivo"}</definedName>
    <definedName name="adeletar4" localSheetId="1" hidden="1">{"TotalGeralDespesasPorArea",#N/A,FALSE,"VinculosAccessEfetivo"}</definedName>
    <definedName name="adeletar4" hidden="1">{"TotalGeralDespesasPorArea",#N/A,FALSE,"VinculosAccessEfetivo"}</definedName>
    <definedName name="adeletar50" localSheetId="1" hidden="1">{"TotalGeralDespesasPorArea",#N/A,FALSE,"VinculosAccessEfetivo"}</definedName>
    <definedName name="adeletar50" hidden="1">{"TotalGeralDespesasPorArea",#N/A,FALSE,"VinculosAccessEfetivo"}</definedName>
    <definedName name="adeletar51" localSheetId="1" hidden="1">{"TotalGeralDespesasPorArea",#N/A,FALSE,"VinculosAccessEfetivo"}</definedName>
    <definedName name="adeletar51" hidden="1">{"TotalGeralDespesasPorArea",#N/A,FALSE,"VinculosAccessEfetivo"}</definedName>
    <definedName name="aga" localSheetId="1" hidden="1">{"APOIO",#N/A,FALSE,"Obras"}</definedName>
    <definedName name="aga" hidden="1">{"APOIO",#N/A,FALSE,"Obras"}</definedName>
    <definedName name="AJUSTE" localSheetId="1" hidden="1">{"Fecha_Dezembro",#N/A,FALSE,"FECHAMENTO-2002 ";"Defer_Dezermbro",#N/A,FALSE,"DIFERIDO";"Pis_Dezembro",#N/A,FALSE,"PIS COFINS";"Iss_Dezembro",#N/A,FALSE,"ISS"}</definedName>
    <definedName name="AJUSTE" hidden="1">{"Fecha_Dezembro",#N/A,FALSE,"FECHAMENTO-2002 ";"Defer_Dezermbro",#N/A,FALSE,"DIFERIDO";"Pis_Dezembro",#N/A,FALSE,"PIS COFINS";"Iss_Dezembro",#N/A,FALSE,"ISS"}</definedName>
    <definedName name="ale" localSheetId="1" hidden="1">{"'Total'!$A$1","'Total'!$A$3"}</definedName>
    <definedName name="ale" hidden="1">{"'Total'!$A$1","'Total'!$A$3"}</definedName>
    <definedName name="ALFA" localSheetId="1" hidden="1">{#N/A,#N/A,FALSE,"Graficos";#N/A,#N/A,FALSE,"P.Ingresos";#N/A,#N/A,FALSE,"P.Gastos";#N/A,#N/A,FALSE,"I.Trafico";#N/A,#N/A,FALSE,"I.Peajes";#N/A,#N/A,FALSE,"G.Operativos";#N/A,#N/A,FALSE,"Cf Proyecto";#N/A,#N/A,FALSE,"C.PYG";#N/A,#N/A,FALSE,"Balance";#N/A,#N/A,FALSE,"TIR AC";#N/A,#N/A,FALSE,"TIR E"}</definedName>
    <definedName name="ALFA" hidden="1">{#N/A,#N/A,FALSE,"Graficos";#N/A,#N/A,FALSE,"P.Ingresos";#N/A,#N/A,FALSE,"P.Gastos";#N/A,#N/A,FALSE,"I.Trafico";#N/A,#N/A,FALSE,"I.Peajes";#N/A,#N/A,FALSE,"G.Operativos";#N/A,#N/A,FALSE,"Cf Proyecto";#N/A,#N/A,FALSE,"C.PYG";#N/A,#N/A,FALSE,"Balance";#N/A,#N/A,FALSE,"TIR AC";#N/A,#N/A,FALSE,"TIR E"}</definedName>
    <definedName name="all" localSheetId="1" hidden="1">{"'Total'!$A$1","'Total'!$A$3"}</definedName>
    <definedName name="all" hidden="1">{"'Total'!$A$1","'Total'!$A$3"}</definedName>
    <definedName name="alpha" localSheetId="1" hidden="1">{"'Total'!$A$1","'Total'!$A$3"}</definedName>
    <definedName name="alpha" hidden="1">{"'Total'!$A$1","'Total'!$A$3"}</definedName>
    <definedName name="alphaa" localSheetId="1" hidden="1">{"'Total'!$A$1","'Total'!$A$3"}</definedName>
    <definedName name="alphaa" hidden="1">{"'Total'!$A$1","'Total'!$A$3"}</definedName>
    <definedName name="ALUG.VENCIDOSGER" localSheetId="1" hidden="1">{#N/A,#N/A,FALSE,"Vendas e Receitas";#N/A,#N/A,FALSE,"Veículos";#N/A,#N/A,FALSE,"Posição de atraso";#N/A,#N/A,FALSE,"Inadimplência";#N/A,#N/A,FALSE,"Alug.vencidos";#N/A,#N/A,FALSE,"vacancy";#N/A,#N/A,FALSE,"luvas";#N/A,#N/A,FALSE,"DespCond1";#N/A,#N/A,FALSE,"DespCond2-pg13";#N/A,#N/A,FALSE,"DespCond3 pg14"}</definedName>
    <definedName name="ALUG.VENCIDOSGER" hidden="1">{#N/A,#N/A,FALSE,"Vendas e Receitas";#N/A,#N/A,FALSE,"Veículos";#N/A,#N/A,FALSE,"Posição de atraso";#N/A,#N/A,FALSE,"Inadimplência";#N/A,#N/A,FALSE,"Alug.vencidos";#N/A,#N/A,FALSE,"vacancy";#N/A,#N/A,FALSE,"luvas";#N/A,#N/A,FALSE,"DespCond1";#N/A,#N/A,FALSE,"DespCond2-pg13";#N/A,#N/A,FALSE,"DespCond3 pg14"}</definedName>
    <definedName name="ALUGGEREN" localSheetId="1" hidden="1">{#N/A,#N/A,FALSE,"V-R-gr";#N/A,#N/A,FALSE,"Veículos -gr"}</definedName>
    <definedName name="ALUGGEREN" hidden="1">{#N/A,#N/A,FALSE,"V-R-gr";#N/A,#N/A,FALSE,"Veículos -gr"}</definedName>
    <definedName name="Ambie" localSheetId="1" hidden="1">{"'Total'!$A$1","'Total'!$A$3"}</definedName>
    <definedName name="Ambie" hidden="1">{"'Total'!$A$1","'Total'!$A$3"}</definedName>
    <definedName name="Ambiencia1" localSheetId="1" hidden="1">{"'Total'!$A$1","'Total'!$A$3"}</definedName>
    <definedName name="Ambiencia1" hidden="1">{"'Total'!$A$1","'Total'!$A$3"}</definedName>
    <definedName name="ana" localSheetId="1" hidden="1">#REF!,#REF!,#REF!,#REF!,#REF!,#REF!,#REF!,#REF!,#REF!,#REF!,#REF!,#REF!,#REF!,#REF!,#REF!,#REF!,#REF!,#REF!,#REF!,#REF!,#REF!,#REF!,#REF!,#REF!,#REF!,#REF!,#REF!</definedName>
    <definedName name="ana" hidden="1">#REF!,#REF!,#REF!,#REF!,#REF!,#REF!,#REF!,#REF!,#REF!,#REF!,#REF!,#REF!,#REF!,#REF!,#REF!,#REF!,#REF!,#REF!,#REF!,#REF!,#REF!,#REF!,#REF!,#REF!,#REF!,#REF!,#REF!</definedName>
    <definedName name="anafer" hidden="1">#REF!</definedName>
    <definedName name="AnaliseVariação" localSheetId="1"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AnaliseVariação"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Ano" localSheetId="1" hidden="1">{"Asset_Liability",#N/A,FALSE,"Input Sheet"}</definedName>
    <definedName name="Ano" hidden="1">{"Asset_Liability",#N/A,FALSE,"Input Sheet"}</definedName>
    <definedName name="anscount" hidden="1">3</definedName>
    <definedName name="ANUAL_2002" localSheetId="1" hidden="1">{"capa",#N/A,FALSE,"capa";"RES",#N/A,FALSE,"RESULTADO";"REALIZ97",#N/A,FALSE,"RES97";"BAL",#N/A,FALSE,"BAL.PATRIM";"BALREALIZ",#N/A,FALSE,"BAL97"}</definedName>
    <definedName name="ANUAL_2002" hidden="1">{"capa",#N/A,FALSE,"capa";"RES",#N/A,FALSE,"RESULTADO";"REALIZ97",#N/A,FALSE,"RES97";"BAL",#N/A,FALSE,"BAL.PATRIM";"BALREALIZ",#N/A,FALSE,"BAL97"}</definedName>
    <definedName name="ap" localSheetId="1" hidden="1">{"Fecha_Novembro",#N/A,FALSE,"FECHAMENTO-2002 ";"Defer_Novembro",#N/A,FALSE,"DIFERIDO";"Pis_Novembro",#N/A,FALSE,"PIS COFINS";"Iss_Novembro",#N/A,FALSE,"ISS"}</definedName>
    <definedName name="ap" hidden="1">{"Fecha_Novembro",#N/A,FALSE,"FECHAMENTO-2002 ";"Defer_Novembro",#N/A,FALSE,"DIFERIDO";"Pis_Novembro",#N/A,FALSE,"PIS COFINS";"Iss_Novembro",#N/A,FALSE,"ISS"}</definedName>
    <definedName name="APOIO" localSheetId="1" hidden="1">{"APOIO",#N/A,FALSE,"Obras"}</definedName>
    <definedName name="APOIO" hidden="1">{"APOIO",#N/A,FALSE,"Obras"}</definedName>
    <definedName name="aq" hidden="1">[7]Livestock2005!#REF!</definedName>
    <definedName name="_xlnm.Print_Area" localSheetId="0">'Car rental'!$B$3:$AJ$59</definedName>
    <definedName name="_xlnm.Print_Area" localSheetId="1">'Car Rental Mexico'!$B$2:$N$7</definedName>
    <definedName name="_xlnm.Print_Area" localSheetId="2">'Fleet Rental'!$B$2:$AJ$66</definedName>
    <definedName name="_xlnm.Print_Area" localSheetId="4">'Operating data'!$B$8:$I$74</definedName>
    <definedName name="_xlnm.Print_Area">#REF!</definedName>
    <definedName name="as" localSheetId="1" hidden="1">{#N/A,#N/A,FALSE,"IRENDA"}</definedName>
    <definedName name="as" hidden="1">{#N/A,#N/A,FALSE,"IRENDA"}</definedName>
    <definedName name="AS2DocOpenMode" hidden="1">"AS2DocumentEdit"</definedName>
    <definedName name="AS2HasNoAutoHeaderFooter" hidden="1">" "</definedName>
    <definedName name="AS2NamedRange" hidden="1">4</definedName>
    <definedName name="AS2ReportLS" hidden="1">1</definedName>
    <definedName name="AS2StaticLS" hidden="1">#REF!</definedName>
    <definedName name="AS2SyncStepLS" hidden="1">0</definedName>
    <definedName name="AS2TickmarkLS" localSheetId="0" hidden="1">#REF!</definedName>
    <definedName name="AS2TickmarkLS" localSheetId="1" hidden="1">#REF!</definedName>
    <definedName name="AS2TickmarkLS" hidden="1">#REF!</definedName>
    <definedName name="AS2VersionLS" hidden="1">300</definedName>
    <definedName name="asa" localSheetId="1" hidden="1">[32]Balanço!#REF!</definedName>
    <definedName name="asa" hidden="1">[32]Balanço!#REF!</definedName>
    <definedName name="asb" localSheetId="1" hidden="1">{#N/A,#N/A,FALSE,"Aging Summary";#N/A,#N/A,FALSE,"Ratio Analysis";#N/A,#N/A,FALSE,"Test 120 Day Accts";#N/A,#N/A,FALSE,"Tickmarks"}</definedName>
    <definedName name="asb" hidden="1">{#N/A,#N/A,FALSE,"Aging Summary";#N/A,#N/A,FALSE,"Ratio Analysis";#N/A,#N/A,FALSE,"Test 120 Day Accts";#N/A,#N/A,FALSE,"Tickmarks"}</definedName>
    <definedName name="asdf" localSheetId="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sdf"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asertg" localSheetId="1" hidden="1">{#N/A,#N/A,FALSE,"Aging Summary";#N/A,#N/A,FALSE,"Ratio Analysis";#N/A,#N/A,FALSE,"Test 120 Day Accts";#N/A,#N/A,FALSE,"Tickmarks"}</definedName>
    <definedName name="asertg" hidden="1">{#N/A,#N/A,FALSE,"Aging Summary";#N/A,#N/A,FALSE,"Ratio Analysis";#N/A,#N/A,FALSE,"Test 120 Day Accts";#N/A,#N/A,FALSE,"Tickmarks"}</definedName>
    <definedName name="asfsdfsdf" hidden="1">#REF!</definedName>
    <definedName name="ASGREQHÑY3" hidden="1">#REF!</definedName>
    <definedName name="askadlakdla" localSheetId="1" hidden="1">{"AVÓS",#N/A,FALSE,"Obras"}</definedName>
    <definedName name="askadlakdla" hidden="1">{"AVÓS",#N/A,FALSE,"Obras"}</definedName>
    <definedName name="asokdhua" localSheetId="1" hidden="1">{"MATRIZES",#N/A,FALSE,"Obras"}</definedName>
    <definedName name="asokdhua" hidden="1">{"MATRIZES",#N/A,FALSE,"Obras"}</definedName>
    <definedName name="ASRRYJHEYRMT" hidden="1">#REF!</definedName>
    <definedName name="asvq" localSheetId="1" hidden="1">{#N/A,#N/A,FALSE,"Aging Summary";#N/A,#N/A,FALSE,"Ratio Analysis";#N/A,#N/A,FALSE,"Test 120 Day Accts";#N/A,#N/A,FALSE,"Tickmarks"}</definedName>
    <definedName name="asvq" hidden="1">{#N/A,#N/A,FALSE,"Aging Summary";#N/A,#N/A,FALSE,"Ratio Analysis";#N/A,#N/A,FALSE,"Test 120 Day Accts";#N/A,#N/A,FALSE,"Tickmarks"}</definedName>
    <definedName name="automatico" localSheetId="1" hidden="1">{"MULTIPLICAÇÃO",#N/A,FALSE,"Obras"}</definedName>
    <definedName name="automatico" hidden="1">{"MULTIPLICAÇÃO",#N/A,FALSE,"Obras"}</definedName>
    <definedName name="av" localSheetId="1" hidden="1">{#N/A,#N/A,FALSE,"Aging Summary";#N/A,#N/A,FALSE,"Ratio Analysis";#N/A,#N/A,FALSE,"Test 120 Day Accts";#N/A,#N/A,FALSE,"Tickmarks"}</definedName>
    <definedName name="av" hidden="1">{#N/A,#N/A,FALSE,"Aging Summary";#N/A,#N/A,FALSE,"Ratio Analysis";#N/A,#N/A,FALSE,"Test 120 Day Accts";#N/A,#N/A,FALSE,"Tickmarks"}</definedName>
    <definedName name="Avalia_EMP" localSheetId="1">OFFSET(#REF!,#REF!,0)</definedName>
    <definedName name="Avalia_EMP">OFFSET(#REF!,#REF!,0)</definedName>
    <definedName name="az" localSheetId="1" hidden="1">{"MULTIPLICAÇÃO",#N/A,FALSE,"Obras"}</definedName>
    <definedName name="az" hidden="1">{"MULTIPLICAÇÃO",#N/A,FALSE,"Obras"}</definedName>
    <definedName name="azs" localSheetId="1" hidden="1">{#N/A,#N/A,FALSE,"Aging Summary";#N/A,#N/A,FALSE,"Ratio Analysis";#N/A,#N/A,FALSE,"Test 120 Day Accts";#N/A,#N/A,FALSE,"Tickmarks"}</definedName>
    <definedName name="azs" hidden="1">{#N/A,#N/A,FALSE,"Aging Summary";#N/A,#N/A,FALSE,"Ratio Analysis";#N/A,#N/A,FALSE,"Test 120 Day Accts";#N/A,#N/A,FALSE,"Tickmarks"}</definedName>
    <definedName name="bAL" localSheetId="1" hidden="1">{"adm_pl",#N/A,FALSE,"PL"}</definedName>
    <definedName name="bAL" hidden="1">{"adm_pl",#N/A,FALSE,"PL"}</definedName>
    <definedName name="BALANCAS1" localSheetId="1" hidden="1">{"AVÓS",#N/A,FALSE,"Obras"}</definedName>
    <definedName name="BALANCAS1" hidden="1">{"AVÓS",#N/A,FALSE,"Obras"}</definedName>
    <definedName name="balancas2" localSheetId="1" hidden="1">{"AVÓS",#N/A,FALSE,"Obras"}</definedName>
    <definedName name="balancas2" hidden="1">{"AVÓS",#N/A,FALSE,"Obras"}</definedName>
    <definedName name="BALANÇAS2" localSheetId="1" hidden="1">{"MATRIZES",#N/A,FALSE,"Obras"}</definedName>
    <definedName name="BALANÇAS2" hidden="1">{"MATRIZES",#N/A,FALSE,"Obras"}</definedName>
    <definedName name="Balanço_reportada">'[33]Balanço (BIG3)'!$C$16:$IF$78</definedName>
    <definedName name="balls"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balls" hidden="1">{#N/A,#N/A,TRUE,"CASH COND_B1";#N/A,#N/A,TRUE,"COMP DESP COND_B2_B3";#N/A,#N/A,TRUE,"11";#N/A,#N/A,TRUE,"12";#N/A,#N/A,TRUE,"13";#N/A,#N/A,TRUE,"14";#N/A,#N/A,TRUE,"15";#N/A,#N/A,TRUE,"16";#N/A,#N/A,TRUE,"19";#N/A,#N/A,TRUE,"21";#N/A,#N/A,TRUE,"22";#N/A,#N/A,TRUE,"23";#N/A,#N/A,TRUE,"24";#N/A,#N/A,TRUE,"27";#N/A,#N/A,TRUE,"IMOB COND_B5";#N/A,#N/A,TRUE,"B6";#N/A,#N/A,TRUE,"B7";#N/A,#N/A,TRUE,"QUADRO PESSOAL";#N/A,#N/A,TRUE,"ORG."}</definedName>
    <definedName name="BalType" hidden="1">TRUE</definedName>
    <definedName name="_xlnm.Database" localSheetId="0">#REF!</definedName>
    <definedName name="_xlnm.Database" localSheetId="1">#REF!</definedName>
    <definedName name="_xlnm.Database">#REF!</definedName>
    <definedName name="Banrisul" localSheetId="1" hidden="1">{#N/A,#N/A,FALSE,"ENCO R63";#N/A,#N/A,FALSE,"ENCO"}</definedName>
    <definedName name="Banrisul" hidden="1">{#N/A,#N/A,FALSE,"ENCO R63";#N/A,#N/A,FALSE,"ENCO"}</definedName>
    <definedName name="Barbosa" hidden="1">[34]Lead!A1</definedName>
    <definedName name="base" localSheetId="0">#REF!</definedName>
    <definedName name="base" localSheetId="1">#REF!</definedName>
    <definedName name="base">#REF!</definedName>
    <definedName name="Base_digitada">'[33]Base digitada'!$C$5:$IF$88</definedName>
    <definedName name="Bazi" localSheetId="1" hidden="1">{"MULTIPLICAÇÃO",#N/A,FALSE,"Obras"}</definedName>
    <definedName name="Bazi" hidden="1">{"MULTIPLICAÇÃO",#N/A,FALSE,"Obras"}</definedName>
    <definedName name="bb" localSheetId="1" hidden="1">{"Fecha_Novembro",#N/A,FALSE,"FECHAMENTO-2002 ";"Defer_Novembro",#N/A,FALSE,"DIFERIDO";"Pis_Novembro",#N/A,FALSE,"PIS COFINS";"Iss_Novembro",#N/A,FALSE,"ISS"}</definedName>
    <definedName name="bb" hidden="1">{"Fecha_Novembro",#N/A,FALSE,"FECHAMENTO-2002 ";"Defer_Novembro",#N/A,FALSE,"DIFERIDO";"Pis_Novembro",#N/A,FALSE,"PIS COFINS";"Iss_Novembro",#N/A,FALSE,"ISS"}</definedName>
    <definedName name="BBF" localSheetId="1" hidden="1">{#N/A,#N/A,FALSE,"Aging Summary";#N/A,#N/A,FALSE,"Ratio Analysis";#N/A,#N/A,FALSE,"Test 120 Day Accts";#N/A,#N/A,FALSE,"Tickmarks"}</definedName>
    <definedName name="BBF" hidden="1">{#N/A,#N/A,FALSE,"Aging Summary";#N/A,#N/A,FALSE,"Ratio Analysis";#N/A,#N/A,FALSE,"Test 120 Day Accts";#N/A,#N/A,FALSE,"Tickmarks"}</definedName>
    <definedName name="BBF_1" localSheetId="1" hidden="1">{#N/A,#N/A,FALSE,"Aging Summary";#N/A,#N/A,FALSE,"Ratio Analysis";#N/A,#N/A,FALSE,"Test 120 Day Accts";#N/A,#N/A,FALSE,"Tickmarks"}</definedName>
    <definedName name="BBF_1" hidden="1">{#N/A,#N/A,FALSE,"Aging Summary";#N/A,#N/A,FALSE,"Ratio Analysis";#N/A,#N/A,FALSE,"Test 120 Day Accts";#N/A,#N/A,FALSE,"Tickmarks"}</definedName>
    <definedName name="BBFB" localSheetId="1" hidden="1">{#N/A,#N/A,FALSE,"IR E CS 1997";#N/A,#N/A,FALSE,"PR ND";#N/A,#N/A,FALSE,"8191";#N/A,#N/A,FALSE,"8383";#N/A,#N/A,FALSE,"MP 1024";#N/A,#N/A,FALSE,"AD_EX_97";#N/A,#N/A,FALSE,"BD 97"}</definedName>
    <definedName name="BBFB" hidden="1">{#N/A,#N/A,FALSE,"IR E CS 1997";#N/A,#N/A,FALSE,"PR ND";#N/A,#N/A,FALSE,"8191";#N/A,#N/A,FALSE,"8383";#N/A,#N/A,FALSE,"MP 1024";#N/A,#N/A,FALSE,"AD_EX_97";#N/A,#N/A,FALSE,"BD 97"}</definedName>
    <definedName name="BBFB_1" localSheetId="1" hidden="1">{#N/A,#N/A,FALSE,"IR E CS 1997";#N/A,#N/A,FALSE,"PR ND";#N/A,#N/A,FALSE,"8191";#N/A,#N/A,FALSE,"8383";#N/A,#N/A,FALSE,"MP 1024";#N/A,#N/A,FALSE,"AD_EX_97";#N/A,#N/A,FALSE,"BD 97"}</definedName>
    <definedName name="BBFB_1" hidden="1">{#N/A,#N/A,FALSE,"IR E CS 1997";#N/A,#N/A,FALSE,"PR ND";#N/A,#N/A,FALSE,"8191";#N/A,#N/A,FALSE,"8383";#N/A,#N/A,FALSE,"MP 1024";#N/A,#N/A,FALSE,"AD_EX_97";#N/A,#N/A,FALSE,"BD 97"}</definedName>
    <definedName name="BD_YTS"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BD_YTS" hidden="1">{TRUE,TRUE,-1.25,-15.5,484.5,278.25,FALSE,FALSE,TRUE,FALSE,0,1,#N/A,452,#N/A,5.92592592592593,22.5714285714286,1,FALSE,FALSE,3,TRUE,1,FALSE,100,"Swvu.ACC.","ACwvu.ACC.",#N/A,FALSE,FALSE,0,0,0,0,2,"","",FALSE,FALSE,FALSE,FALSE,1,90,#N/A,#N/A,"=R1C1:R650C11",FALSE,#N/A,#N/A,FALSE,FALSE,FALSE,1,65532,65532,FALSE,FALSE,TRUE,TRUE,TRUE}</definedName>
    <definedName name="BD_YTS_1"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BD_YTS_1" hidden="1">{TRUE,TRUE,-1.25,-15.5,484.5,278.25,FALSE,FALSE,TRUE,FALSE,0,1,#N/A,452,#N/A,5.92592592592593,22.5714285714286,1,FALSE,FALSE,3,TRUE,1,FALSE,100,"Swvu.ACC.","ACwvu.ACC.",#N/A,FALSE,FALSE,0,0,0,0,2,"","",FALSE,FALSE,FALSE,FALSE,1,90,#N/A,#N/A,"=R1C1:R650C11",FALSE,#N/A,#N/A,FALSE,FALSE,FALSE,1,65532,65532,FALSE,FALSE,TRUE,TRUE,TRUE}</definedName>
    <definedName name="Bdados" localSheetId="0">#REF!</definedName>
    <definedName name="Bdados" localSheetId="1">#REF!</definedName>
    <definedName name="Bdados">#REF!</definedName>
    <definedName name="be" localSheetId="1" hidden="1">{#N/A,#N/A,FALSE,"Aging Summary";#N/A,#N/A,FALSE,"Ratio Analysis";#N/A,#N/A,FALSE,"Test 120 Day Accts";#N/A,#N/A,FALSE,"Tickmarks"}</definedName>
    <definedName name="be" hidden="1">{#N/A,#N/A,FALSE,"Aging Summary";#N/A,#N/A,FALSE,"Ratio Analysis";#N/A,#N/A,FALSE,"Test 120 Day Accts";#N/A,#N/A,FALSE,"Tickmarks"}</definedName>
    <definedName name="bear">#REF!</definedName>
    <definedName name="beta" localSheetId="1" hidden="1">{"'Total'!$A$1","'Total'!$A$3"}</definedName>
    <definedName name="beta" hidden="1">{"'Total'!$A$1","'Total'!$A$3"}</definedName>
    <definedName name="betim" hidden="1">#REF!</definedName>
    <definedName name="BG" localSheetId="1" hidden="1">{#N/A,#N/A,FALSE,"Vendas e Receitas";#N/A,#N/A,FALSE,"Veículos";#N/A,#N/A,FALSE,"Posição de atraso";#N/A,#N/A,FALSE,"Inadimplência";#N/A,#N/A,FALSE,"Alug.vencidos";#N/A,#N/A,FALSE,"vacancy";#N/A,#N/A,FALSE,"luvas";#N/A,#N/A,FALSE,"DespCond1";#N/A,#N/A,FALSE,"DespCond2-pg13";#N/A,#N/A,FALSE,"DespCond3 pg14"}</definedName>
    <definedName name="BG" hidden="1">{#N/A,#N/A,FALSE,"Vendas e Receitas";#N/A,#N/A,FALSE,"Veículos";#N/A,#N/A,FALSE,"Posição de atraso";#N/A,#N/A,FALSE,"Inadimplência";#N/A,#N/A,FALSE,"Alug.vencidos";#N/A,#N/A,FALSE,"vacancy";#N/A,#N/A,FALSE,"luvas";#N/A,#N/A,FALSE,"DespCond1";#N/A,#N/A,FALSE,"DespCond2-pg13";#N/A,#N/A,FALSE,"DespCond3 pg14"}</definedName>
    <definedName name="BG_Del" hidden="1">15</definedName>
    <definedName name="BG_Ins" hidden="1">4</definedName>
    <definedName name="BG_Mod" hidden="1">6</definedName>
    <definedName name="bh" localSheetId="1" hidden="1">{"MATRIZES",#N/A,FALSE,"Obras"}</definedName>
    <definedName name="bh" hidden="1">{"MATRIZES",#N/A,FALSE,"Obras"}</definedName>
    <definedName name="bhgv" localSheetId="1" hidden="1">{#N/A,#N/A,FALSE,"Aging Summary";#N/A,#N/A,FALSE,"Ratio Analysis";#N/A,#N/A,FALSE,"Test 120 Day Accts";#N/A,#N/A,FALSE,"Tickmarks"}</definedName>
    <definedName name="bhgv" hidden="1">{#N/A,#N/A,FALSE,"Aging Summary";#N/A,#N/A,FALSE,"Ratio Analysis";#N/A,#N/A,FALSE,"Test 120 Day Accts";#N/A,#N/A,FALSE,"Tickmarks"}</definedName>
    <definedName name="bhj" localSheetId="1" hidden="1">{#N/A,#N/A,FALSE,"Aging Summary";#N/A,#N/A,FALSE,"Ratio Analysis";#N/A,#N/A,FALSE,"Test 120 Day Accts";#N/A,#N/A,FALSE,"Tickmarks"}</definedName>
    <definedName name="bhj" hidden="1">{#N/A,#N/A,FALSE,"Aging Summary";#N/A,#N/A,FALSE,"Ratio Analysis";#N/A,#N/A,FALSE,"Test 120 Day Accts";#N/A,#N/A,FALSE,"Tickmarks"}</definedName>
    <definedName name="bhk" localSheetId="1" hidden="1">{#N/A,#N/A,FALSE,"Aging Summary";#N/A,#N/A,FALSE,"Ratio Analysis";#N/A,#N/A,FALSE,"Test 120 Day Accts";#N/A,#N/A,FALSE,"Tickmarks"}</definedName>
    <definedName name="bhk" hidden="1">{#N/A,#N/A,FALSE,"Aging Summary";#N/A,#N/A,FALSE,"Ratio Analysis";#N/A,#N/A,FALSE,"Test 120 Day Accts";#N/A,#N/A,FALSE,"Tickmarks"}</definedName>
    <definedName name="BLPH1" hidden="1">'[35]historico mensal fechamento'!#REF!</definedName>
    <definedName name="BLPH100" hidden="1">[36]BLP!$I$5</definedName>
    <definedName name="BLPH101" hidden="1">[36]BLP!$G$5</definedName>
    <definedName name="BLPH102" hidden="1">[36]BLP!$E$5</definedName>
    <definedName name="BLPH103" hidden="1">[36]BLP!$C$5</definedName>
    <definedName name="BLPH104" hidden="1">[36]BLP!$A$5</definedName>
    <definedName name="BLPH107" hidden="1">'[37]Dados BLP'!#REF!</definedName>
    <definedName name="BLPH1A3" localSheetId="1">#REF!</definedName>
    <definedName name="BLPH1A3">#REF!</definedName>
    <definedName name="BLPH1AB3" localSheetId="1">#REF!</definedName>
    <definedName name="BLPH1AB3">#REF!</definedName>
    <definedName name="BLPH1AB4" localSheetId="1">#REF!</definedName>
    <definedName name="BLPH1AB4">#REF!</definedName>
    <definedName name="BLPH1AE3">#REF!</definedName>
    <definedName name="BLPH1AE4">#REF!</definedName>
    <definedName name="BLPH1AH4">#REF!</definedName>
    <definedName name="BLPH1D3">#REF!</definedName>
    <definedName name="BLPH1G3">#REF!</definedName>
    <definedName name="BLPH1J3">#REF!</definedName>
    <definedName name="BLPH1M3">#REF!</definedName>
    <definedName name="BLPH1P3">#REF!</definedName>
    <definedName name="BLPH1S3">#REF!</definedName>
    <definedName name="BLPH1V3">#REF!</definedName>
    <definedName name="BLPH1Y3">#REF!</definedName>
    <definedName name="BLPH2" hidden="1">'[35]historico mensal fechamento'!#REF!</definedName>
    <definedName name="BLPH3" localSheetId="1" hidden="1">#REF!</definedName>
    <definedName name="BLPH3" hidden="1">#REF!</definedName>
    <definedName name="BLPH4" localSheetId="1" hidden="1">#REF!</definedName>
    <definedName name="BLPH4" hidden="1">#REF!</definedName>
    <definedName name="BLPH5" localSheetId="1" hidden="1">#REF!</definedName>
    <definedName name="BLPH5" hidden="1">#REF!</definedName>
    <definedName name="BLPH6" hidden="1">#REF!</definedName>
    <definedName name="BLPH7" hidden="1">#REF!</definedName>
    <definedName name="BLPH8" hidden="1">#REF!</definedName>
    <definedName name="BLPH96" hidden="1">[36]BLP!$Q$5</definedName>
    <definedName name="BLPH97" hidden="1">[36]BLP!$O$5</definedName>
    <definedName name="BLPH98" hidden="1">[36]BLP!$M$5</definedName>
    <definedName name="BLPH99" hidden="1">[36]BLP!$K$5</definedName>
    <definedName name="bn" localSheetId="1" hidden="1">{#N/A,#N/A,FALSE,"Aging Summary";#N/A,#N/A,FALSE,"Ratio Analysis";#N/A,#N/A,FALSE,"Test 120 Day Accts";#N/A,#N/A,FALSE,"Tickmarks"}</definedName>
    <definedName name="bn" hidden="1">{#N/A,#N/A,FALSE,"Aging Summary";#N/A,#N/A,FALSE,"Ratio Analysis";#N/A,#N/A,FALSE,"Test 120 Day Accts";#N/A,#N/A,FALSE,"Tickmarks"}</definedName>
    <definedName name="bnhg" localSheetId="1" hidden="1">{#N/A,#N/A,FALSE,"Aging Summary";#N/A,#N/A,FALSE,"Ratio Analysis";#N/A,#N/A,FALSE,"Test 120 Day Accts";#N/A,#N/A,FALSE,"Tickmarks"}</definedName>
    <definedName name="bnhg" hidden="1">{#N/A,#N/A,FALSE,"Aging Summary";#N/A,#N/A,FALSE,"Ratio Analysis";#N/A,#N/A,FALSE,"Test 120 Day Accts";#N/A,#N/A,FALSE,"Tickmarks"}</definedName>
    <definedName name="bnjl" localSheetId="1" hidden="1">{#N/A,#N/A,FALSE,"Aging Summary";#N/A,#N/A,FALSE,"Ratio Analysis";#N/A,#N/A,FALSE,"Test 120 Day Accts";#N/A,#N/A,FALSE,"Tickmarks"}</definedName>
    <definedName name="bnjl" hidden="1">{#N/A,#N/A,FALSE,"Aging Summary";#N/A,#N/A,FALSE,"Ratio Analysis";#N/A,#N/A,FALSE,"Test 120 Day Accts";#N/A,#N/A,FALSE,"Tickmarks"}</definedName>
    <definedName name="bombacloroproj08" localSheetId="1" hidden="1">{"MULTIPLICAÇÃO",#N/A,FALSE,"Obras"}</definedName>
    <definedName name="bombacloroproj08" hidden="1">{"MULTIPLICAÇÃO",#N/A,FALSE,"Obras"}</definedName>
    <definedName name="borra" localSheetId="1" hidden="1">{#N/A,#N/A,FALSE,"Aging Summary";#N/A,#N/A,FALSE,"Ratio Analysis";#N/A,#N/A,FALSE,"Test 120 Day Accts";#N/A,#N/A,FALSE,"Tickmarks"}</definedName>
    <definedName name="borra" hidden="1">{#N/A,#N/A,FALSE,"Aging Summary";#N/A,#N/A,FALSE,"Ratio Analysis";#N/A,#N/A,FALSE,"Test 120 Day Accts";#N/A,#N/A,FALSE,"Tickmarks"}</definedName>
    <definedName name="boston" localSheetId="1" hidden="1">{"TotalGeralDespesasPorArea",#N/A,FALSE,"VinculosAccessEfetivo"}</definedName>
    <definedName name="boston" hidden="1">{"TotalGeralDespesasPorArea",#N/A,FALSE,"VinculosAccessEfetivo"}</definedName>
    <definedName name="bvnhfsdkj" localSheetId="1" hidden="1">{#N/A,#N/A,FALSE,"Aging Summary";#N/A,#N/A,FALSE,"Ratio Analysis";#N/A,#N/A,FALSE,"Test 120 Day Accts";#N/A,#N/A,FALSE,"Tickmarks"}</definedName>
    <definedName name="bvnhfsdkj" hidden="1">{#N/A,#N/A,FALSE,"Aging Summary";#N/A,#N/A,FALSE,"Ratio Analysis";#N/A,#N/A,FALSE,"Test 120 Day Accts";#N/A,#N/A,FALSE,"Tickmarks"}</definedName>
    <definedName name="bzxbzbxbxs" localSheetId="1" hidden="1">{#N/A,#N/A,FALSE,"Aging Summary";#N/A,#N/A,FALSE,"Ratio Analysis";#N/A,#N/A,FALSE,"Test 120 Day Accts";#N/A,#N/A,FALSE,"Tickmarks"}</definedName>
    <definedName name="bzxbzbxbxs" hidden="1">{#N/A,#N/A,FALSE,"Aging Summary";#N/A,#N/A,FALSE,"Ratio Analysis";#N/A,#N/A,FALSE,"Test 120 Day Accts";#N/A,#N/A,FALSE,"Tickmarks"}</definedName>
    <definedName name="ca" hidden="1">[38]DiaLocPF!#REF!</definedName>
    <definedName name="CAJA06"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JA06"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ala" localSheetId="1" hidden="1">{#N/A,#N/A,FALSE,"Aging Summary";#N/A,#N/A,FALSE,"Ratio Analysis";#N/A,#N/A,FALSE,"Test 120 Day Accts";#N/A,#N/A,FALSE,"Tickmarks"}</definedName>
    <definedName name="cala" hidden="1">{#N/A,#N/A,FALSE,"Aging Summary";#N/A,#N/A,FALSE,"Ratio Analysis";#N/A,#N/A,FALSE,"Test 120 Day Accts";#N/A,#N/A,FALSE,"Tickmarks"}</definedName>
    <definedName name="camacaro" hidden="1">[38]FormaRecMI!#REF!</definedName>
    <definedName name="carla" localSheetId="1" hidden="1">{#N/A,#N/A,FALSE,"Aging Summary";#N/A,#N/A,FALSE,"Ratio Analysis";#N/A,#N/A,FALSE,"Test 120 Day Accts";#N/A,#N/A,FALSE,"Tickmarks"}</definedName>
    <definedName name="carla" hidden="1">{#N/A,#N/A,FALSE,"Aging Summary";#N/A,#N/A,FALSE,"Ratio Analysis";#N/A,#N/A,FALSE,"Test 120 Day Accts";#N/A,#N/A,FALSE,"Tickmarks"}</definedName>
    <definedName name="carlita" localSheetId="1" hidden="1">{#N/A,#N/A,FALSE,"Aging Summary";#N/A,#N/A,FALSE,"Ratio Analysis";#N/A,#N/A,FALSE,"Test 120 Day Accts";#N/A,#N/A,FALSE,"Tickmarks"}</definedName>
    <definedName name="carlita" hidden="1">{#N/A,#N/A,FALSE,"Aging Summary";#N/A,#N/A,FALSE,"Ratio Analysis";#N/A,#N/A,FALSE,"Test 120 Day Accts";#N/A,#N/A,FALSE,"Tickmarks"}</definedName>
    <definedName name="carol" hidden="1">[39]BP!#REF!</definedName>
    <definedName name="Carros_Comprados_Datas">OFFSET('[40]Apresentação operacionais'!$C$139,0,0,1,COUNTA('[40]Apresentação operacionais'!$C$109:$XFD$139))</definedName>
    <definedName name="Carros_Comprados_Localiza">OFFSET('[40]Apresentação operacionais'!$C$140,0,0,1,COUNTA('[40]Apresentação operacionais'!$C$140:$XFD$140))</definedName>
    <definedName name="Carros_Comprados_Movida">OFFSET('[40]Apresentação operacionais'!$C$141,0,0,1,COUNTA('[40]Apresentação operacionais'!$C$141:$XFD$141))</definedName>
    <definedName name="Carros_Comprados_Unidas">OFFSET('[40]Apresentação operacionais'!$C$142,0,0,1,COUNTA('[40]Apresentação operacionais'!$C$142:$XFD$142))</definedName>
    <definedName name="Carros_Vendidos_Datas">OFFSET('[40]Apresentação operacionais'!$C$109,0,0,1,COUNTA('[40]Apresentação operacionais'!$C$109:$XFD$109))</definedName>
    <definedName name="Carros_Vendidos_GF_Datas">OFFSET('[40]Apresentação operacionais'!$C$119,0,0,1,COUNTA('[40]Apresentação operacionais'!$C$119:$XFD$119))</definedName>
    <definedName name="Carros_Vendidos_GF_Localiza">OFFSET('[40]Apresentação operacionais'!$C$120,0,0,1,COUNTA('[40]Apresentação operacionais'!$C$120:$XFD$120))</definedName>
    <definedName name="Carros_Vendidos_GF_Movida">OFFSET('[40]Apresentação operacionais'!$C$121,0,0,1,COUNTA('[40]Apresentação operacionais'!$C$121:$XFD$121))</definedName>
    <definedName name="Carros_Vendidos_GF_Unidas">OFFSET('[40]Apresentação operacionais'!$C$122,0,0,1,COUNTA('[40]Apresentação operacionais'!$C$122:$XFD$122))</definedName>
    <definedName name="Carros_Vendidos_Localiza">OFFSET('[40]Apresentação operacionais'!$C$110,0,0,1,COUNTA('[40]Apresentação operacionais'!$C$110:$XFD$110))</definedName>
    <definedName name="Carros_Vendidos_Movida">OFFSET('[40]Apresentação operacionais'!$C$111,0,0,1,COUNTA('[40]Apresentação operacionais'!$C$111:$XFD$111))</definedName>
    <definedName name="Carros_Vendidos_RAC_Datas">OFFSET('[40]Apresentação operacionais'!$C$114,0,0,1,COUNTA('[40]Apresentação operacionais'!$C$114:$XFD$114))</definedName>
    <definedName name="Carros_Vendidos_RAC_Localiza">OFFSET('[40]Apresentação operacionais'!$C$115,0,0,1,COUNTA('[40]Apresentação operacionais'!$C$115:$XFD$115))</definedName>
    <definedName name="Carros_Vendidos_RAC_Movida">OFFSET('[40]Apresentação operacionais'!$C$116,0,0,1,COUNTA('[40]Apresentação operacionais'!$C$116:$XFD$116))</definedName>
    <definedName name="Carros_Vendidos_RAC_Unidas">OFFSET('[40]Apresentação operacionais'!$C$117,0,0,1,COUNTA('[40]Apresentação operacionais'!$C$117:$XFD$117))</definedName>
    <definedName name="Carros_Vendidos_Unidas">OFFSET('[40]Apresentação operacionais'!$C$112,0,0,1,COUNTA('[40]Apresentação operacionais'!$C$112:$XFD$112))</definedName>
    <definedName name="cas" localSheetId="1" hidden="1">{"Asset_Liability",#N/A,FALSE,"Input Sheet"}</definedName>
    <definedName name="cas" hidden="1">{"Asset_Liability",#N/A,FALSE,"Input Sheet"}</definedName>
    <definedName name="cash" localSheetId="1" hidden="1">{#N/A,#N/A,TRUE,"Consolidado";#N/A,#N/A,TRUE,"Laticínios";#N/A,#N/A,TRUE,"Frangos";#N/A,#N/A,TRUE,"Suínos";#N/A,#N/A,TRUE,"Peru";#N/A,#N/A,TRUE,"Carnes";#N/A,#N/A,TRUE,"Suco";#N/A,#N/A,TRUE,"Batata"}</definedName>
    <definedName name="cash" hidden="1">{#N/A,#N/A,TRUE,"Consolidado";#N/A,#N/A,TRUE,"Laticínios";#N/A,#N/A,TRUE,"Frangos";#N/A,#N/A,TRUE,"Suínos";#N/A,#N/A,TRUE,"Peru";#N/A,#N/A,TRUE,"Carnes";#N/A,#N/A,TRUE,"Suco";#N/A,#N/A,TRUE,"Batata"}</definedName>
    <definedName name="cbs" localSheetId="1" hidden="1">{#N/A,#N/A,FALSE,"IRENDA"}</definedName>
    <definedName name="cbs" hidden="1">{#N/A,#N/A,FALSE,"IRENDA"}</definedName>
    <definedName name="cc" localSheetId="1" hidden="1">{"Fecha_Outubro",#N/A,FALSE,"FECHAMENTO-2002 ";"Defer_Outubro",#N/A,FALSE,"DIFERIDO";"Pis_Outubro",#N/A,FALSE,"PIS COFINS";"Iss_Outubro",#N/A,FALSE,"ISS"}</definedName>
    <definedName name="cc" hidden="1">{"Fecha_Outubro",#N/A,FALSE,"FECHAMENTO-2002 ";"Defer_Outubro",#N/A,FALSE,"DIFERIDO";"Pis_Outubro",#N/A,FALSE,"PIS COFINS";"Iss_Outubro",#N/A,FALSE,"ISS"}</definedName>
    <definedName name="ccc" localSheetId="1" hidden="1">{#N/A,#N/A,FALSE,"HONORÁRIOS"}</definedName>
    <definedName name="ccc" hidden="1">{#N/A,#N/A,FALSE,"HONORÁRIOS"}</definedName>
    <definedName name="cccc" localSheetId="1" hidden="1">{"'Total'!$A$1","'Total'!$A$3"}</definedName>
    <definedName name="cccc" hidden="1">{"'Total'!$A$1","'Total'!$A$3"}</definedName>
    <definedName name="ccccc"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cccccc" localSheetId="1" hidden="1">{"PARTE1",#N/A,FALSE,"Plan1"}</definedName>
    <definedName name="cccccc" hidden="1">{"PARTE1",#N/A,FALSE,"Plan1"}</definedName>
    <definedName name="cccccc_1" localSheetId="1" hidden="1">{"PARTE1",#N/A,FALSE,"Plan1"}</definedName>
    <definedName name="cccccc_1" hidden="1">{"PARTE1",#N/A,FALSE,"Plan1"}</definedName>
    <definedName name="CD" localSheetId="1" hidden="1">{#N/A,#N/A,FALSE,"Aging Summary";#N/A,#N/A,FALSE,"Ratio Analysis";#N/A,#N/A,FALSE,"Test 120 Day Accts";#N/A,#N/A,FALSE,"Tickmarks"}</definedName>
    <definedName name="CD" hidden="1">{#N/A,#N/A,FALSE,"Aging Summary";#N/A,#N/A,FALSE,"Ratio Analysis";#N/A,#N/A,FALSE,"Test 120 Day Accts";#N/A,#N/A,FALSE,"Tickmarks"}</definedName>
    <definedName name="cdb" localSheetId="1" hidden="1">{"PARTE1",#N/A,FALSE,"Plan1"}</definedName>
    <definedName name="cdb" hidden="1">{"PARTE1",#N/A,FALSE,"Plan1"}</definedName>
    <definedName name="cdb_1" localSheetId="1" hidden="1">{"PARTE1",#N/A,FALSE,"Plan1"}</definedName>
    <definedName name="cdb_1" hidden="1">{"PARTE1",#N/A,FALSE,"Plan1"}</definedName>
    <definedName name="cdcdc" hidden="1">1</definedName>
    <definedName name="celta" localSheetId="1" hidden="1">{"'Total'!$A$1","'Total'!$A$3"}</definedName>
    <definedName name="celta" hidden="1">{"'Total'!$A$1","'Total'!$A$3"}</definedName>
    <definedName name="CELULAR" localSheetId="1" hidden="1">{"Profit_Loss",#N/A,FALSE,"Input Sheet"}</definedName>
    <definedName name="CELULAR" hidden="1">{"Profit_Loss",#N/A,FALSE,"Input Sheet"}</definedName>
    <definedName name="cerplast">'[41]Ceramicas Plasticos'!$B$12:$G$49</definedName>
    <definedName name="check" localSheetId="0">#REF!</definedName>
    <definedName name="check" localSheetId="1">#REF!</definedName>
    <definedName name="check">#REF!</definedName>
    <definedName name="CIQWBGuid" localSheetId="1" hidden="1">"Aluguel de Carros - 3T20.xlsx"</definedName>
    <definedName name="CIQWBGuid" localSheetId="4" hidden="1">"818753c4-6142-4071-b10b-f0ec1df7de5e"</definedName>
    <definedName name="CIQWBGuid" hidden="1">"aeca22d7-c6c6-44c4-938e-7d9db5c06fe8"</definedName>
    <definedName name="CIQWBInfo" localSheetId="1" hidden="1">"{ ""CIQVersion"":""9.47.1108.4092"" }"</definedName>
    <definedName name="CIQWBInfo" hidden="1">"{ ""CIQVersion"":""9.47.1108.4092"" }"</definedName>
    <definedName name="circularização" hidden="1">"AS2DocumentBrowse"</definedName>
    <definedName name="Classe" localSheetId="0">#REF!</definedName>
    <definedName name="Classe" localSheetId="1">#REF!</definedName>
    <definedName name="Classe">#REF!</definedName>
    <definedName name="Claudio" localSheetId="1" hidden="1">{"MATRIZES",#N/A,FALSE,"Obras"}</definedName>
    <definedName name="Claudio" hidden="1">{"MATRIZES",#N/A,FALSE,"Obras"}</definedName>
    <definedName name="cnefjkcn" localSheetId="1" hidden="1">{#N/A,#N/A,FALSE,"Aging Summary";#N/A,#N/A,FALSE,"Ratio Analysis";#N/A,#N/A,FALSE,"Test 120 Day Accts";#N/A,#N/A,FALSE,"Tickmarks"}</definedName>
    <definedName name="cnefjkcn" hidden="1">{#N/A,#N/A,FALSE,"Aging Summary";#N/A,#N/A,FALSE,"Ratio Analysis";#N/A,#N/A,FALSE,"Test 120 Day Accts";#N/A,#N/A,FALSE,"Tickmarks"}</definedName>
    <definedName name="cnefjkcn_1" localSheetId="1" hidden="1">{#N/A,#N/A,FALSE,"Aging Summary";#N/A,#N/A,FALSE,"Ratio Analysis";#N/A,#N/A,FALSE,"Test 120 Day Accts";#N/A,#N/A,FALSE,"Tickmarks"}</definedName>
    <definedName name="cnefjkcn_1" hidden="1">{#N/A,#N/A,FALSE,"Aging Summary";#N/A,#N/A,FALSE,"Ratio Analysis";#N/A,#N/A,FALSE,"Test 120 Day Accts";#N/A,#N/A,FALSE,"Tickmarks"}</definedName>
    <definedName name="cofi" hidden="1">15</definedName>
    <definedName name="COFINS" localSheetId="1" hidden="1">{"Fecha_Dezembro",#N/A,FALSE,"FECHAMENTO-2002 ";"Defer_Dezermbro",#N/A,FALSE,"DIFERIDO";"Pis_Dezembro",#N/A,FALSE,"PIS COFINS";"Iss_Dezembro",#N/A,FALSE,"ISS"}</definedName>
    <definedName name="COFINS" hidden="1">{"Fecha_Dezembro",#N/A,FALSE,"FECHAMENTO-2002 ";"Defer_Dezermbro",#N/A,FALSE,"DIFERIDO";"Pis_Dezembro",#N/A,FALSE,"PIS COFINS";"Iss_Dezembro",#N/A,FALSE,"ISS"}</definedName>
    <definedName name="cofins1" localSheetId="1" hidden="1">{"Fecha_Outubro",#N/A,FALSE,"FECHAMENTO-2002 ";"Defer_Outubro",#N/A,FALSE,"DIFERIDO";"Pis_Outubro",#N/A,FALSE,"PIS COFINS";"Iss_Outubro",#N/A,FALSE,"ISS"}</definedName>
    <definedName name="cofins1" hidden="1">{"Fecha_Outubro",#N/A,FALSE,"FECHAMENTO-2002 ";"Defer_Outubro",#N/A,FALSE,"DIFERIDO";"Pis_Outubro",#N/A,FALSE,"PIS COFINS";"Iss_Outubro",#N/A,FALSE,"ISS"}</definedName>
    <definedName name="COGS">#REF!</definedName>
    <definedName name="comed" localSheetId="1" hidden="1">{"MULTIPLICAÇÃO",#N/A,FALSE,"Obras"}</definedName>
    <definedName name="comed" hidden="1">{"MULTIPLICAÇÃO",#N/A,FALSE,"Obras"}</definedName>
    <definedName name="COMEDOURO" localSheetId="1" hidden="1">{"MULTIPLICAÇÃO",#N/A,FALSE,"Obras"}</definedName>
    <definedName name="COMEDOURO" hidden="1">{"MULTIPLICAÇÃO",#N/A,FALSE,"Obras"}</definedName>
    <definedName name="comedouros" localSheetId="1" hidden="1">{"MULTIPLICAÇÃO",#N/A,FALSE,"Obras"}</definedName>
    <definedName name="comedouros" hidden="1">{"MULTIPLICAÇÃO",#N/A,FALSE,"Obras"}</definedName>
    <definedName name="Company_name" localSheetId="0">#REF!</definedName>
    <definedName name="Company_name" localSheetId="1">#REF!</definedName>
    <definedName name="Company_name">#REF!</definedName>
    <definedName name="CompRF" localSheetId="0">[24]Posicionamento!#REF!</definedName>
    <definedName name="CompRF" localSheetId="1">[24]Posicionamento!#REF!</definedName>
    <definedName name="CompRF">[24]Posicionamento!#REF!</definedName>
    <definedName name="CompRT" localSheetId="0">[24]Posicionamento!#REF!</definedName>
    <definedName name="CompRT" localSheetId="1">[24]Posicionamento!#REF!</definedName>
    <definedName name="CompRT">[24]Posicionamento!#REF!</definedName>
    <definedName name="CompSB" localSheetId="0">[24]Posicionamento!#REF!</definedName>
    <definedName name="CompSB" localSheetId="1">[24]Posicionamento!#REF!</definedName>
    <definedName name="CompSB">[24]Posicionamento!#REF!</definedName>
    <definedName name="CompTD" localSheetId="0">[24]Posicionamento!#REF!</definedName>
    <definedName name="CompTD" localSheetId="1">[24]Posicionamento!#REF!</definedName>
    <definedName name="CompTD">[24]Posicionamento!#REF!</definedName>
    <definedName name="cont_social">#REF!</definedName>
    <definedName name="cpq" localSheetId="0">#REF!</definedName>
    <definedName name="cpq" localSheetId="1">#REF!</definedName>
    <definedName name="cpq">#REF!</definedName>
    <definedName name="Crescimento_Diárias_GF_Datas">OFFSET('[40]Apresentação operacionais'!$C$66,0,0,1,COUNTA('[40]Apresentação operacionais'!$C$66:$XFD$66))</definedName>
    <definedName name="Crescimento_Diárias_GF_Localiza">OFFSET('[40]Apresentação operacionais'!$C$67,0,0,1,COUNTA('[40]Apresentação operacionais'!$C$67:$XFD$67))</definedName>
    <definedName name="Crescimento_Diárias_GF_Movida">OFFSET('[40]Apresentação operacionais'!$C$68,0,0,1,COUNTA('[40]Apresentação operacionais'!$C$68:$XFD$68))</definedName>
    <definedName name="Crescimento_Diárias_GF_Unidas">OFFSET('[40]Apresentação operacionais'!$C$69,0,0,1,COUNTA('[40]Apresentação operacionais'!$C$69:$XFD$69))</definedName>
    <definedName name="Crescimento_Diárias_RAC_Datas">OFFSET('[40]Apresentação operacionais'!$C$7,0,0,1,COUNTA('[40]Apresentação operacionais'!$C$7:$XFD$7))</definedName>
    <definedName name="Crescimento_Diárias_RAC_Localiza">OFFSET('[40]Apresentação operacionais'!$C$8,0,0,1,COUNTA('[40]Apresentação operacionais'!$C$8:$XFD$8))</definedName>
    <definedName name="Crescimento_Diárias_RAC_Movida">OFFSET('[40]Apresentação operacionais'!$C$9,0,0,1,COUNTA('[40]Apresentação operacionais'!$C$9:$XFD$9))</definedName>
    <definedName name="Crescimento_Diárias_RAC_Unidas">OFFSET('[40]Apresentação operacionais'!$C$10,0,0,1,COUNTA('[40]Apresentação operacionais'!$C$10:$XFD$10))</definedName>
    <definedName name="cronograma" localSheetId="1" hidden="1">{"MULTIPLICAÇÃO",#N/A,FALSE,"Obras"}</definedName>
    <definedName name="cronograma" hidden="1">{"MULTIPLICAÇÃO",#N/A,FALSE,"Obras"}</definedName>
    <definedName name="cruzamento" localSheetId="1" hidden="1">{#N/A,#N/A,FALSE,"Aging Summary";#N/A,#N/A,FALSE,"Ratio Analysis";#N/A,#N/A,FALSE,"Test 120 Day Accts";#N/A,#N/A,FALSE,"Tickmarks"}</definedName>
    <definedName name="cruzamento" hidden="1">{#N/A,#N/A,FALSE,"Aging Summary";#N/A,#N/A,FALSE,"Ratio Analysis";#N/A,#N/A,FALSE,"Test 120 Day Accts";#N/A,#N/A,FALSE,"Tickmarks"}</definedName>
    <definedName name="CSSL" localSheetId="1" hidden="1">{#N/A,#N/A,FALSE,"IR E CS 1997";#N/A,#N/A,FALSE,"PR ND";#N/A,#N/A,FALSE,"8191";#N/A,#N/A,FALSE,"8383";#N/A,#N/A,FALSE,"MP 1024";#N/A,#N/A,FALSE,"AD_EX_97";#N/A,#N/A,FALSE,"BD 97"}</definedName>
    <definedName name="CSSL" hidden="1">{#N/A,#N/A,FALSE,"IR E CS 1997";#N/A,#N/A,FALSE,"PR ND";#N/A,#N/A,FALSE,"8191";#N/A,#N/A,FALSE,"8383";#N/A,#N/A,FALSE,"MP 1024";#N/A,#N/A,FALSE,"AD_EX_97";#N/A,#N/A,FALSE,"BD 97"}</definedName>
    <definedName name="CSSL_1" localSheetId="1" hidden="1">{#N/A,#N/A,FALSE,"IR E CS 1997";#N/A,#N/A,FALSE,"PR ND";#N/A,#N/A,FALSE,"8191";#N/A,#N/A,FALSE,"8383";#N/A,#N/A,FALSE,"MP 1024";#N/A,#N/A,FALSE,"AD_EX_97";#N/A,#N/A,FALSE,"BD 97"}</definedName>
    <definedName name="CSSL_1" hidden="1">{#N/A,#N/A,FALSE,"IR E CS 1997";#N/A,#N/A,FALSE,"PR ND";#N/A,#N/A,FALSE,"8191";#N/A,#N/A,FALSE,"8383";#N/A,#N/A,FALSE,"MP 1024";#N/A,#N/A,FALSE,"AD_EX_97";#N/A,#N/A,FALSE,"BD 97"}</definedName>
    <definedName name="CSSL1998" localSheetId="1" hidden="1">{#N/A,#N/A,FALSE,"IR E CS 1997";#N/A,#N/A,FALSE,"PR ND";#N/A,#N/A,FALSE,"8191";#N/A,#N/A,FALSE,"8383";#N/A,#N/A,FALSE,"MP 1024";#N/A,#N/A,FALSE,"AD_EX_97";#N/A,#N/A,FALSE,"BD 97"}</definedName>
    <definedName name="CSSL1998" hidden="1">{#N/A,#N/A,FALSE,"IR E CS 1997";#N/A,#N/A,FALSE,"PR ND";#N/A,#N/A,FALSE,"8191";#N/A,#N/A,FALSE,"8383";#N/A,#N/A,FALSE,"MP 1024";#N/A,#N/A,FALSE,"AD_EX_97";#N/A,#N/A,FALSE,"BD 97"}</definedName>
    <definedName name="CSSL1998_1" localSheetId="1" hidden="1">{#N/A,#N/A,FALSE,"IR E CS 1997";#N/A,#N/A,FALSE,"PR ND";#N/A,#N/A,FALSE,"8191";#N/A,#N/A,FALSE,"8383";#N/A,#N/A,FALSE,"MP 1024";#N/A,#N/A,FALSE,"AD_EX_97";#N/A,#N/A,FALSE,"BD 97"}</definedName>
    <definedName name="CSSL1998_1" hidden="1">{#N/A,#N/A,FALSE,"IR E CS 1997";#N/A,#N/A,FALSE,"PR ND";#N/A,#N/A,FALSE,"8191";#N/A,#N/A,FALSE,"8383";#N/A,#N/A,FALSE,"MP 1024";#N/A,#N/A,FALSE,"AD_EX_97";#N/A,#N/A,FALSE,"BD 97"}</definedName>
    <definedName name="cu102.ShareScalingFactor" hidden="1">1000000</definedName>
    <definedName name="cu103.EmployeeScalingFactor" hidden="1">1000</definedName>
    <definedName name="cu107.DPSSymbol" hidden="1">"R$"</definedName>
    <definedName name="cu107.EPSSymbol" hidden="1">"R$"</definedName>
    <definedName name="cu71.ScalingFactor" hidden="1">1000000</definedName>
    <definedName name="cun" localSheetId="1" hidden="1">{#N/A,#N/A,FALSE,"WOB_1.XLS";#N/A,#N/A,FALSE,"WOB_2.XLS";#N/A,#N/A,FALSE,"WOB_3.XLS";#N/A,#N/A,FALSE,"WOB_4.XLS";#N/A,#N/A,FALSE,"WOB_5.XLS"}</definedName>
    <definedName name="cun" hidden="1">{#N/A,#N/A,FALSE,"WOB_1.XLS";#N/A,#N/A,FALSE,"WOB_2.XLS";#N/A,#N/A,FALSE,"WOB_3.XLS";#N/A,#N/A,FALSE,"WOB_4.XLS";#N/A,#N/A,FALSE,"WOB_5.XLS"}</definedName>
    <definedName name="CUNDEZ" localSheetId="1" hidden="1">{#N/A,#N/A,FALSE,"WOB_1.XLS";#N/A,#N/A,FALSE,"WOB_2.XLS";#N/A,#N/A,FALSE,"WOB_3.XLS";#N/A,#N/A,FALSE,"WOB_4.XLS";#N/A,#N/A,FALSE,"WOB_5.XLS"}</definedName>
    <definedName name="CUNDEZ" hidden="1">{#N/A,#N/A,FALSE,"WOB_1.XLS";#N/A,#N/A,FALSE,"WOB_2.XLS";#N/A,#N/A,FALSE,"WOB_3.XLS";#N/A,#N/A,FALSE,"WOB_4.XLS";#N/A,#N/A,FALSE,"WOB_5.XLS"}</definedName>
    <definedName name="CurrentValPeriod" localSheetId="0">#REF!</definedName>
    <definedName name="CurrentValPeriod" localSheetId="1">#REF!</definedName>
    <definedName name="CurrentValPeriod">#REF!</definedName>
    <definedName name="cursource" hidden="1">#N/A</definedName>
    <definedName name="CUSTransactionID" hidden="1">936897224.018</definedName>
    <definedName name="cv" localSheetId="1" hidden="1">{"AVÓS",#N/A,FALSE,"Obras"}</definedName>
    <definedName name="cv" hidden="1">{"AVÓS",#N/A,FALSE,"Obras"}</definedName>
    <definedName name="cvbxcvgdfg" localSheetId="1" hidden="1">{#N/A,#N/A,FALSE,"WOBE_DE.XLS";#N/A,#N/A,FALSE,"WOB_1.XLS";#N/A,#N/A,FALSE,"WOB_2.XLS";#N/A,#N/A,FALSE,"WOB_3.XLS";#N/A,#N/A,FALSE,"WOB_4.XLS";#N/A,#N/A,FALSE,"WOB_5.XLS"}</definedName>
    <definedName name="cvbxcvgdfg" hidden="1">{#N/A,#N/A,FALSE,"WOBE_DE.XLS";#N/A,#N/A,FALSE,"WOB_1.XLS";#N/A,#N/A,FALSE,"WOB_2.XLS";#N/A,#N/A,FALSE,"WOB_3.XLS";#N/A,#N/A,FALSE,"WOB_4.XLS";#N/A,#N/A,FALSE,"WOB_5.XLS"}</definedName>
    <definedName name="cvgh" localSheetId="1" hidden="1">{#N/A,#N/A,FALSE,"Aging Summary";#N/A,#N/A,FALSE,"Ratio Analysis";#N/A,#N/A,FALSE,"Test 120 Day Accts";#N/A,#N/A,FALSE,"Tickmarks"}</definedName>
    <definedName name="cvgh" hidden="1">{#N/A,#N/A,FALSE,"Aging Summary";#N/A,#N/A,FALSE,"Ratio Analysis";#N/A,#N/A,FALSE,"Test 120 Day Accts";#N/A,#N/A,FALSE,"Tickmarks"}</definedName>
    <definedName name="cwlksd" localSheetId="1" hidden="1">{#N/A,#N/A,FALSE,"Aging Summary";#N/A,#N/A,FALSE,"Ratio Analysis";#N/A,#N/A,FALSE,"Test 120 Day Accts";#N/A,#N/A,FALSE,"Tickmarks"}</definedName>
    <definedName name="cwlksd" hidden="1">{#N/A,#N/A,FALSE,"Aging Summary";#N/A,#N/A,FALSE,"Ratio Analysis";#N/A,#N/A,FALSE,"Test 120 Day Accts";#N/A,#N/A,FALSE,"Tickmarks"}</definedName>
    <definedName name="cwlksd_1" localSheetId="1" hidden="1">{#N/A,#N/A,FALSE,"Aging Summary";#N/A,#N/A,FALSE,"Ratio Analysis";#N/A,#N/A,FALSE,"Test 120 Day Accts";#N/A,#N/A,FALSE,"Tickmarks"}</definedName>
    <definedName name="cwlksd_1" hidden="1">{#N/A,#N/A,FALSE,"Aging Summary";#N/A,#N/A,FALSE,"Ratio Analysis";#N/A,#N/A,FALSE,"Test 120 Day Accts";#N/A,#N/A,FALSE,"Tickmarks"}</definedName>
    <definedName name="cx" localSheetId="1" hidden="1">{#N/A,#N/A,FALSE,"Aging Summary";#N/A,#N/A,FALSE,"Ratio Analysis";#N/A,#N/A,FALSE,"Test 120 Day Accts";#N/A,#N/A,FALSE,"Tickmarks"}</definedName>
    <definedName name="cx" hidden="1">{#N/A,#N/A,FALSE,"Aging Summary";#N/A,#N/A,FALSE,"Ratio Analysis";#N/A,#N/A,FALSE,"Test 120 Day Accts";#N/A,#N/A,FALSE,"Tickmarks"}</definedName>
    <definedName name="CxMin09">[42]Modelo!#REF!</definedName>
    <definedName name="d" localSheetId="1" hidden="1">{"Fecha_Novembro",#N/A,FALSE,"FECHAMENTO-2002 ";"Defer_Novembro",#N/A,FALSE,"DIFERIDO";"Pis_Novembro",#N/A,FALSE,"PIS COFINS";"Iss_Novembro",#N/A,FALSE,"ISS"}</definedName>
    <definedName name="d" hidden="1">{"Fecha_Novembro",#N/A,FALSE,"FECHAMENTO-2002 ";"Defer_Novembro",#N/A,FALSE,"DIFERIDO";"Pis_Novembro",#N/A,FALSE,"PIS COFINS";"Iss_Novembro",#N/A,FALSE,"ISS"}</definedName>
    <definedName name="d_1" localSheetId="1" hidden="1">{#N/A,#N/A,FALSE,"Aging Summary";#N/A,#N/A,FALSE,"Ratio Analysis";#N/A,#N/A,FALSE,"Test 120 Day Accts";#N/A,#N/A,FALSE,"Tickmarks"}</definedName>
    <definedName name="d_1" hidden="1">{#N/A,#N/A,FALSE,"Aging Summary";#N/A,#N/A,FALSE,"Ratio Analysis";#N/A,#N/A,FALSE,"Test 120 Day Accts";#N/A,#N/A,FALSE,"Tickmarks"}</definedName>
    <definedName name="dad" localSheetId="1" hidden="1">{"AVÓS",#N/A,FALSE,"Obras"}</definedName>
    <definedName name="dad" hidden="1">{"AVÓS",#N/A,FALSE,"Obras"}</definedName>
    <definedName name="dados" localSheetId="0">#REF!</definedName>
    <definedName name="dados" localSheetId="1">#REF!</definedName>
    <definedName name="dados">#REF!</definedName>
    <definedName name="data">[43]Data!$A$1:$A$26</definedName>
    <definedName name="Data_balanço_reportada">'[33]Balanço (BIG3)'!$C$16:$IF$16</definedName>
    <definedName name="Data_base_digitada">'[33]Base digitada'!$C$5:$IF$5</definedName>
    <definedName name="Data_Dívida">'[33]Fin - Dívida'!$D$4:$IF$4</definedName>
    <definedName name="Data_DRE_ajustada_3">'[33]3 - DRE (BIG3)'!$C$12:$IF$12</definedName>
    <definedName name="Data_DRE_carro_alugado">'[33]Fin - DRE carro alugado'!$E$7:$II$7</definedName>
    <definedName name="Data_DRE_percentual">'[33]Fin - DRE % e por carro oper'!$F$7:$IJ$7</definedName>
    <definedName name="Data_DRE_reportada">'[33]1 - DRE (BIG3)'!$C$12:$IF$12</definedName>
    <definedName name="Data_Fin_Resultado_Consolidado">'[33]Fin - Resultado consolidado'!$E$5:$II$5</definedName>
    <definedName name="Data_Oper_reportada">'[33]Oper (BIG3)'!$C$16:$IF$16</definedName>
    <definedName name="Data_PDD">'[33]Fin - PDD'!$D$4:$II$4</definedName>
    <definedName name="Data_Resumo">[44]UBS!$C$3:$BB$3</definedName>
    <definedName name="Data_ROIC_EVA">'[33]Fin - ROIC e EVA'!$D$6:$IH$6</definedName>
    <definedName name="Data_SN">'[33]Fin - SN'!$E$6:$IJ$6</definedName>
    <definedName name="datas">[43]Data!$C$1:$C$14</definedName>
    <definedName name="DB">"WIRENYPROD"</definedName>
    <definedName name="DCCOMP" localSheetId="1" hidden="1">{"DEMCONTCA",#N/A,FALSE,"C V M"}</definedName>
    <definedName name="DCCOMP" hidden="1">{"DEMCONTCA",#N/A,FALSE,"C V M"}</definedName>
    <definedName name="ddd" localSheetId="1" hidden="1">{#N/A,#N/A,TRUE,"Consolidado";#N/A,#N/A,TRUE,"Laticínios";#N/A,#N/A,TRUE,"Frangos";#N/A,#N/A,TRUE,"Suínos";#N/A,#N/A,TRUE,"Peru";#N/A,#N/A,TRUE,"Carnes";#N/A,#N/A,TRUE,"Suco";#N/A,#N/A,TRUE,"Batata"}</definedName>
    <definedName name="ddd" hidden="1">{#N/A,#N/A,TRUE,"Consolidado";#N/A,#N/A,TRUE,"Laticínios";#N/A,#N/A,TRUE,"Frangos";#N/A,#N/A,TRUE,"Suínos";#N/A,#N/A,TRUE,"Peru";#N/A,#N/A,TRUE,"Carnes";#N/A,#N/A,TRUE,"Suco";#N/A,#N/A,TRUE,"Batata"}</definedName>
    <definedName name="dddd" hidden="1">[38]DiarVE!#REF!</definedName>
    <definedName name="ddddd"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DDDDDD" hidden="1">[29]VENDAVC!$A$252:$A$264</definedName>
    <definedName name="dddddddddddd" localSheetId="1" hidden="1">{0,#N/A,FALSE,0;0,#N/A,FALSE,0;0,#N/A,FALSE,0;0,#N/A,FALSE,0}</definedName>
    <definedName name="dddddddddddd" hidden="1">{0,#N/A,FALSE,0;0,#N/A,FALSE,0;0,#N/A,FALSE,0;0,#N/A,FALSE,0}</definedName>
    <definedName name="DDDDDDDDDDDDDDDD" hidden="1">[29]VENDAVC!$A$269:$A$281</definedName>
    <definedName name="de" localSheetId="1" hidden="1">{"Fecha_Dezembro",#N/A,FALSE,"FECHAMENTO-2002 ";"Defer_Dezermbro",#N/A,FALSE,"DIFERIDO";"Pis_Dezembro",#N/A,FALSE,"PIS COFINS";"Iss_Dezembro",#N/A,FALSE,"ISS"}</definedName>
    <definedName name="de" hidden="1">{"Fecha_Dezembro",#N/A,FALSE,"FECHAMENTO-2002 ";"Defer_Dezermbro",#N/A,FALSE,"DIFERIDO";"Pis_Dezembro",#N/A,FALSE,"PIS COFINS";"Iss_Dezembro",#N/A,FALSE,"ISS"}</definedName>
    <definedName name="deee" localSheetId="1" hidden="1">{"Fecha_Setembro",#N/A,FALSE,"FECHAMENTO-2002 ";"Defer_Setembro",#N/A,FALSE,"DIFERIDO";"Pis_Setembro",#N/A,FALSE,"PIS COFINS";"Iss_Setembro",#N/A,FALSE,"ISS"}</definedName>
    <definedName name="deee" hidden="1">{"Fecha_Setembro",#N/A,FALSE,"FECHAMENTO-2002 ";"Defer_Setembro",#N/A,FALSE,"DIFERIDO";"Pis_Setembro",#N/A,FALSE,"PIS COFINS";"Iss_Setembro",#N/A,FALSE,"ISS"}</definedName>
    <definedName name="Detail" localSheetId="1" hidden="1">{"Profit_Loss",#N/A,FALSE,"Input Sheet";"Asset_Liability",#N/A,FALSE,"Input Sheet"}</definedName>
    <definedName name="Detail" hidden="1">{"Profit_Loss",#N/A,FALSE,"Input Sheet";"Asset_Liability",#N/A,FALSE,"Input Sheet"}</definedName>
    <definedName name="dewded" localSheetId="1" hidden="1">{#N/A,#N/A,FALSE,"Aging Summary";#N/A,#N/A,FALSE,"Ratio Analysis";#N/A,#N/A,FALSE,"Test 120 Day Accts";#N/A,#N/A,FALSE,"Tickmarks"}</definedName>
    <definedName name="dewded" hidden="1">{#N/A,#N/A,FALSE,"Aging Summary";#N/A,#N/A,FALSE,"Ratio Analysis";#N/A,#N/A,FALSE,"Test 120 Day Accts";#N/A,#N/A,FALSE,"Tickmarks"}</definedName>
    <definedName name="dewded_1" localSheetId="1" hidden="1">{#N/A,#N/A,FALSE,"Aging Summary";#N/A,#N/A,FALSE,"Ratio Analysis";#N/A,#N/A,FALSE,"Test 120 Day Accts";#N/A,#N/A,FALSE,"Tickmarks"}</definedName>
    <definedName name="dewded_1" hidden="1">{#N/A,#N/A,FALSE,"Aging Summary";#N/A,#N/A,FALSE,"Ratio Analysis";#N/A,#N/A,FALSE,"Test 120 Day Accts";#N/A,#N/A,FALSE,"Tickmarks"}</definedName>
    <definedName name="dewf" hidden="1">#REF!</definedName>
    <definedName name="dfafjalfj" hidden="1">[45]VENDAVC!$B$121:$B$132</definedName>
    <definedName name="DFC" localSheetId="1" hidden="1">{#N/A,#N/A,FALSE,"ENCO R63";#N/A,#N/A,FALSE,"ENCO"}</definedName>
    <definedName name="DFC" hidden="1">{#N/A,#N/A,FALSE,"ENCO R63";#N/A,#N/A,FALSE,"ENCO"}</definedName>
    <definedName name="dfg" hidden="1">[46]Resultado!#REF!</definedName>
    <definedName name="dfgadrg"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ad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fgsdf" localSheetId="1" hidden="1">{#N/A,#N/A,FALSE,"WOB_1.XLS";#N/A,#N/A,FALSE,"WOB_2.XLS";#N/A,#N/A,FALSE,"WOB_3.XLS";#N/A,#N/A,FALSE,"WOB_4.XLS";#N/A,#N/A,FALSE,"WOB_5.XLS"}</definedName>
    <definedName name="dfgsdf" hidden="1">{#N/A,#N/A,FALSE,"WOB_1.XLS";#N/A,#N/A,FALSE,"WOB_2.XLS";#N/A,#N/A,FALSE,"WOB_3.XLS";#N/A,#N/A,FALSE,"WOB_4.XLS";#N/A,#N/A,FALSE,"WOB_5.XLS"}</definedName>
    <definedName name="dfsd" hidden="1">[3]DiarME!#REF!</definedName>
    <definedName name="dfsefse" localSheetId="1" hidden="1">{#N/A,#N/A,TRUE,"MEMO";#N/A,#N/A,TRUE,"PARAMETROS";#N/A,#N/A,TRUE,"RLI ";#N/A,#N/A,TRUE,"IMPTO.DET.";#N/A,#N/A,TRUE,"FUT-FUNT";#N/A,#N/A,TRUE,"CPI-PATR.";#N/A,#N/A,TRUE,"CM CPI";#N/A,#N/A,TRUE,"PROV";#N/A,#N/A,TRUE,"A FIJO";#N/A,#N/A,TRUE,"LEASING";#N/A,#N/A,TRUE,"VPP";#N/A,#N/A,TRUE,"PPM";#N/A,#N/A,TRUE,"OTROS"}</definedName>
    <definedName name="dfsefse" hidden="1">{#N/A,#N/A,TRUE,"MEMO";#N/A,#N/A,TRUE,"PARAMETROS";#N/A,#N/A,TRUE,"RLI ";#N/A,#N/A,TRUE,"IMPTO.DET.";#N/A,#N/A,TRUE,"FUT-FUNT";#N/A,#N/A,TRUE,"CPI-PATR.";#N/A,#N/A,TRUE,"CM CPI";#N/A,#N/A,TRUE,"PROV";#N/A,#N/A,TRUE,"A FIJO";#N/A,#N/A,TRUE,"LEASING";#N/A,#N/A,TRUE,"VPP";#N/A,#N/A,TRUE,"PPM";#N/A,#N/A,TRUE,"OTROS"}</definedName>
    <definedName name="Diárias" localSheetId="1">#REF!</definedName>
    <definedName name="Diárias">#REF!</definedName>
    <definedName name="Dif_01" localSheetId="1">[47]Modelo!#REF!</definedName>
    <definedName name="Dif_01">[47]Modelo!#REF!</definedName>
    <definedName name="Dif_02" localSheetId="1">[47]Modelo!#REF!</definedName>
    <definedName name="Dif_02">[47]Modelo!#REF!</definedName>
    <definedName name="Dif_03" localSheetId="1">[47]Modelo!#REF!</definedName>
    <definedName name="Dif_03">[47]Modelo!#REF!</definedName>
    <definedName name="Dif_04" localSheetId="1">[47]Modelo!#REF!</definedName>
    <definedName name="Dif_04">[47]Modelo!#REF!</definedName>
    <definedName name="Dif_05">[47]Modelo!#REF!</definedName>
    <definedName name="Dif_06">[47]Modelo!#REF!</definedName>
    <definedName name="Dif_07">[47]Modelo!#REF!</definedName>
    <definedName name="Dif_08">[47]Modelo!#REF!</definedName>
    <definedName name="Dif_09">[47]Modelo!#REF!</definedName>
    <definedName name="Dif_10">[47]Modelo!#REF!</definedName>
    <definedName name="Dif_11">[47]Modelo!#REF!</definedName>
    <definedName name="Dif_12">[47]Modelo!#REF!</definedName>
    <definedName name="Dif_13">[47]Modelo!#REF!</definedName>
    <definedName name="Dif_14">[47]Modelo!#REF!</definedName>
    <definedName name="Dif_15">[47]Modelo!#REF!</definedName>
    <definedName name="Dif_16">[47]Modelo!#REF!</definedName>
    <definedName name="Dif_17">[47]Modelo!#REF!</definedName>
    <definedName name="Dif_18">[47]Modelo!#REF!</definedName>
    <definedName name="Dif_19">[47]Modelo!#REF!</definedName>
    <definedName name="DIferido_junho" localSheetId="1" hidden="1">#REF!,#REF!,#REF!,#REF!,#REF!,#REF!,#REF!,#REF!,#REF!,#REF!,#REF!,#REF!,#REF!,#REF!,#REF!,#REF!,#REF!,#REF!,#REF!,#REF!,#REF!,#REF!,#REF!,#REF!,#REF!,#REF!,#REF!</definedName>
    <definedName name="DIferido_junho" hidden="1">#REF!,#REF!,#REF!,#REF!,#REF!,#REF!,#REF!,#REF!,#REF!,#REF!,#REF!,#REF!,#REF!,#REF!,#REF!,#REF!,#REF!,#REF!,#REF!,#REF!,#REF!,#REF!,#REF!,#REF!,#REF!,#REF!,#REF!</definedName>
    <definedName name="DIR" localSheetId="1" hidden="1">{"cash",#N/A,FALSE,"cash";"historico",#N/A,FALSE,"historico"}</definedName>
    <definedName name="DIR" hidden="1">{"cash",#N/A,FALSE,"cash";"historico",#N/A,FALSE,"historico"}</definedName>
    <definedName name="DivExtra_01">[47]Modelo!#REF!</definedName>
    <definedName name="DivExtra_02">[47]Modelo!#REF!</definedName>
    <definedName name="DivExtra_03">[47]Modelo!#REF!</definedName>
    <definedName name="DivExtra_04">[47]Modelo!#REF!</definedName>
    <definedName name="DivExtra_05">[47]Modelo!#REF!</definedName>
    <definedName name="DivExtra_06">[47]Modelo!#REF!</definedName>
    <definedName name="DivExtra_07">[47]Modelo!#REF!</definedName>
    <definedName name="DivExtra_08">[47]Modelo!#REF!</definedName>
    <definedName name="DivExtra_09">[47]Modelo!#REF!</definedName>
    <definedName name="DivExtra_10">[47]Modelo!#REF!</definedName>
    <definedName name="DivExtra_11">[47]Modelo!#REF!</definedName>
    <definedName name="DivExtra_12">[47]Modelo!#REF!</definedName>
    <definedName name="DivExtra_13">[47]Modelo!#REF!</definedName>
    <definedName name="DivExtra_14">[47]Modelo!#REF!</definedName>
    <definedName name="DivExtra_15">[47]Modelo!#REF!</definedName>
    <definedName name="DivExtra_16">[47]Modelo!#REF!</definedName>
    <definedName name="DivExtra_17">[47]Modelo!#REF!</definedName>
    <definedName name="DivExtra_18">[47]Modelo!#REF!</definedName>
    <definedName name="DivExtra_19">[47]Modelo!#REF!</definedName>
    <definedName name="DivExtra_20">[47]Modelo!#REF!</definedName>
    <definedName name="Dívida">'[33]Fin - Dívida'!$D$4:$IF$96</definedName>
    <definedName name="dm" localSheetId="1" hidden="1">{"APOIO",#N/A,FALSE,"Obras"}</definedName>
    <definedName name="dm" hidden="1">{"APOIO",#N/A,FALSE,"Obras"}</definedName>
    <definedName name="Dolarmed">#REF!</definedName>
    <definedName name="dolly" hidden="1">#REF!</definedName>
    <definedName name="dorm" localSheetId="0">#REF!</definedName>
    <definedName name="dorm" localSheetId="1">#REF!</definedName>
    <definedName name="dorm">#REF!</definedName>
    <definedName name="DRE_ajustada_3">'[33]3 - DRE (BIG3)'!$C$12:$IF$275</definedName>
    <definedName name="DRE_carro_alugado">'[33]Fin - DRE carro alugado'!$E$7:$II$369</definedName>
    <definedName name="DRE_percentual">'[33]Fin - DRE % e por carro oper'!$F$7:$IJ$223</definedName>
    <definedName name="DRE_reportada">'[33]1 - DRE (BIG3)'!$C$12:$IF$275</definedName>
    <definedName name="ds" localSheetId="1" hidden="1">{"MULTIPLICAÇÃO",#N/A,FALSE,"Obras"}</definedName>
    <definedName name="ds" hidden="1">{"MULTIPLICAÇÃO",#N/A,FALSE,"Obras"}</definedName>
    <definedName name="dsa" localSheetId="1" hidden="1">{"MULTIPLICAÇÃO",#N/A,FALSE,"Obras"}</definedName>
    <definedName name="dsa" hidden="1">{"MULTIPLICAÇÃO",#N/A,FALSE,"Obras"}</definedName>
    <definedName name="dsb" localSheetId="1" hidden="1">{"MULTIPLICAÇÃO",#N/A,FALSE,"Obras"}</definedName>
    <definedName name="dsb" hidden="1">{"MULTIPLICAÇÃO",#N/A,FALSE,"Obras"}</definedName>
    <definedName name="dscx" localSheetId="1" hidden="1">{#N/A,#N/A,FALSE,"Resumo Rnk MO";#N/A,#N/A,FALSE,"Compar FI";#N/A,#N/A,FALSE,"Rnk_Frota";#N/A,#N/A,FALSE,"Rnk_Carros_Alug";#N/A,#N/A,FALSE,"Rnk_Util";#N/A,#N/A,FALSE,"Rnk_Rec_R$";#N/A,#N/A,FALSE,"Rnk_RBA%";#N/A,#N/A,FALSE,"Rnk_Desc%";#N/A,#N/A,FALSE,"Rnk_Impos%";#N/A,#N/A,FALSE,"Rnk_CVar%";#N/A,#N/A,FALSE,"Rnk Out_CVar%";#N/A,#N/A,FALSE,"Rnk_CFrota%";#N/A,#N/A,FALSE,"Rnk_CVarDir%";#N/A,#N/A,FALSE,"Rnk_CFixos%";#N/A,#N/A,FALSE,"Rnk MO%";#N/A,#N/A,FALSE,"Rnk MO R$";#N/A,#N/A,FALSE,"Rnk MF R$";#N/A,#N/A,FALSE,"Rnk MF%"}</definedName>
    <definedName name="dscx" hidden="1">{#N/A,#N/A,FALSE,"Resumo Rnk MO";#N/A,#N/A,FALSE,"Compar FI";#N/A,#N/A,FALSE,"Rnk_Frota";#N/A,#N/A,FALSE,"Rnk_Carros_Alug";#N/A,#N/A,FALSE,"Rnk_Util";#N/A,#N/A,FALSE,"Rnk_Rec_R$";#N/A,#N/A,FALSE,"Rnk_RBA%";#N/A,#N/A,FALSE,"Rnk_Desc%";#N/A,#N/A,FALSE,"Rnk_Impos%";#N/A,#N/A,FALSE,"Rnk_CVar%";#N/A,#N/A,FALSE,"Rnk Out_CVar%";#N/A,#N/A,FALSE,"Rnk_CFrota%";#N/A,#N/A,FALSE,"Rnk_CVarDir%";#N/A,#N/A,FALSE,"Rnk_CFixos%";#N/A,#N/A,FALSE,"Rnk MO%";#N/A,#N/A,FALSE,"Rnk MO R$";#N/A,#N/A,FALSE,"Rnk MF R$";#N/A,#N/A,FALSE,"Rnk MF%"}</definedName>
    <definedName name="dsd"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dsds" hidden="1">[48]XREF!$A$4</definedName>
    <definedName name="DSDSDS" localSheetId="1" hidden="1">{#N/A,#N/A,FALSE,"Vendas e Receitas";#N/A,#N/A,FALSE,"Veículos";#N/A,#N/A,FALSE,"Posição de atraso";#N/A,#N/A,FALSE,"Inadimplência";#N/A,#N/A,FALSE,"Alug.vencidos";#N/A,#N/A,FALSE,"vacancy";#N/A,#N/A,FALSE,"luvas";#N/A,#N/A,FALSE,"DespCond1";#N/A,#N/A,FALSE,"DespCond2-pg13";#N/A,#N/A,FALSE,"DespCond3 pg14"}</definedName>
    <definedName name="DSDSDS" hidden="1">{#N/A,#N/A,FALSE,"Vendas e Receitas";#N/A,#N/A,FALSE,"Veículos";#N/A,#N/A,FALSE,"Posição de atraso";#N/A,#N/A,FALSE,"Inadimplência";#N/A,#N/A,FALSE,"Alug.vencidos";#N/A,#N/A,FALSE,"vacancy";#N/A,#N/A,FALSE,"luvas";#N/A,#N/A,FALSE,"DespCond1";#N/A,#N/A,FALSE,"DespCond2-pg13";#N/A,#N/A,FALSE,"DespCond3 pg14"}</definedName>
    <definedName name="dsf" hidden="1">[4]RecDiaME!#REF!</definedName>
    <definedName name="dssdssa" localSheetId="1" hidden="1">{#N/A,#N/A,FALSE,"ENCO R63";#N/A,#N/A,FALSE,"ENCO"}</definedName>
    <definedName name="dssdssa" hidden="1">{#N/A,#N/A,FALSE,"ENCO R63";#N/A,#N/A,FALSE,"ENCO"}</definedName>
    <definedName name="dthy" localSheetId="1" hidden="1">{#N/A,#N/A,FALSE,"Graficos";#N/A,#N/A,FALSE,"P.Ingresos";#N/A,#N/A,FALSE,"P.Gastos";#N/A,#N/A,FALSE,"I.Trafico";#N/A,#N/A,FALSE,"I.Peajes";#N/A,#N/A,FALSE,"G.Operativos";#N/A,#N/A,FALSE,"Cf Proyecto";#N/A,#N/A,FALSE,"C.PYG";#N/A,#N/A,FALSE,"Balance";#N/A,#N/A,FALSE,"TIR AC";#N/A,#N/A,FALSE,"TIR E"}</definedName>
    <definedName name="dthy" hidden="1">{#N/A,#N/A,FALSE,"Graficos";#N/A,#N/A,FALSE,"P.Ingresos";#N/A,#N/A,FALSE,"P.Gastos";#N/A,#N/A,FALSE,"I.Trafico";#N/A,#N/A,FALSE,"I.Peajes";#N/A,#N/A,FALSE,"G.Operativos";#N/A,#N/A,FALSE,"Cf Proyecto";#N/A,#N/A,FALSE,"C.PYG";#N/A,#N/A,FALSE,"Balance";#N/A,#N/A,FALSE,"TIR AC";#N/A,#N/A,FALSE,"TIR E"}</definedName>
    <definedName name="DVDV" localSheetId="1" hidden="1">{"PARTE1",#N/A,FALSE,"Plan1"}</definedName>
    <definedName name="DVDV" hidden="1">{"PARTE1",#N/A,FALSE,"Plan1"}</definedName>
    <definedName name="DVDV_1" localSheetId="1" hidden="1">{"PARTE1",#N/A,FALSE,"Plan1"}</definedName>
    <definedName name="DVDV_1" hidden="1">{"PARTE1",#N/A,FALSE,"Plan1"}</definedName>
    <definedName name="DVDVVD"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DVDVVD" hidden="1">{TRUE,TRUE,-1.25,-15.5,484.5,278.25,FALSE,FALSE,TRUE,FALSE,0,1,#N/A,452,#N/A,5.92592592592593,22.5714285714286,1,FALSE,FALSE,3,TRUE,1,FALSE,100,"Swvu.ACC.","ACwvu.ACC.",#N/A,FALSE,FALSE,0,0,0,0,2,"","",FALSE,FALSE,FALSE,FALSE,1,90,#N/A,#N/A,"=R1C1:R650C11",FALSE,#N/A,#N/A,FALSE,FALSE,FALSE,1,65532,65532,FALSE,FALSE,TRUE,TRUE,TRUE}</definedName>
    <definedName name="DVDVVD_1"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DVDVVD_1" hidden="1">{TRUE,TRUE,-1.25,-15.5,484.5,278.25,FALSE,FALSE,TRUE,FALSE,0,1,#N/A,452,#N/A,5.92592592592593,22.5714285714286,1,FALSE,FALSE,3,TRUE,1,FALSE,100,"Swvu.ACC.","ACwvu.ACC.",#N/A,FALSE,FALSE,0,0,0,0,2,"","",FALSE,FALSE,FALSE,FALSE,1,90,#N/A,#N/A,"=R1C1:R650C11",FALSE,#N/A,#N/A,FALSE,FALSE,FALSE,1,65532,65532,FALSE,FALSE,TRUE,TRUE,TRUE}</definedName>
    <definedName name="dwed" hidden="1">'[49]Cash flow'!$B$64</definedName>
    <definedName name="dwfdf" localSheetId="1">[0]!FCFTitle</definedName>
    <definedName name="dwfdf">[0]!FCFTitle</definedName>
    <definedName name="DXNGBKGN" localSheetId="1" hidden="1">#REF!</definedName>
    <definedName name="DXNGBKGN" hidden="1">#REF!</definedName>
    <definedName name="dyugs" localSheetId="1" hidden="1">{#N/A,#N/A,FALSE,"Aging Summary";#N/A,#N/A,FALSE,"Ratio Analysis";#N/A,#N/A,FALSE,"Test 120 Day Accts";#N/A,#N/A,FALSE,"Tickmarks"}</definedName>
    <definedName name="dyugs" hidden="1">{#N/A,#N/A,FALSE,"Aging Summary";#N/A,#N/A,FALSE,"Ratio Analysis";#N/A,#N/A,FALSE,"Test 120 Day Accts";#N/A,#N/A,FALSE,"Tickmarks"}</definedName>
    <definedName name="dyugs_1" localSheetId="1" hidden="1">{#N/A,#N/A,FALSE,"Aging Summary";#N/A,#N/A,FALSE,"Ratio Analysis";#N/A,#N/A,FALSE,"Test 120 Day Accts";#N/A,#N/A,FALSE,"Tickmarks"}</definedName>
    <definedName name="dyugs_1" hidden="1">{#N/A,#N/A,FALSE,"Aging Summary";#N/A,#N/A,FALSE,"Ratio Analysis";#N/A,#N/A,FALSE,"Test 120 Day Accts";#N/A,#N/A,FALSE,"Tickmarks"}</definedName>
    <definedName name="e">#REF!</definedName>
    <definedName name="ea" localSheetId="1" hidden="1">{"AVÓS",#N/A,FALSE,"Obras"}</definedName>
    <definedName name="ea" hidden="1">{"AVÓS",#N/A,FALSE,"Obras"}</definedName>
    <definedName name="EAHYTHJWDRHYEJ" hidden="1">4</definedName>
    <definedName name="EBASREGW" hidden="1">#REF!</definedName>
    <definedName name="EBTDA" localSheetId="1"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EBTDA"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edweqd" hidden="1">'[49]Cash flow'!$C$1:$C$65536</definedName>
    <definedName name="eedd" localSheetId="1" hidden="1">{#N/A,#N/A,TRUE,"BD 97";#N/A,#N/A,TRUE,"IR E CS 1997";#N/A,#N/A,TRUE,"CONTINGÊNCIAS";#N/A,#N/A,TRUE,"AD_EX_97";#N/A,#N/A,TRUE,"PR ND";#N/A,#N/A,TRUE,"8191";#N/A,#N/A,TRUE,"8383";#N/A,#N/A,TRUE,"MP 1024"}</definedName>
    <definedName name="eedd" hidden="1">{#N/A,#N/A,TRUE,"BD 97";#N/A,#N/A,TRUE,"IR E CS 1997";#N/A,#N/A,TRUE,"CONTINGÊNCIAS";#N/A,#N/A,TRUE,"AD_EX_97";#N/A,#N/A,TRUE,"PR ND";#N/A,#N/A,TRUE,"8191";#N/A,#N/A,TRUE,"8383";#N/A,#N/A,TRUE,"MP 1024"}</definedName>
    <definedName name="eedd_1" localSheetId="1" hidden="1">{#N/A,#N/A,TRUE,"BD 97";#N/A,#N/A,TRUE,"IR E CS 1997";#N/A,#N/A,TRUE,"CONTINGÊNCIAS";#N/A,#N/A,TRUE,"AD_EX_97";#N/A,#N/A,TRUE,"PR ND";#N/A,#N/A,TRUE,"8191";#N/A,#N/A,TRUE,"8383";#N/A,#N/A,TRUE,"MP 1024"}</definedName>
    <definedName name="eedd_1" hidden="1">{#N/A,#N/A,TRUE,"BD 97";#N/A,#N/A,TRUE,"IR E CS 1997";#N/A,#N/A,TRUE,"CONTINGÊNCIAS";#N/A,#N/A,TRUE,"AD_EX_97";#N/A,#N/A,TRUE,"PR ND";#N/A,#N/A,TRUE,"8191";#N/A,#N/A,TRUE,"8383";#N/A,#N/A,TRUE,"MP 1024"}</definedName>
    <definedName name="eee" localSheetId="1" hidden="1">{#N/A,#N/A,FALSE,"Aging Summary";#N/A,#N/A,FALSE,"Ratio Analysis";#N/A,#N/A,FALSE,"Test 120 Day Accts";#N/A,#N/A,FALSE,"Tickmarks"}</definedName>
    <definedName name="eee" hidden="1">{#N/A,#N/A,FALSE,"Aging Summary";#N/A,#N/A,FALSE,"Ratio Analysis";#N/A,#N/A,FALSE,"Test 120 Day Accts";#N/A,#N/A,FALSE,"Tickmarks"}</definedName>
    <definedName name="efcd" hidden="1">[49]XREF!$A$2:$IV$2</definedName>
    <definedName name="EFFEEF" localSheetId="1" hidden="1">{#N/A,#N/A,FALSE,"Aging Summary";#N/A,#N/A,FALSE,"Ratio Analysis";#N/A,#N/A,FALSE,"Test 120 Day Accts";#N/A,#N/A,FALSE,"Tickmarks"}</definedName>
    <definedName name="EFFEEF" hidden="1">{#N/A,#N/A,FALSE,"Aging Summary";#N/A,#N/A,FALSE,"Ratio Analysis";#N/A,#N/A,FALSE,"Test 120 Day Accts";#N/A,#N/A,FALSE,"Tickmarks"}</definedName>
    <definedName name="EFFEEF_1" localSheetId="1" hidden="1">{#N/A,#N/A,FALSE,"Aging Summary";#N/A,#N/A,FALSE,"Ratio Analysis";#N/A,#N/A,FALSE,"Test 120 Day Accts";#N/A,#N/A,FALSE,"Tickmarks"}</definedName>
    <definedName name="EFFEEF_1" hidden="1">{#N/A,#N/A,FALSE,"Aging Summary";#N/A,#N/A,FALSE,"Ratio Analysis";#N/A,#N/A,FALSE,"Test 120 Day Accts";#N/A,#N/A,FALSE,"Tickmarks"}</definedName>
    <definedName name="egerg"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g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licoide" localSheetId="1" hidden="1">{"MULTIPLICAÇÃO",#N/A,FALSE,"Obras"}</definedName>
    <definedName name="Elicoide" hidden="1">{"MULTIPLICAÇÃO",#N/A,FALSE,"Obras"}</definedName>
    <definedName name="EMBALAGEM" localSheetId="1" hidden="1">{"MULTIPLICAÇÃO",#N/A,FALSE,"Obras"}</definedName>
    <definedName name="EMBALAGEM" hidden="1">{"MULTIPLICAÇÃO",#N/A,FALSE,"Obras"}</definedName>
    <definedName name="emir" localSheetId="1" hidden="1">{#N/A,#N/A,FALSE,"Aging Summary";#N/A,#N/A,FALSE,"Ratio Analysis";#N/A,#N/A,FALSE,"Test 120 Day Accts";#N/A,#N/A,FALSE,"Tickmarks"}</definedName>
    <definedName name="emir" hidden="1">{#N/A,#N/A,FALSE,"Aging Summary";#N/A,#N/A,FALSE,"Ratio Analysis";#N/A,#N/A,FALSE,"Test 120 Day Accts";#N/A,#N/A,FALSE,"Tickmarks"}</definedName>
    <definedName name="EMp" hidden="1">#REF!</definedName>
    <definedName name="EndCapital" localSheetId="0">#REF!</definedName>
    <definedName name="EndCapital" localSheetId="1">#REF!</definedName>
    <definedName name="EndCapital">#REF!</definedName>
    <definedName name="enrique" localSheetId="1" hidden="1">{#N/A,#N/A,FALSE,"Aging Summary";#N/A,#N/A,FALSE,"Ratio Analysis";#N/A,#N/A,FALSE,"Test 120 Day Accts";#N/A,#N/A,FALSE,"Tickmarks"}</definedName>
    <definedName name="enrique" hidden="1">{#N/A,#N/A,FALSE,"Aging Summary";#N/A,#N/A,FALSE,"Ratio Analysis";#N/A,#N/A,FALSE,"Test 120 Day Accts";#N/A,#N/A,FALSE,"Tickmarks"}</definedName>
    <definedName name="er" localSheetId="1" hidden="1">{"MULTIPLICAÇÃO",#N/A,FALSE,"Obras"}</definedName>
    <definedName name="er" hidden="1">{"MULTIPLICAÇÃO",#N/A,FALSE,"Obras"}</definedName>
    <definedName name="erg" localSheetId="1" hidden="1">{#N/A,#N/A,FALSE,"Graficos";#N/A,#N/A,FALSE,"P.Ingresos";#N/A,#N/A,FALSE,"P.Gastos";#N/A,#N/A,FALSE,"I.Trafico";#N/A,#N/A,FALSE,"I.Peajes";#N/A,#N/A,FALSE,"G.Operativos";#N/A,#N/A,FALSE,"Cf Proyecto";#N/A,#N/A,FALSE,"C.PYG";#N/A,#N/A,FALSE,"Balance";#N/A,#N/A,FALSE,"TIR AC";#N/A,#N/A,FALSE,"TIR E"}</definedName>
    <definedName name="erg" hidden="1">{#N/A,#N/A,FALSE,"Graficos";#N/A,#N/A,FALSE,"P.Ingresos";#N/A,#N/A,FALSE,"P.Gastos";#N/A,#N/A,FALSE,"I.Trafico";#N/A,#N/A,FALSE,"I.Peajes";#N/A,#N/A,FALSE,"G.Operativos";#N/A,#N/A,FALSE,"Cf Proyecto";#N/A,#N/A,FALSE,"C.PYG";#N/A,#N/A,FALSE,"Balance";#N/A,#N/A,FALSE,"TIR AC";#N/A,#N/A,FALSE,"TIR E"}</definedName>
    <definedName name="ergebnis" localSheetId="1" hidden="1">{#N/A,#N/A,FALSE,"WOBE_DE.XLS";#N/A,#N/A,FALSE,"WOB_1.XLS";#N/A,#N/A,FALSE,"WOB_2.XLS";#N/A,#N/A,FALSE,"WOB_3.XLS";#N/A,#N/A,FALSE,"WOB_4.XLS";#N/A,#N/A,FALSE,"WOB_5.XLS"}</definedName>
    <definedName name="ergebnis" hidden="1">{#N/A,#N/A,FALSE,"WOBE_DE.XLS";#N/A,#N/A,FALSE,"WOB_1.XLS";#N/A,#N/A,FALSE,"WOB_2.XLS";#N/A,#N/A,FALSE,"WOB_3.XLS";#N/A,#N/A,FALSE,"WOB_4.XLS";#N/A,#N/A,FALSE,"WOB_5.XLS"}</definedName>
    <definedName name="ergqerg"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gqerg"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erreferf" localSheetId="1" hidden="1">{#N/A,#N/A,FALSE,"Aging Summary";#N/A,#N/A,FALSE,"Ratio Analysis";#N/A,#N/A,FALSE,"Test 120 Day Accts";#N/A,#N/A,FALSE,"Tickmarks"}</definedName>
    <definedName name="erreferf" hidden="1">{#N/A,#N/A,FALSE,"Aging Summary";#N/A,#N/A,FALSE,"Ratio Analysis";#N/A,#N/A,FALSE,"Test 120 Day Accts";#N/A,#N/A,FALSE,"Tickmarks"}</definedName>
    <definedName name="ESB" localSheetId="0">#REF!</definedName>
    <definedName name="ESB" localSheetId="1">#REF!</definedName>
    <definedName name="ESB">#REF!</definedName>
    <definedName name="EST" localSheetId="1" hidden="1">{"capa",#N/A,FALSE,"capa";"RES",#N/A,FALSE,"RESULTADO";"REALIZ97",#N/A,FALSE,"RES97";"BAL",#N/A,FALSE,"BAL.PATRIM";"BALREALIZ",#N/A,FALSE,"BAL97"}</definedName>
    <definedName name="EST" hidden="1">{"capa",#N/A,FALSE,"capa";"RES",#N/A,FALSE,"RESULTADO";"REALIZ97",#N/A,FALSE,"RES97";"BAL",#N/A,FALSE,"BAL.PATRIM";"BALREALIZ",#N/A,FALSE,"BAL97"}</definedName>
    <definedName name="Estatisticas" localSheetId="0">#REF!</definedName>
    <definedName name="Estatisticas" localSheetId="1">#REF!</definedName>
    <definedName name="Estatisticas">#REF!</definedName>
    <definedName name="ESTEI01" localSheetId="1" hidden="1">{"MULTIPLICAÇÃO",#N/A,FALSE,"Obras"}</definedName>
    <definedName name="ESTEI01" hidden="1">{"MULTIPLICAÇÃO",#N/A,FALSE,"Obras"}</definedName>
    <definedName name="ESTEI02" localSheetId="1" hidden="1">{"AVÓS",#N/A,FALSE,"Obras"}</definedName>
    <definedName name="ESTEI02" hidden="1">{"AVÓS",#N/A,FALSE,"Obras"}</definedName>
    <definedName name="ESTEIR02" localSheetId="1" hidden="1">{"MULTIPLICAÇÃO",#N/A,FALSE,"Obras"}</definedName>
    <definedName name="ESTEIR02" hidden="1">{"MULTIPLICAÇÃO",#N/A,FALSE,"Obras"}</definedName>
    <definedName name="ESTEIRA" localSheetId="1" hidden="1">{"MULTIPLICAÇÃO",#N/A,FALSE,"Obras"}</definedName>
    <definedName name="ESTEIRA" hidden="1">{"MULTIPLICAÇÃO",#N/A,FALSE,"Obras"}</definedName>
    <definedName name="ESTEIRA01" localSheetId="1" hidden="1">{"MELHORAMENTO GENÉTICO",#N/A,FALSE,"Obras"}</definedName>
    <definedName name="ESTEIRA01" hidden="1">{"MELHORAMENTO GENÉTICO",#N/A,FALSE,"Obras"}</definedName>
    <definedName name="esteira02" localSheetId="1" hidden="1">{"MELHORAMENTO GENÉTICO",#N/A,FALSE,"Obras"}</definedName>
    <definedName name="esteira02" hidden="1">{"MELHORAMENTO GENÉTICO",#N/A,FALSE,"Obras"}</definedName>
    <definedName name="ESTEIRA1" localSheetId="1" hidden="1">{"AVÓS",#N/A,FALSE,"Obras"}</definedName>
    <definedName name="ESTEIRA1" hidden="1">{"AVÓS",#N/A,FALSE,"Obras"}</definedName>
    <definedName name="esti"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esti" hidden="1">{#N/A,#N/A,TRUE,"CASH COND_B1";#N/A,#N/A,TRUE,"COMP DESP COND_B2_B3";#N/A,#N/A,TRUE,"11";#N/A,#N/A,TRUE,"12";#N/A,#N/A,TRUE,"13";#N/A,#N/A,TRUE,"14";#N/A,#N/A,TRUE,"15";#N/A,#N/A,TRUE,"16";#N/A,#N/A,TRUE,"19";#N/A,#N/A,TRUE,"21";#N/A,#N/A,TRUE,"22";#N/A,#N/A,TRUE,"23";#N/A,#N/A,TRUE,"24";#N/A,#N/A,TRUE,"27";#N/A,#N/A,TRUE,"IMOB COND_B5";#N/A,#N/A,TRUE,"B6";#N/A,#N/A,TRUE,"B7";#N/A,#N/A,TRUE,"QUADRO PESSOAL";#N/A,#N/A,TRUE,"ORG."}</definedName>
    <definedName name="EV__ALLOWSTOPEXPAND__" hidden="1">1</definedName>
    <definedName name="EV__CVPARAMS__" hidden="1">"Any by Any!$B$17:$C$28;"</definedName>
    <definedName name="EV__EXPOPTIONS__" hidden="1">0</definedName>
    <definedName name="EV__LASTREFTIME__" hidden="1">39576.6112962963</definedName>
    <definedName name="EV__MAXEXPCOLS__" hidden="1">100</definedName>
    <definedName name="EV__MAXEXPROWS__" hidden="1">1000</definedName>
    <definedName name="EV__MEMORYCVW__" hidden="1">0</definedName>
    <definedName name="EV__WBEVMODE__" hidden="1">0</definedName>
    <definedName name="EV__WBREFOPTIONS__" hidden="1">134217783</definedName>
    <definedName name="EV__WBVERSION__" hidden="1">0</definedName>
    <definedName name="EV__WSINFO__" hidden="1">"ukprem"</definedName>
    <definedName name="EVALastRow" localSheetId="0">#REF!</definedName>
    <definedName name="EVALastRow" localSheetId="1">#REF!</definedName>
    <definedName name="EVALastRow">#REF!</definedName>
    <definedName name="EVATitle" localSheetId="0">#REF!</definedName>
    <definedName name="EVATitle" localSheetId="1">#REF!</definedName>
    <definedName name="EVATitle">#REF!</definedName>
    <definedName name="eventos"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eventos" hidden="1">{#N/A,#N/A,TRUE,"CASH COND_B1";#N/A,#N/A,TRUE,"COMP DESP COND_B2_B3";#N/A,#N/A,TRUE,"11";#N/A,#N/A,TRUE,"12";#N/A,#N/A,TRUE,"13";#N/A,#N/A,TRUE,"14";#N/A,#N/A,TRUE,"15";#N/A,#N/A,TRUE,"16";#N/A,#N/A,TRUE,"19";#N/A,#N/A,TRUE,"21";#N/A,#N/A,TRUE,"22";#N/A,#N/A,TRUE,"23";#N/A,#N/A,TRUE,"24";#N/A,#N/A,TRUE,"27";#N/A,#N/A,TRUE,"IMOB COND_B5";#N/A,#N/A,TRUE,"B6";#N/A,#N/A,TRUE,"B7";#N/A,#N/A,TRUE,"QUADRO PESSOAL";#N/A,#N/A,TRUE,"ORG."}</definedName>
    <definedName name="Evolução_Frota_Alugada_GF_Datas">OFFSET('[40]Apresentação operacionais'!$C$61,0,0,1,COUNTA('[40]Apresentação operacionais'!$C$61:$XFD$61))</definedName>
    <definedName name="Evolução_Frota_Alugada_GF_Localiza">OFFSET('[40]Apresentação operacionais'!$C$62,0,0,1,COUNTA('[40]Apresentação operacionais'!$C$62:$XFD$62))</definedName>
    <definedName name="Evolução_Frota_Alugada_GF_Movida">OFFSET('[40]Apresentação operacionais'!$C$63,0,0,1,COUNTA('[40]Apresentação operacionais'!$C$63:$XFD$63))</definedName>
    <definedName name="Evolução_Frota_Alugada_GF_Unidas">OFFSET('[40]Apresentação operacionais'!$C$64,0,0,1,COUNTA('[40]Apresentação operacionais'!$C$64:$XFD$64))</definedName>
    <definedName name="Evolução_Frota_Alugada_RAC_Datas">OFFSET('[40]Apresentação operacionais'!$C$2,0,0,1,COUNTA('[40]Apresentação operacionais'!$C$2:$XFD$2))</definedName>
    <definedName name="Evolução_Frota_Alugada_RAC_Localiza">OFFSET('[40]Apresentação operacionais'!$C$3,0,0,1,COUNTA('[40]Apresentação operacionais'!$C$3:$XFD$3))</definedName>
    <definedName name="Evolução_Frota_Alugada_RAC_Movida">OFFSET('[40]Apresentação operacionais'!$C$4,0,0,1,COUNTA('[40]Apresentação operacionais'!$C$4:$XFD$4))</definedName>
    <definedName name="Evolução_Frota_Alugada_RAC_Unidas">OFFSET('[40]Apresentação operacionais'!$C$5,0,0,1,COUNTA('[40]Apresentação operacionais'!$C$5:$XFD$5))</definedName>
    <definedName name="ew" localSheetId="1" hidden="1">{"MULTIPLICAÇÃO",#N/A,FALSE,"Obras"}</definedName>
    <definedName name="ew" hidden="1">{"MULTIPLICAÇÃO",#N/A,FALSE,"Obras"}</definedName>
    <definedName name="ewde" hidden="1">1</definedName>
    <definedName name="fab">[50]macro!$D$22:$BV$22</definedName>
    <definedName name="fau" hidden="1">[39]BP!#REF!</definedName>
    <definedName name="FBFFF" localSheetId="1" hidden="1">{#N/A,#N/A,FALSE,"IR E CS 1997";#N/A,#N/A,FALSE,"PR ND";#N/A,#N/A,FALSE,"8191";#N/A,#N/A,FALSE,"8383";#N/A,#N/A,FALSE,"MP 1024";#N/A,#N/A,FALSE,"AD_EX_97";#N/A,#N/A,FALSE,"BD 97"}</definedName>
    <definedName name="FBFFF" hidden="1">{#N/A,#N/A,FALSE,"IR E CS 1997";#N/A,#N/A,FALSE,"PR ND";#N/A,#N/A,FALSE,"8191";#N/A,#N/A,FALSE,"8383";#N/A,#N/A,FALSE,"MP 1024";#N/A,#N/A,FALSE,"AD_EX_97";#N/A,#N/A,FALSE,"BD 97"}</definedName>
    <definedName name="FBFFF_1" localSheetId="1" hidden="1">{#N/A,#N/A,FALSE,"IR E CS 1997";#N/A,#N/A,FALSE,"PR ND";#N/A,#N/A,FALSE,"8191";#N/A,#N/A,FALSE,"8383";#N/A,#N/A,FALSE,"MP 1024";#N/A,#N/A,FALSE,"AD_EX_97";#N/A,#N/A,FALSE,"BD 97"}</definedName>
    <definedName name="FBFFF_1" hidden="1">{#N/A,#N/A,FALSE,"IR E CS 1997";#N/A,#N/A,FALSE,"PR ND";#N/A,#N/A,FALSE,"8191";#N/A,#N/A,FALSE,"8383";#N/A,#N/A,FALSE,"MP 1024";#N/A,#N/A,FALSE,"AD_EX_97";#N/A,#N/A,FALSE,"BD 97"}</definedName>
    <definedName name="FCFLastRow" localSheetId="0">#REF!</definedName>
    <definedName name="FCFLastRow" localSheetId="1">#REF!</definedName>
    <definedName name="FCFLastRow">#REF!</definedName>
    <definedName name="FCFTitle" localSheetId="0">#REF!</definedName>
    <definedName name="FCFTitle" localSheetId="1">#REF!</definedName>
    <definedName name="FCFTitle">#REF!</definedName>
    <definedName name="fd" hidden="1">[23]ICATU!#REF!</definedName>
    <definedName name="fdergf"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fdergf" hidden="1">{#N/A,#N/A,TRUE,"CASH COND_B1";#N/A,#N/A,TRUE,"COMP DESP COND_B2_B3";#N/A,#N/A,TRUE,"11";#N/A,#N/A,TRUE,"12";#N/A,#N/A,TRUE,"13";#N/A,#N/A,TRUE,"14";#N/A,#N/A,TRUE,"15";#N/A,#N/A,TRUE,"16";#N/A,#N/A,TRUE,"19";#N/A,#N/A,TRUE,"21";#N/A,#N/A,TRUE,"22";#N/A,#N/A,TRUE,"23";#N/A,#N/A,TRUE,"24";#N/A,#N/A,TRUE,"27";#N/A,#N/A,TRUE,"IMOB COND_B5";#N/A,#N/A,TRUE,"B6";#N/A,#N/A,TRUE,"B7";#N/A,#N/A,TRUE,"QUADRO PESSOAL";#N/A,#N/A,TRUE,"ORG."}</definedName>
    <definedName name="FF" localSheetId="1" hidden="1">{"ATPASRESANALITICO",#N/A,FALSE,"C V M"}</definedName>
    <definedName name="FF" hidden="1">{"ATPASRESANALITICO",#N/A,FALSE,"C V M"}</definedName>
    <definedName name="FFF" localSheetId="1" hidden="1">{"COMPOSIÇÃO",#N/A,FALSE,"C V M"}</definedName>
    <definedName name="FFF" hidden="1">{"COMPOSIÇÃO",#N/A,FALSE,"C V M"}</definedName>
    <definedName name="FFFF" hidden="1">[29]VENDAVC!$AR$93:$AR$95</definedName>
    <definedName name="FFFFFFFFFFF" hidden="1">[29]VENDAVC!$B$108:$B$119</definedName>
    <definedName name="ffv" localSheetId="1" hidden="1">{"'Total'!$A$1","'Total'!$A$3"}</definedName>
    <definedName name="ffv" hidden="1">{"'Total'!$A$1","'Total'!$A$3"}</definedName>
    <definedName name="fg" localSheetId="1" hidden="1">{"MULTIPLICAÇÃO",#N/A,FALSE,"Obras"}</definedName>
    <definedName name="fg" hidden="1">{"MULTIPLICAÇÃO",#N/A,FALSE,"Obras"}</definedName>
    <definedName name="fgdsgsdfgsdgsg" localSheetId="1" hidden="1">{"AVÓS",#N/A,FALSE,"Obras"}</definedName>
    <definedName name="fgdsgsdfgsdgsg" hidden="1">{"AVÓS",#N/A,FALSE,"Obras"}</definedName>
    <definedName name="fgf" localSheetId="1" hidden="1">{#N/A,#N/A,FALSE,"Aging Summary";#N/A,#N/A,FALSE,"Ratio Analysis";#N/A,#N/A,FALSE,"Test 120 Day Accts";#N/A,#N/A,FALSE,"Tickmarks"}</definedName>
    <definedName name="fgf" hidden="1">{#N/A,#N/A,FALSE,"Aging Summary";#N/A,#N/A,FALSE,"Ratio Analysis";#N/A,#N/A,FALSE,"Test 120 Day Accts";#N/A,#N/A,FALSE,"Tickmarks"}</definedName>
    <definedName name="fghfhfdhdr" localSheetId="1" hidden="1">{#N/A,#N/A,TRUE,"MEMO";#N/A,#N/A,TRUE,"PARAMETROS";#N/A,#N/A,TRUE,"RLI ";#N/A,#N/A,TRUE,"IMPTO.DET.";#N/A,#N/A,TRUE,"FUT-FUNT";#N/A,#N/A,TRUE,"CPI-PATR.";#N/A,#N/A,TRUE,"CM CPI";#N/A,#N/A,TRUE,"PROV";#N/A,#N/A,TRUE,"A FIJO";#N/A,#N/A,TRUE,"LEASING";#N/A,#N/A,TRUE,"VPP";#N/A,#N/A,TRUE,"PPM";#N/A,#N/A,TRUE,"OTROS"}</definedName>
    <definedName name="fghfhfdhdr" hidden="1">{#N/A,#N/A,TRUE,"MEMO";#N/A,#N/A,TRUE,"PARAMETROS";#N/A,#N/A,TRUE,"RLI ";#N/A,#N/A,TRUE,"IMPTO.DET.";#N/A,#N/A,TRUE,"FUT-FUNT";#N/A,#N/A,TRUE,"CPI-PATR.";#N/A,#N/A,TRUE,"CM CPI";#N/A,#N/A,TRUE,"PROV";#N/A,#N/A,TRUE,"A FIJO";#N/A,#N/A,TRUE,"LEASING";#N/A,#N/A,TRUE,"VPP";#N/A,#N/A,TRUE,"PPM";#N/A,#N/A,TRUE,"OTROS"}</definedName>
    <definedName name="Fin_Resultado_Consolidado">'[33]Fin - Resultado consolidado'!$E$5:$II$191</definedName>
    <definedName name="fjjashfja" localSheetId="1" hidden="1">#REF!</definedName>
    <definedName name="fjjashfja" hidden="1">#REF!</definedName>
    <definedName name="fjujo" localSheetId="1" hidden="1">{#N/A,#N/A,FALSE,"BALAJUS";#N/A,#N/A,FALSE,"GYPAJAUS";#N/A,#N/A,FALSE,"PATRIAJUS";#N/A,#N/A,FALSE,"FLUJOAJUS";#N/A,#N/A,FALSE,"BALANC_hist";#N/A,#N/A,FALSE,"GYP_hist";#N/A,#N/A,FALSE,"PATRIM-hist";#N/A,#N/A,FALSE,"FLUJ-hist"}</definedName>
    <definedName name="fjujo" hidden="1">{#N/A,#N/A,FALSE,"BALAJUS";#N/A,#N/A,FALSE,"GYPAJAUS";#N/A,#N/A,FALSE,"PATRIAJUS";#N/A,#N/A,FALSE,"FLUJOAJUS";#N/A,#N/A,FALSE,"BALANC_hist";#N/A,#N/A,FALSE,"GYP_hist";#N/A,#N/A,FALSE,"PATRIM-hist";#N/A,#N/A,FALSE,"FLUJ-hist"}</definedName>
    <definedName name="FleetE">'[51]Fleet E'!$2:$93</definedName>
    <definedName name="flow" localSheetId="1" hidden="1">{#N/A,#N/A,FALSE,"ENCO R63";#N/A,#N/A,FALSE,"ENCO"}</definedName>
    <definedName name="flow" hidden="1">{#N/A,#N/A,FALSE,"ENCO R63";#N/A,#N/A,FALSE,"ENCO"}</definedName>
    <definedName name="Format2Print" localSheetId="0">#REF!</definedName>
    <definedName name="Format2Print" localSheetId="1">#REF!</definedName>
    <definedName name="Format2Print">#REF!</definedName>
    <definedName name="Frontpage1" localSheetId="1" hidden="1">{#N/A,#N/A,FALSE,"WOBE_DE.XLS";#N/A,#N/A,FALSE,"WOB_1.XLS";#N/A,#N/A,FALSE,"WOB_2.XLS";#N/A,#N/A,FALSE,"WOB_3.XLS";#N/A,#N/A,FALSE,"WOB_4.XLS";#N/A,#N/A,FALSE,"WOB_5.XLS"}</definedName>
    <definedName name="Frontpage1" hidden="1">{#N/A,#N/A,FALSE,"WOBE_DE.XLS";#N/A,#N/A,FALSE,"WOB_1.XLS";#N/A,#N/A,FALSE,"WOB_2.XLS";#N/A,#N/A,FALSE,"WOB_3.XLS";#N/A,#N/A,FALSE,"WOB_4.XLS";#N/A,#N/A,FALSE,"WOB_5.XLS"}</definedName>
    <definedName name="Frota_Relativa_GF_Datas">OFFSET('[40]Apresentação operacionais'!$C$71,0,0,1,COUNTA('[40]Apresentação operacionais'!$C$71:$XFD$71))</definedName>
    <definedName name="Frota_Relativa_GF_Movida">OFFSET('[40]Apresentação operacionais'!$C$72,0,0,1,COUNTA('[40]Apresentação operacionais'!$C$72:$XFD$72))</definedName>
    <definedName name="Frota_Relativa_GF_Unidas">OFFSET('[40]Apresentação operacionais'!$C$73,0,0,1,COUNTA('[40]Apresentação operacionais'!$C$73:$XFD$73))</definedName>
    <definedName name="Frota_Relativa_RAC_Datas">OFFSET('[40]Apresentação operacionais'!$C$22,0,0,1,COUNTA('[40]Apresentação operacionais'!$C$22:$XFD$22))</definedName>
    <definedName name="Frota_Relativa_RAC_Movida">OFFSET('[40]Apresentação operacionais'!$C$23,0,0,1,COUNTA('[40]Apresentação operacionais'!$C$23:$XFD$23))</definedName>
    <definedName name="Frota_Relativa_RAC_Unidas">OFFSET('[40]Apresentação operacionais'!$C$24,0,0,1,COUNTA('[40]Apresentação operacionais'!$C$24:$XFD$24))</definedName>
    <definedName name="FS_Bronstein" localSheetId="1" hidden="1">{"FS`s",#N/A,TRUE,"FS's";"Icome St",#N/A,TRUE,"Income St.";"Balance Sh",#N/A,TRUE,"Balance Sh.";"Gross Margin",#N/A,TRUE,"Gross Margin"}</definedName>
    <definedName name="FS_Bronstein" hidden="1">{"FS`s",#N/A,TRUE,"FS's";"Icome St",#N/A,TRUE,"Income St.";"Balance Sh",#N/A,TRUE,"Balance Sh.";"Gross Margin",#N/A,TRUE,"Gross Margin"}</definedName>
    <definedName name="fsdfsdf" localSheetId="1" hidden="1">{"FS`s",#N/A,TRUE,"FS's";"Icome St",#N/A,TRUE,"Income St.";"Balance Sh",#N/A,TRUE,"Balance Sh.";"Gross Margin",#N/A,TRUE,"Gross Margin"}</definedName>
    <definedName name="fsdfsdf" hidden="1">{"FS`s",#N/A,TRUE,"FS's";"Icome St",#N/A,TRUE,"Income St.";"Balance Sh",#N/A,TRUE,"Balance Sh.";"Gross Margin",#N/A,TRUE,"Gross Margin"}</definedName>
    <definedName name="fv" localSheetId="1" hidden="1">{#N/A,#N/A,FALSE,"Graficos";#N/A,#N/A,FALSE,"P.Ingresos";#N/A,#N/A,FALSE,"P.Gastos";#N/A,#N/A,FALSE,"I.Trafico";#N/A,#N/A,FALSE,"I.Peajes";#N/A,#N/A,FALSE,"G.Operativos";#N/A,#N/A,FALSE,"Cf Proyecto";#N/A,#N/A,FALSE,"C.PYG";#N/A,#N/A,FALSE,"Balance";#N/A,#N/A,FALSE,"TIR AC";#N/A,#N/A,FALSE,"TIR E"}</definedName>
    <definedName name="fv" hidden="1">{#N/A,#N/A,FALSE,"Graficos";#N/A,#N/A,FALSE,"P.Ingresos";#N/A,#N/A,FALSE,"P.Gastos";#N/A,#N/A,FALSE,"I.Trafico";#N/A,#N/A,FALSE,"I.Peajes";#N/A,#N/A,FALSE,"G.Operativos";#N/A,#N/A,FALSE,"Cf Proyecto";#N/A,#N/A,FALSE,"C.PYG";#N/A,#N/A,FALSE,"Balance";#N/A,#N/A,FALSE,"TIR AC";#N/A,#N/A,FALSE,"TIR E"}</definedName>
    <definedName name="FVVVFE" localSheetId="1" hidden="1">{"PARTE1",#N/A,FALSE,"Plan1"}</definedName>
    <definedName name="FVVVFE" hidden="1">{"PARTE1",#N/A,FALSE,"Plan1"}</definedName>
    <definedName name="FVVVFE_1" localSheetId="1" hidden="1">{"PARTE1",#N/A,FALSE,"Plan1"}</definedName>
    <definedName name="FVVVFE_1" hidden="1">{"PARTE1",#N/A,FALSE,"Plan1"}</definedName>
    <definedName name="Fx_manut2" localSheetId="1" hidden="1">{"AVÓS",#N/A,FALSE,"Obras"}</definedName>
    <definedName name="Fx_manut2" hidden="1">{"AVÓS",#N/A,FALSE,"Obras"}</definedName>
    <definedName name="g" localSheetId="1" hidden="1">{"MULTIPLICAÇÃO",#N/A,FALSE,"Obras"}</definedName>
    <definedName name="g" hidden="1">{"MULTIPLICAÇÃO",#N/A,FALSE,"Obras"}</definedName>
    <definedName name="galo" localSheetId="1" hidden="1">{#N/A,#N/A,FALSE,"Aging Summary";#N/A,#N/A,FALSE,"Ratio Analysis";#N/A,#N/A,FALSE,"Test 120 Day Accts";#N/A,#N/A,FALSE,"Tickmarks"}</definedName>
    <definedName name="galo" hidden="1">{#N/A,#N/A,FALSE,"Aging Summary";#N/A,#N/A,FALSE,"Ratio Analysis";#N/A,#N/A,FALSE,"Test 120 Day Accts";#N/A,#N/A,FALSE,"Tickmarks"}</definedName>
    <definedName name="GAN" hidden="1">'[52]Prueba global - Pasivo'!#REF!</definedName>
    <definedName name="gb" localSheetId="1" hidden="1">{"MULTIPLICAÇÃO",#N/A,FALSE,"Obras"}</definedName>
    <definedName name="gb" hidden="1">{"MULTIPLICAÇÃO",#N/A,FALSE,"Obras"}</definedName>
    <definedName name="GC" localSheetId="1" hidden="1">{#N/A,#N/A,TRUE,"MEMO";#N/A,#N/A,TRUE,"PARAMETROS";#N/A,#N/A,TRUE,"RLI ";#N/A,#N/A,TRUE,"IMPTO.DET.";#N/A,#N/A,TRUE,"FUT-FUNT";#N/A,#N/A,TRUE,"CPI-PATR.";#N/A,#N/A,TRUE,"CM CPI";#N/A,#N/A,TRUE,"PROV";#N/A,#N/A,TRUE,"A FIJO";#N/A,#N/A,TRUE,"LEASING";#N/A,#N/A,TRUE,"VPP";#N/A,#N/A,TRUE,"PPM";#N/A,#N/A,TRUE,"OTROS"}</definedName>
    <definedName name="GC" hidden="1">{#N/A,#N/A,TRUE,"MEMO";#N/A,#N/A,TRUE,"PARAMETROS";#N/A,#N/A,TRUE,"RLI ";#N/A,#N/A,TRUE,"IMPTO.DET.";#N/A,#N/A,TRUE,"FUT-FUNT";#N/A,#N/A,TRUE,"CPI-PATR.";#N/A,#N/A,TRUE,"CM CPI";#N/A,#N/A,TRUE,"PROV";#N/A,#N/A,TRUE,"A FIJO";#N/A,#N/A,TRUE,"LEASING";#N/A,#N/A,TRUE,"VPP";#N/A,#N/A,TRUE,"PPM";#N/A,#N/A,TRUE,"OTROS"}</definedName>
    <definedName name="GCIA" localSheetId="1" hidden="1">{#N/A,#N/A,FALSE,"Aging Summary";#N/A,#N/A,FALSE,"Ratio Analysis";#N/A,#N/A,FALSE,"Test 120 Day Accts";#N/A,#N/A,FALSE,"Tickmarks"}</definedName>
    <definedName name="GCIA" hidden="1">{#N/A,#N/A,FALSE,"Aging Summary";#N/A,#N/A,FALSE,"Ratio Analysis";#N/A,#N/A,FALSE,"Test 120 Day Accts";#N/A,#N/A,FALSE,"Tickmarks"}</definedName>
    <definedName name="ge" localSheetId="1" hidden="1">{"MULTIPLICAÇÃO",#N/A,FALSE,"Obras"}</definedName>
    <definedName name="ge" hidden="1">{"MULTIPLICAÇÃO",#N/A,FALSE,"Obras"}</definedName>
    <definedName name="gerenciador" localSheetId="1" hidden="1">{"AVÓS",#N/A,FALSE,"Obras"}</definedName>
    <definedName name="gerenciador" hidden="1">{"AVÓS",#N/A,FALSE,"Obras"}</definedName>
    <definedName name="gfg" hidden="1">#REF!</definedName>
    <definedName name="gg" localSheetId="1" hidden="1">{"AVÓS",#N/A,FALSE,"Obras"}</definedName>
    <definedName name="gg" hidden="1">{"AVÓS",#N/A,FALSE,"Obras"}</definedName>
    <definedName name="ggg" localSheetId="1" hidden="1">{"'Total'!$A$1","'Total'!$A$3"}</definedName>
    <definedName name="ggg" hidden="1">{"'Total'!$A$1","'Total'!$A$3"}</definedName>
    <definedName name="gggb" localSheetId="1" hidden="1">{#N/A,#N/A,FALSE,"Aging Summary";#N/A,#N/A,FALSE,"Ratio Analysis";#N/A,#N/A,FALSE,"Test 120 Day Accts";#N/A,#N/A,FALSE,"Tickmarks"}</definedName>
    <definedName name="gggb" hidden="1">{#N/A,#N/A,FALSE,"Aging Summary";#N/A,#N/A,FALSE,"Ratio Analysis";#N/A,#N/A,FALSE,"Test 120 Day Accts";#N/A,#N/A,FALSE,"Tickmarks"}</definedName>
    <definedName name="gggdd" localSheetId="1" hidden="1">{#N/A,#N/A,FALSE,"Aging Summary";#N/A,#N/A,FALSE,"Ratio Analysis";#N/A,#N/A,FALSE,"Test 120 Day Accts";#N/A,#N/A,FALSE,"Tickmarks"}</definedName>
    <definedName name="gggdd" hidden="1">{#N/A,#N/A,FALSE,"Aging Summary";#N/A,#N/A,FALSE,"Ratio Analysis";#N/A,#N/A,FALSE,"Test 120 Day Accts";#N/A,#N/A,FALSE,"Tickmarks"}</definedName>
    <definedName name="ggggggg" localSheetId="1" hidden="1">{"capa",#N/A,FALSE,"capa";"RES",#N/A,FALSE,"RESULTADO";"REALIZ97",#N/A,FALSE,"RES97";"BAL",#N/A,FALSE,"BAL.PATRIM";"BALREALIZ",#N/A,FALSE,"BAL97"}</definedName>
    <definedName name="ggggggg" hidden="1">{"capa",#N/A,FALSE,"capa";"RES",#N/A,FALSE,"RESULTADO";"REALIZ97",#N/A,FALSE,"RES97";"BAL",#N/A,FALSE,"BAL.PATRIM";"BALREALIZ",#N/A,FALSE,"BAL97"}</definedName>
    <definedName name="GH" localSheetId="1" hidden="1">{#N/A,#N/A,FALSE,"Aging Summary";#N/A,#N/A,FALSE,"Ratio Analysis";#N/A,#N/A,FALSE,"Test 120 Day Accts";#N/A,#N/A,FALSE,"Tickmarks"}</definedName>
    <definedName name="GH" hidden="1">{#N/A,#N/A,FALSE,"Aging Summary";#N/A,#N/A,FALSE,"Ratio Analysis";#N/A,#N/A,FALSE,"Test 120 Day Accts";#N/A,#N/A,FALSE,"Tickmarks"}</definedName>
    <definedName name="GHHJJ" localSheetId="1" hidden="1">{#N/A,#N/A,FALSE,"Aging Summary";#N/A,#N/A,FALSE,"Ratio Analysis";#N/A,#N/A,FALSE,"Test 120 Day Accts";#N/A,#N/A,FALSE,"Tickmarks"}</definedName>
    <definedName name="GHHJJ" hidden="1">{#N/A,#N/A,FALSE,"Aging Summary";#N/A,#N/A,FALSE,"Ratio Analysis";#N/A,#N/A,FALSE,"Test 120 Day Accts";#N/A,#N/A,FALSE,"Tickmarks"}</definedName>
    <definedName name="Ghigh">[53]GGM!$K$11</definedName>
    <definedName name="ghju" localSheetId="1" hidden="1">{"'Total'!$A$1","'Total'!$A$3"}</definedName>
    <definedName name="ghju" hidden="1">{"'Total'!$A$1","'Total'!$A$3"}</definedName>
    <definedName name="ghsdhsd" localSheetId="1" hidden="1">{"MULTIPLICAÇÃO",#N/A,FALSE,"Obras"}</definedName>
    <definedName name="ghsdhsd" hidden="1">{"MULTIPLICAÇÃO",#N/A,FALSE,"Obras"}</definedName>
    <definedName name="ghz" localSheetId="1" hidden="1">{#N/A,#N/A,FALSE,"Aging Summary";#N/A,#N/A,FALSE,"Ratio Analysis";#N/A,#N/A,FALSE,"Test 120 Day Accts";#N/A,#N/A,FALSE,"Tickmarks"}</definedName>
    <definedName name="ghz" hidden="1">{#N/A,#N/A,FALSE,"Aging Summary";#N/A,#N/A,FALSE,"Ratio Analysis";#N/A,#N/A,FALSE,"Test 120 Day Accts";#N/A,#N/A,FALSE,"Tickmarks"}</definedName>
    <definedName name="gigiu" localSheetId="1" hidden="1">{#N/A,#N/A,FALSE,"BALAJUS";#N/A,#N/A,FALSE,"GYPAJAUS";#N/A,#N/A,FALSE,"PATRIAJUS";#N/A,#N/A,FALSE,"FLUJOAJUS";#N/A,#N/A,FALSE,"BALANC_hist";#N/A,#N/A,FALSE,"GYP_hist";#N/A,#N/A,FALSE,"PATRIM-hist";#N/A,#N/A,FALSE,"FLUJ-hist"}</definedName>
    <definedName name="gigiu" hidden="1">{#N/A,#N/A,FALSE,"BALAJUS";#N/A,#N/A,FALSE,"GYPAJAUS";#N/A,#N/A,FALSE,"PATRIAJUS";#N/A,#N/A,FALSE,"FLUJOAJUS";#N/A,#N/A,FALSE,"BALANC_hist";#N/A,#N/A,FALSE,"GYP_hist";#N/A,#N/A,FALSE,"PATRIM-hist";#N/A,#N/A,FALSE,"FLUJ-hist"}</definedName>
    <definedName name="gilberto" localSheetId="1">[0]!FCFTitle</definedName>
    <definedName name="gilberto">[0]!FCFTitle</definedName>
    <definedName name="gilberto2" localSheetId="1">'Car Rental Mexico'!gilberto</definedName>
    <definedName name="gilberto2">[0]!gilberto</definedName>
    <definedName name="gilberto3" localSheetId="1">'Car Rental Mexico'!gilberto2</definedName>
    <definedName name="gilberto3">[0]!gilberto2</definedName>
    <definedName name="gilberto4">#N/A</definedName>
    <definedName name="GMC">[41]GMC!$B$4:$G$158</definedName>
    <definedName name="GRA" localSheetId="1" hidden="1">{"'Total'!$A$1","'Total'!$A$3"}</definedName>
    <definedName name="GRA" hidden="1">{"'Total'!$A$1","'Total'!$A$3"}</definedName>
    <definedName name="GRAFICO" localSheetId="0">#REF!</definedName>
    <definedName name="GRAFICO" localSheetId="1">#REF!</definedName>
    <definedName name="GRAFICO">#REF!</definedName>
    <definedName name="grafico1" localSheetId="0">#REF!</definedName>
    <definedName name="grafico1" localSheetId="1">#REF!</definedName>
    <definedName name="grafico1">#REF!</definedName>
    <definedName name="Graos" hidden="1">'[54]historico mensal fechamento'!#REF!</definedName>
    <definedName name="GrpAcct1" hidden="1">"5611"</definedName>
    <definedName name="GrpAcct2" hidden="1">"5612"</definedName>
    <definedName name="GrpLevel" hidden="1">2</definedName>
    <definedName name="Guaraniana" hidden="1">#REF!</definedName>
    <definedName name="GWSGWETH" hidden="1">#REF!</definedName>
    <definedName name="H" localSheetId="1" hidden="1">{"'Total'!$A$1","'Total'!$A$3"}</definedName>
    <definedName name="H" hidden="1">{"'Total'!$A$1","'Total'!$A$3"}</definedName>
    <definedName name="hduhud" localSheetId="1" hidden="1">{"DEMCONTCA",#N/A,FALSE,"C V M"}</definedName>
    <definedName name="hduhud" hidden="1">{"DEMCONTCA",#N/A,FALSE,"C V M"}</definedName>
    <definedName name="hdwhahdahsdx" localSheetId="1" hidden="1">{#N/A,#N/A,FALSE,"Aging Summary";#N/A,#N/A,FALSE,"Ratio Analysis";#N/A,#N/A,FALSE,"Test 120 Day Accts";#N/A,#N/A,FALSE,"Tickmarks"}</definedName>
    <definedName name="hdwhahdahsdx" hidden="1">{#N/A,#N/A,FALSE,"Aging Summary";#N/A,#N/A,FALSE,"Ratio Analysis";#N/A,#N/A,FALSE,"Test 120 Day Accts";#N/A,#N/A,FALSE,"Tickmarks"}</definedName>
    <definedName name="hello" localSheetId="1" hidden="1">{#N/A,#N/A,FALSE,"Aging Summary";#N/A,#N/A,FALSE,"Ratio Analysis";#N/A,#N/A,FALSE,"Test 120 Day Accts";#N/A,#N/A,FALSE,"Tickmarks"}</definedName>
    <definedName name="hello" hidden="1">{#N/A,#N/A,FALSE,"Aging Summary";#N/A,#N/A,FALSE,"Ratio Analysis";#N/A,#N/A,FALSE,"Test 120 Day Accts";#N/A,#N/A,FALSE,"Tickmarks"}</definedName>
    <definedName name="HG" hidden="1">'[55]Aplic. Finac. - 30.09.02'!$U$1:$U$65536</definedName>
    <definedName name="hgj" localSheetId="1" hidden="1">{#N/A,#N/A,FALSE,"Aging Summary";#N/A,#N/A,FALSE,"Ratio Analysis";#N/A,#N/A,FALSE,"Test 120 Day Accts";#N/A,#N/A,FALSE,"Tickmarks"}</definedName>
    <definedName name="hgj" hidden="1">{#N/A,#N/A,FALSE,"Aging Summary";#N/A,#N/A,FALSE,"Ratio Analysis";#N/A,#N/A,FALSE,"Test 120 Day Accts";#N/A,#N/A,FALSE,"Tickmarks"}</definedName>
    <definedName name="hh" localSheetId="1" hidden="1">{"MULTIPLICAÇÃO",#N/A,FALSE,"Obras"}</definedName>
    <definedName name="hh" hidden="1">{"MULTIPLICAÇÃO",#N/A,FALSE,"Obras"}</definedName>
    <definedName name="HHGF"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GF"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hhhh" localSheetId="1" hidden="1">{#N/A,#N/A,FALSE,"IR E CS 1997";#N/A,#N/A,FALSE,"PR ND";#N/A,#N/A,FALSE,"8191";#N/A,#N/A,FALSE,"8383";#N/A,#N/A,FALSE,"MP 1024";#N/A,#N/A,FALSE,"AD_EX_97";#N/A,#N/A,FALSE,"BD 97"}</definedName>
    <definedName name="hhhh" hidden="1">{#N/A,#N/A,FALSE,"IR E CS 1997";#N/A,#N/A,FALSE,"PR ND";#N/A,#N/A,FALSE,"8191";#N/A,#N/A,FALSE,"8383";#N/A,#N/A,FALSE,"MP 1024";#N/A,#N/A,FALSE,"AD_EX_97";#N/A,#N/A,FALSE,"BD 97"}</definedName>
    <definedName name="hhhh_1" localSheetId="1" hidden="1">{#N/A,#N/A,FALSE,"IR E CS 1997";#N/A,#N/A,FALSE,"PR ND";#N/A,#N/A,FALSE,"8191";#N/A,#N/A,FALSE,"8383";#N/A,#N/A,FALSE,"MP 1024";#N/A,#N/A,FALSE,"AD_EX_97";#N/A,#N/A,FALSE,"BD 97"}</definedName>
    <definedName name="hhhh_1" hidden="1">{#N/A,#N/A,FALSE,"IR E CS 1997";#N/A,#N/A,FALSE,"PR ND";#N/A,#N/A,FALSE,"8191";#N/A,#N/A,FALSE,"8383";#N/A,#N/A,FALSE,"MP 1024";#N/A,#N/A,FALSE,"AD_EX_97";#N/A,#N/A,FALSE,"BD 97"}</definedName>
    <definedName name="hhhhhh" localSheetId="1" hidden="1">{#N/A,#N/A,FALSE,"Aging Summary";#N/A,#N/A,FALSE,"Ratio Analysis";#N/A,#N/A,FALSE,"Test 120 Day Accts";#N/A,#N/A,FALSE,"Tickmarks"}</definedName>
    <definedName name="hhhhhh" hidden="1">{#N/A,#N/A,FALSE,"Aging Summary";#N/A,#N/A,FALSE,"Ratio Analysis";#N/A,#N/A,FALSE,"Test 120 Day Accts";#N/A,#N/A,FALSE,"Tickmarks"}</definedName>
    <definedName name="HHJ" localSheetId="1" hidden="1">{#N/A,#N/A,FALSE,"Aging Summary";#N/A,#N/A,FALSE,"Ratio Analysis";#N/A,#N/A,FALSE,"Test 120 Day Accts";#N/A,#N/A,FALSE,"Tickmarks"}</definedName>
    <definedName name="HHJ" hidden="1">{#N/A,#N/A,FALSE,"Aging Summary";#N/A,#N/A,FALSE,"Ratio Analysis";#N/A,#N/A,FALSE,"Test 120 Day Accts";#N/A,#N/A,FALSE,"Tickmarks"}</definedName>
    <definedName name="HI" hidden="1">#REF!</definedName>
    <definedName name="HJ" localSheetId="1" hidden="1">{#N/A,#N/A,FALSE,"Aging Summary";#N/A,#N/A,FALSE,"Ratio Analysis";#N/A,#N/A,FALSE,"Test 120 Day Accts";#N/A,#N/A,FALSE,"Tickmarks"}</definedName>
    <definedName name="HJ" hidden="1">{#N/A,#N/A,FALSE,"Aging Summary";#N/A,#N/A,FALSE,"Ratio Analysis";#N/A,#N/A,FALSE,"Test 120 Day Accts";#N/A,#N/A,FALSE,"Tickmarks"}</definedName>
    <definedName name="hjdh" localSheetId="1" hidden="1">{"MATRIZES",#N/A,FALSE,"Obras"}</definedName>
    <definedName name="hjdh" hidden="1">{"MATRIZES",#N/A,FALSE,"Obras"}</definedName>
    <definedName name="hjh" localSheetId="1" hidden="1">{#N/A,#N/A,FALSE,"Aging Summary";#N/A,#N/A,FALSE,"Ratio Analysis";#N/A,#N/A,FALSE,"Test 120 Day Accts";#N/A,#N/A,FALSE,"Tickmarks"}</definedName>
    <definedName name="hjh" hidden="1">{#N/A,#N/A,FALSE,"Aging Summary";#N/A,#N/A,FALSE,"Ratio Analysis";#N/A,#N/A,FALSE,"Test 120 Day Accts";#N/A,#N/A,FALSE,"Tickmarks"}</definedName>
    <definedName name="hjiu" localSheetId="1" hidden="1">{#N/A,#N/A,FALSE,"Aging Summary";#N/A,#N/A,FALSE,"Ratio Analysis";#N/A,#N/A,FALSE,"Test 120 Day Accts";#N/A,#N/A,FALSE,"Tickmarks"}</definedName>
    <definedName name="hjiu" hidden="1">{#N/A,#N/A,FALSE,"Aging Summary";#N/A,#N/A,FALSE,"Ratio Analysis";#N/A,#N/A,FALSE,"Test 120 Day Accts";#N/A,#N/A,FALSE,"Tickmarks"}</definedName>
    <definedName name="hjnv" localSheetId="1" hidden="1">{#N/A,#N/A,FALSE,"Aging Summary";#N/A,#N/A,FALSE,"Ratio Analysis";#N/A,#N/A,FALSE,"Test 120 Day Accts";#N/A,#N/A,FALSE,"Tickmarks"}</definedName>
    <definedName name="hjnv" hidden="1">{#N/A,#N/A,FALSE,"Aging Summary";#N/A,#N/A,FALSE,"Ratio Analysis";#N/A,#N/A,FALSE,"Test 120 Day Accts";#N/A,#N/A,FALSE,"Tickmarks"}</definedName>
    <definedName name="hm" localSheetId="1" hidden="1">{"AVÓS",#N/A,FALSE,"Obras"}</definedName>
    <definedName name="hm" hidden="1">{"AVÓS",#N/A,FALSE,"Obras"}</definedName>
    <definedName name="hsvd" localSheetId="1" hidden="1">{#N/A,#N/A,FALSE,"Aging Summary";#N/A,#N/A,FALSE,"Ratio Analysis";#N/A,#N/A,FALSE,"Test 120 Day Accts";#N/A,#N/A,FALSE,"Tickmarks"}</definedName>
    <definedName name="hsvd" hidden="1">{#N/A,#N/A,FALSE,"Aging Summary";#N/A,#N/A,FALSE,"Ratio Analysis";#N/A,#N/A,FALSE,"Test 120 Day Accts";#N/A,#N/A,FALSE,"Tickmarks"}</definedName>
    <definedName name="HTML_CodePage" hidden="1">1252</definedName>
    <definedName name="HTML_Control" localSheetId="1" hidden="1">{"'AR at dunning level'!$S$96","'AR at dunning level'!$L$124","'AR at dunning level'!$K$124"}</definedName>
    <definedName name="HTML_Control" hidden="1">{"'AR at dunning level'!$S$96","'AR at dunning level'!$L$124","'AR at dunning level'!$K$124"}</definedName>
    <definedName name="HTML_Description" hidden="1">""</definedName>
    <definedName name="HTML_Email" hidden="1">""</definedName>
    <definedName name="HTML_Header" hidden="1">""</definedName>
    <definedName name="HTML_LastUpdate" hidden="1">"6/15/01"</definedName>
    <definedName name="HTML_LineAfter" hidden="1">FALSE</definedName>
    <definedName name="HTML_LineBefore" hidden="1">FALSE</definedName>
    <definedName name="HTML_Name" hidden="1">"weis50"</definedName>
    <definedName name="HTML_OBDlg2" hidden="1">TRUE</definedName>
    <definedName name="HTML_OBDlg4" hidden="1">TRUE</definedName>
    <definedName name="HTML_OS" hidden="1">0</definedName>
    <definedName name="HTML_PathFile" hidden="1">"L:\bol\BOA\New Webreports\Open invoices\MyHTML.htm"</definedName>
    <definedName name="HTML_Title" hidden="1">"Bad Debt Reporting Germany"</definedName>
    <definedName name="HTML1_1" hidden="1">"[APU97.XLS]INTRA!$A$1:$B$93"</definedName>
    <definedName name="HTML1_10" hidden="1">""</definedName>
    <definedName name="HTML1_11" hidden="1">1</definedName>
    <definedName name="HTML1_12" hidden="1">"\\NT_ECON\InetPub\wwwroot\Fiscal\Impostos\CSIRADI.htm"</definedName>
    <definedName name="HTML1_2" hidden="1">1</definedName>
    <definedName name="HTML1_3" hidden="1">""</definedName>
    <definedName name="HTML1_4" hidden="1">""</definedName>
    <definedName name="HTML1_5" hidden="1">""</definedName>
    <definedName name="HTML1_6" hidden="1">-4146</definedName>
    <definedName name="HTML1_7" hidden="1">-4146</definedName>
    <definedName name="HTML1_8" hidden="1">"08/08/97"</definedName>
    <definedName name="HTML1_9" hidden="1">"MARCELO H. VIOLA CANDIDO"</definedName>
    <definedName name="HTML2_1" hidden="1">"[APU97.XLS]INTRA!$A$1:$B$92"</definedName>
    <definedName name="HTML2_10" hidden="1">""</definedName>
    <definedName name="HTML2_11" hidden="1">1</definedName>
    <definedName name="HTML2_12" hidden="1">"\\NT_ECON\InetPub\wwwroot\Fiscal\Impostos\CSIRADI.htm"</definedName>
    <definedName name="HTML2_2" hidden="1">1</definedName>
    <definedName name="HTML2_3" hidden="1">""</definedName>
    <definedName name="HTML2_4" hidden="1">""</definedName>
    <definedName name="HTML2_5" hidden="1">""</definedName>
    <definedName name="HTML2_6" hidden="1">-4146</definedName>
    <definedName name="HTML2_7" hidden="1">-4146</definedName>
    <definedName name="HTML2_8" hidden="1">"08/08/97"</definedName>
    <definedName name="HTML2_9" hidden="1">""</definedName>
    <definedName name="HTML3_1" hidden="1">"[APU97.XLS]INTRA!$A$2:$B$92"</definedName>
    <definedName name="HTML3_10" hidden="1">""</definedName>
    <definedName name="HTML3_11" hidden="1">1</definedName>
    <definedName name="HTML3_12" hidden="1">"C:\Meus Documentos\IR1997\csiradi.htm"</definedName>
    <definedName name="HTML3_2" hidden="1">1</definedName>
    <definedName name="HTML3_3" hidden="1">""</definedName>
    <definedName name="HTML3_4" hidden="1">""</definedName>
    <definedName name="HTML3_5" hidden="1">""</definedName>
    <definedName name="HTML3_6" hidden="1">-4146</definedName>
    <definedName name="HTML3_7" hidden="1">-4146</definedName>
    <definedName name="HTML3_8" hidden="1">"21/08/97"</definedName>
    <definedName name="HTML3_9" hidden="1">""</definedName>
    <definedName name="HTML4_1" hidden="1">"[APU97.XLS]INTRA!$A$1:$B$91"</definedName>
    <definedName name="HTML4_10" hidden="1">""</definedName>
    <definedName name="HTML4_11" hidden="1">1</definedName>
    <definedName name="HTML4_12" hidden="1">"\\NT_ECON\InetPub\wwwroot\Fiscal\Impostos\CSIRADI.htm"</definedName>
    <definedName name="HTML4_2" hidden="1">1</definedName>
    <definedName name="HTML4_3" hidden="1">""</definedName>
    <definedName name="HTML4_4" hidden="1">""</definedName>
    <definedName name="HTML4_5" hidden="1">""</definedName>
    <definedName name="HTML4_6" hidden="1">-4146</definedName>
    <definedName name="HTML4_7" hidden="1">-4146</definedName>
    <definedName name="HTML4_8" hidden="1">"08/08/97"</definedName>
    <definedName name="HTML4_9" hidden="1">""</definedName>
    <definedName name="HTML5_1" hidden="1">"[APU97.XLS]INTRA!$D$2:$E$92"</definedName>
    <definedName name="HTML5_10" hidden="1">""</definedName>
    <definedName name="HTML5_11" hidden="1">1</definedName>
    <definedName name="HTML5_12" hidden="1">"C:\Meus Documentos\IR1997\csirinfo.htm"</definedName>
    <definedName name="HTML5_2" hidden="1">1</definedName>
    <definedName name="HTML5_3" hidden="1">""</definedName>
    <definedName name="HTML5_4" hidden="1">""</definedName>
    <definedName name="HTML5_5" hidden="1">""</definedName>
    <definedName name="HTML5_6" hidden="1">-4146</definedName>
    <definedName name="HTML5_7" hidden="1">-4146</definedName>
    <definedName name="HTML5_8" hidden="1">"21/08/97"</definedName>
    <definedName name="HTML5_9" hidden="1">""</definedName>
    <definedName name="HTML6_1" hidden="1">"[APU97.XLS]INTRA!$G$2:$H$92"</definedName>
    <definedName name="HTML6_10" hidden="1">""</definedName>
    <definedName name="HTML6_11" hidden="1">1</definedName>
    <definedName name="HTML6_12" hidden="1">"C:\Meus Documentos\IR1997\csiritph.htm"</definedName>
    <definedName name="HTML6_2" hidden="1">1</definedName>
    <definedName name="HTML6_3" hidden="1">""</definedName>
    <definedName name="HTML6_4" hidden="1">""</definedName>
    <definedName name="HTML6_5" hidden="1">""</definedName>
    <definedName name="HTML6_6" hidden="1">-4146</definedName>
    <definedName name="HTML6_7" hidden="1">-4146</definedName>
    <definedName name="HTML6_8" hidden="1">"21/08/97"</definedName>
    <definedName name="HTML6_9" hidden="1">""</definedName>
    <definedName name="HTML7_1" hidden="1">"[APU97.XLS]INTRA!$J$2:$K$92"</definedName>
    <definedName name="HTML7_10" hidden="1">""</definedName>
    <definedName name="HTML7_11" hidden="1">1</definedName>
    <definedName name="HTML7_12" hidden="1">"C:\Meus Documentos\IR1997\csircom.htm"</definedName>
    <definedName name="HTML7_2" hidden="1">1</definedName>
    <definedName name="HTML7_3" hidden="1">""</definedName>
    <definedName name="HTML7_4" hidden="1">""</definedName>
    <definedName name="HTML7_5" hidden="1">""</definedName>
    <definedName name="HTML7_6" hidden="1">-4146</definedName>
    <definedName name="HTML7_7" hidden="1">-4146</definedName>
    <definedName name="HTML7_8" hidden="1">"21/08/97"</definedName>
    <definedName name="HTML7_9" hidden="1">""</definedName>
    <definedName name="HTML8_1" hidden="1">"[APU97.XLS]INTRA!$M$2:$N$92"</definedName>
    <definedName name="HTML8_10" hidden="1">""</definedName>
    <definedName name="HTML8_11" hidden="1">1</definedName>
    <definedName name="HTML8_12" hidden="1">"C:\Meus Documentos\IR1997\csiripp.htm"</definedName>
    <definedName name="HTML8_2" hidden="1">1</definedName>
    <definedName name="HTML8_3" hidden="1">""</definedName>
    <definedName name="HTML8_4" hidden="1">""</definedName>
    <definedName name="HTML8_5" hidden="1">""</definedName>
    <definedName name="HTML8_6" hidden="1">-4146</definedName>
    <definedName name="HTML8_7" hidden="1">-4146</definedName>
    <definedName name="HTML8_8" hidden="1">"21/08/97"</definedName>
    <definedName name="HTML8_9" hidden="1">""</definedName>
    <definedName name="HTMLCount" hidden="1">8</definedName>
    <definedName name="hurz" localSheetId="1" hidden="1">{#N/A,#N/A,FALSE,"WOB_1.XLS";#N/A,#N/A,FALSE,"WOB_2.XLS";#N/A,#N/A,FALSE,"WOB_3.XLS";#N/A,#N/A,FALSE,"WOB_4.XLS";#N/A,#N/A,FALSE,"WOB_5.XLS"}</definedName>
    <definedName name="hurz" hidden="1">{#N/A,#N/A,FALSE,"WOB_1.XLS";#N/A,#N/A,FALSE,"WOB_2.XLS";#N/A,#N/A,FALSE,"WOB_3.XLS";#N/A,#N/A,FALSE,"WOB_4.XLS";#N/A,#N/A,FALSE,"WOB_5.XLS"}</definedName>
    <definedName name="hurz2" localSheetId="1" hidden="1">{#N/A,#N/A,FALSE,"WOBE_DE.XLS";#N/A,#N/A,FALSE,"WOB_1.XLS";#N/A,#N/A,FALSE,"WOB_2.XLS";#N/A,#N/A,FALSE,"WOB_3.XLS";#N/A,#N/A,FALSE,"WOB_4.XLS";#N/A,#N/A,FALSE,"WOB_5.XLS"}</definedName>
    <definedName name="hurz2" hidden="1">{#N/A,#N/A,FALSE,"WOBE_DE.XLS";#N/A,#N/A,FALSE,"WOB_1.XLS";#N/A,#N/A,FALSE,"WOB_2.XLS";#N/A,#N/A,FALSE,"WOB_3.XLS";#N/A,#N/A,FALSE,"WOB_4.XLS";#N/A,#N/A,FALSE,"WOB_5.XLS"}</definedName>
    <definedName name="hurz3" localSheetId="1" hidden="1">{#N/A,#N/A,FALSE,"WOB_1.XLS";#N/A,#N/A,FALSE,"WOB_2.XLS";#N/A,#N/A,FALSE,"WOB_3.XLS";#N/A,#N/A,FALSE,"WOB_4.XLS";#N/A,#N/A,FALSE,"WOB_5.XLS"}</definedName>
    <definedName name="hurz3" hidden="1">{#N/A,#N/A,FALSE,"WOB_1.XLS";#N/A,#N/A,FALSE,"WOB_2.XLS";#N/A,#N/A,FALSE,"WOB_3.XLS";#N/A,#N/A,FALSE,"WOB_4.XLS";#N/A,#N/A,FALSE,"WOB_5.XLS"}</definedName>
    <definedName name="hurz4" localSheetId="1" hidden="1">{#N/A,#N/A,FALSE,"WOBE_DE.XLS";#N/A,#N/A,FALSE,"WOB_1.XLS";#N/A,#N/A,FALSE,"WOB_2.XLS";#N/A,#N/A,FALSE,"WOB_3.XLS";#N/A,#N/A,FALSE,"WOB_4.XLS";#N/A,#N/A,FALSE,"WOB_5.XLS"}</definedName>
    <definedName name="hurz4" hidden="1">{#N/A,#N/A,FALSE,"WOBE_DE.XLS";#N/A,#N/A,FALSE,"WOB_1.XLS";#N/A,#N/A,FALSE,"WOB_2.XLS";#N/A,#N/A,FALSE,"WOB_3.XLS";#N/A,#N/A,FALSE,"WOB_4.XLS";#N/A,#N/A,FALSE,"WOB_5.XLS"}</definedName>
    <definedName name="hurz5" localSheetId="1" hidden="1">{#N/A,#N/A,FALSE,"WOB_1.XLS";#N/A,#N/A,FALSE,"WOB_2.XLS";#N/A,#N/A,FALSE,"WOB_3.XLS";#N/A,#N/A,FALSE,"WOB_4.XLS";#N/A,#N/A,FALSE,"WOB_5.XLS"}</definedName>
    <definedName name="hurz5" hidden="1">{#N/A,#N/A,FALSE,"WOB_1.XLS";#N/A,#N/A,FALSE,"WOB_2.XLS";#N/A,#N/A,FALSE,"WOB_3.XLS";#N/A,#N/A,FALSE,"WOB_4.XLS";#N/A,#N/A,FALSE,"WOB_5.XLS"}</definedName>
    <definedName name="hy" localSheetId="1" hidden="1">{"MULTIPLICAÇÃO",#N/A,FALSE,"Obras"}</definedName>
    <definedName name="hy" hidden="1">{"MULTIPLICAÇÃO",#N/A,FALSE,"Obras"}</definedName>
    <definedName name="HYOI" localSheetId="1" hidden="1">{#N/A,#N/A,FALSE,"Aging Summary";#N/A,#N/A,FALSE,"Ratio Analysis";#N/A,#N/A,FALSE,"Test 120 Day Accts";#N/A,#N/A,FALSE,"Tickmarks"}</definedName>
    <definedName name="HYOI" hidden="1">{#N/A,#N/A,FALSE,"Aging Summary";#N/A,#N/A,FALSE,"Ratio Analysis";#N/A,#N/A,FALSE,"Test 120 Day Accts";#N/A,#N/A,FALSE,"Tickmarks"}</definedName>
    <definedName name="idiot" localSheetId="1" hidden="1">{#N/A,#N/A,FALSE,"Aging Summary";#N/A,#N/A,FALSE,"Ratio Analysis";#N/A,#N/A,FALSE,"Test 120 Day Accts";#N/A,#N/A,FALSE,"Tickmarks"}</definedName>
    <definedName name="idiot" hidden="1">{#N/A,#N/A,FALSE,"Aging Summary";#N/A,#N/A,FALSE,"Ratio Analysis";#N/A,#N/A,FALSE,"Test 120 Day Accts";#N/A,#N/A,FALSE,"Tickmarks"}</definedName>
    <definedName name="IESC" localSheetId="1" hidden="1">{"capapetros",#N/A,FALSE,"capa petros";"RESPETROS",#N/A,FALSE,"RESULTADO";"REALIZ97PETROS",#N/A,FALSE,"RES97"}</definedName>
    <definedName name="IESC" hidden="1">{"capapetros",#N/A,FALSE,"capa petros";"RESPETROS",#N/A,FALSE,"RESULTADO";"REALIZ97PETROS",#N/A,FALSE,"RES97"}</definedName>
    <definedName name="IF" localSheetId="1" hidden="1">{"FS`s",#N/A,TRUE,"FS's";"Icome St",#N/A,TRUE,"Income St.";"Balance Sh",#N/A,TRUE,"Balance Sh.";"Gross Margin",#N/A,TRUE,"Gross Margin"}</definedName>
    <definedName name="IF" hidden="1">{"FS`s",#N/A,TRUE,"FS's";"Icome St",#N/A,TRUE,"Income St.";"Balance Sh",#N/A,TRUE,"Balance Sh.";"Gross Margin",#N/A,TRUE,"Gross Margin"}</definedName>
    <definedName name="IGPM">#REF!</definedName>
    <definedName name="iiiiiiiiiiiiiiiiiiiiiiiiiii" localSheetId="1" hidden="1">{#N/A,#N/A,FALSE,"Aging Summary";#N/A,#N/A,FALSE,"Ratio Analysis";#N/A,#N/A,FALSE,"Test 120 Day Accts";#N/A,#N/A,FALSE,"Tickmarks"}</definedName>
    <definedName name="iiiiiiiiiiiiiiiiiiiiiiiiiii" hidden="1">{#N/A,#N/A,FALSE,"Aging Summary";#N/A,#N/A,FALSE,"Ratio Analysis";#N/A,#N/A,FALSE,"Test 120 Day Accts";#N/A,#N/A,FALSE,"Tickmarks"}</definedName>
    <definedName name="IJFLUYF" hidden="1">#REF!</definedName>
    <definedName name="IJHG" localSheetId="1" hidden="1">{#N/A,#N/A,FALSE,"IRENDA"}</definedName>
    <definedName name="IJHG" hidden="1">{#N/A,#N/A,FALSE,"IRENDA"}</definedName>
    <definedName name="ik" localSheetId="1" hidden="1">{"MULTIPLICAÇÃO",#N/A,FALSE,"Obras"}</definedName>
    <definedName name="ik" hidden="1">{"MULTIPLICAÇÃO",#N/A,FALSE,"Obras"}</definedName>
    <definedName name="ikju" localSheetId="1" hidden="1">{#N/A,#N/A,TRUE,"Dem_A1";#N/A,#N/A,TRUE,"Vend Rec_A2";#N/A,#N/A,TRUE,"Desc_A5";#N/A,#N/A,TRUE,"COMP_A6";#N/A,#N/A,TRUE,"DR00_A7";#N/A,#N/A,TRUE,"DR 99_A7";#N/A,#N/A,TRUE,"Desc_ A8";#N/A,#N/A,TRUE,"CASH EMPR_A9";#N/A,#N/A,TRUE,"CASH OBRA_A9";#N/A,#N/A,TRUE,"20Empr.";#N/A,#N/A,TRUE,"100%Jurid";#N/A,#N/A,TRUE,"22Empr.";#N/A,#N/A,TRUE,"23Empr.";#N/A,#N/A,TRUE,"IMOB EMPR OBRAS_A11"}</definedName>
    <definedName name="ikju" hidden="1">{#N/A,#N/A,TRUE,"Dem_A1";#N/A,#N/A,TRUE,"Vend Rec_A2";#N/A,#N/A,TRUE,"Desc_A5";#N/A,#N/A,TRUE,"COMP_A6";#N/A,#N/A,TRUE,"DR00_A7";#N/A,#N/A,TRUE,"DR 99_A7";#N/A,#N/A,TRUE,"Desc_ A8";#N/A,#N/A,TRUE,"CASH EMPR_A9";#N/A,#N/A,TRUE,"CASH OBRA_A9";#N/A,#N/A,TRUE,"20Empr.";#N/A,#N/A,TRUE,"100%Jurid";#N/A,#N/A,TRUE,"22Empr.";#N/A,#N/A,TRUE,"23Empr.";#N/A,#N/A,TRUE,"IMOB EMPR OBRAS_A11"}</definedName>
    <definedName name="il_bs" localSheetId="0">#REF!</definedName>
    <definedName name="il_bs" localSheetId="1">#REF!</definedName>
    <definedName name="il_bs">#REF!</definedName>
    <definedName name="il_tc">[56]INS!$A$17:$F$28</definedName>
    <definedName name="ImpliedGrowth" localSheetId="1">#REF!</definedName>
    <definedName name="ImpliedGrowth">#REF!</definedName>
    <definedName name="ImpliedPE11" localSheetId="1">#REF!</definedName>
    <definedName name="ImpliedPE11">#REF!</definedName>
    <definedName name="ImpliedPE12" localSheetId="1">#REF!</definedName>
    <definedName name="ImpliedPE12">#REF!</definedName>
    <definedName name="ImpliedPE13">#REF!</definedName>
    <definedName name="ImpliedPE14">#REF!</definedName>
    <definedName name="ImpliedPE15">#REF!</definedName>
    <definedName name="ImpliedPE21">#REF!</definedName>
    <definedName name="ImpliedPE22">#REF!</definedName>
    <definedName name="ImpliedPE23">#REF!</definedName>
    <definedName name="ImpliedPE24">#REF!</definedName>
    <definedName name="ImpliedPE25">#REF!</definedName>
    <definedName name="ImpliedPE31">#REF!</definedName>
    <definedName name="ImpliedPE32">#REF!</definedName>
    <definedName name="ImpliedPE33">#REF!</definedName>
    <definedName name="ImpliedPE34">#REF!</definedName>
    <definedName name="ImpliedPE35">#REF!</definedName>
    <definedName name="ImpliedPE41">#REF!</definedName>
    <definedName name="ImpliedPE42">#REF!</definedName>
    <definedName name="ImpliedPE43">#REF!</definedName>
    <definedName name="ImpliedPE44">#REF!</definedName>
    <definedName name="ImpliedPE45">#REF!</definedName>
    <definedName name="ImpliedPE51">#REF!</definedName>
    <definedName name="ImpliedPE52">#REF!</definedName>
    <definedName name="ImpliedPE53">#REF!</definedName>
    <definedName name="ImpliedPE54">#REF!</definedName>
    <definedName name="ImpliedPE55">#REF!</definedName>
    <definedName name="ImpliedPE61">#REF!</definedName>
    <definedName name="ImpliedPE62">#REF!</definedName>
    <definedName name="ImpliedPE63">#REF!</definedName>
    <definedName name="ImpliedPE64">#REF!</definedName>
    <definedName name="ImpliedPE65">#REF!</definedName>
    <definedName name="ImpliedPE71">#REF!</definedName>
    <definedName name="ImpliedPE72">#REF!</definedName>
    <definedName name="ImpliedPE73">#REF!</definedName>
    <definedName name="ImpliedPE74">#REF!</definedName>
    <definedName name="ImpliedPE75">#REF!</definedName>
    <definedName name="ImpliedPrice">#REF!</definedName>
    <definedName name="Imprimir" localSheetId="1"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Imprimir"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inaugu">[57]Mercado!$G$22</definedName>
    <definedName name="inaugubase">[57]Mercado!$G$41:$P$41</definedName>
    <definedName name="inaugubear">[57]Mercado!$G$46:$P$46</definedName>
    <definedName name="inaugubull">[57]Mercado!$G$36:$P$36</definedName>
    <definedName name="indic" localSheetId="1" hidden="1">{"capapetros",#N/A,FALSE,"capa petros";"RESPETROS",#N/A,FALSE,"RESULTADO";"REALIZ97PETROS",#N/A,FALSE,"RES97"}</definedName>
    <definedName name="indic" hidden="1">{"capapetros",#N/A,FALSE,"capa petros";"RESPETROS",#N/A,FALSE,"RESULTADO";"REALIZ97PETROS",#N/A,FALSE,"RES97"}</definedName>
    <definedName name="Inflacao">#REF!</definedName>
    <definedName name="InputScreen" localSheetId="0">#REF!</definedName>
    <definedName name="InputScreen" localSheetId="1">#REF!</definedName>
    <definedName name="InputScreen">#REF!</definedName>
    <definedName name="int_ext_sel" hidden="1">1</definedName>
    <definedName name="Internal_Rate_1">#REF!</definedName>
    <definedName name="Internal_Rate_2">#REF!</definedName>
    <definedName name="Internal_Rate_3">#REF!</definedName>
    <definedName name="Internal_Rate_4">#REF!</definedName>
    <definedName name="Internal_Rate_5">#REF!</definedName>
    <definedName name="Internal_Rate_6">#REF!</definedName>
    <definedName name="Internal_Rate_7">#REF!</definedName>
    <definedName name="Internal_Rate_8">#REF!</definedName>
    <definedName name="Internal_Rate_9">#REF!</definedName>
    <definedName name="iop" localSheetId="1" hidden="1">{"capa",#N/A,FALSE,"capa";"RES",#N/A,FALSE,"RESULTADO";"REALIZ97",#N/A,FALSE,"RES97";"BAL",#N/A,FALSE,"BAL.PATRIM";"BALREALIZ",#N/A,FALSE,"BAL97"}</definedName>
    <definedName name="iop" hidden="1">{"capa",#N/A,FALSE,"capa";"RES",#N/A,FALSE,"RESULTADO";"REALIZ97",#N/A,FALSE,"RES97";"BAL",#N/A,FALSE,"BAL.PATRIM";"BALREALIZ",#N/A,FALSE,"BAL97"}</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AVG_PRICE_TARGET" hidden="1">"c82"</definedName>
    <definedName name="IQ_CAPEX_BR" hidden="1">"c111"</definedName>
    <definedName name="IQ_CH">110000</definedName>
    <definedName name="IQ_CHANGE_AP_BR" hidden="1">"c135"</definedName>
    <definedName name="IQ_CHANGE_AR_BR" hidden="1">"c142"</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5000</definedName>
    <definedName name="IQ_CURRENCY_GAIN_BR" hidden="1">"c236"</definedName>
    <definedName name="IQ_CURRENT_PORT_DEBT_BR" hidden="1">"c1567"</definedName>
    <definedName name="IQ_CY">10000</definedName>
    <definedName name="IQ_DA_BR" hidden="1">"c248"</definedName>
    <definedName name="IQ_DA_CF_BR" hidden="1">"c251"</definedName>
    <definedName name="IQ_DA_SUPPL_BR" hidden="1">"c260"</definedName>
    <definedName name="IQ_DA_SUPPL_CF_BR" hidden="1">"c263"</definedName>
    <definedName name="IQ_DAILY">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NTM" hidden="1">700000</definedName>
    <definedName name="IQ_EBT_BR" hidden="1">"c378"</definedName>
    <definedName name="IQ_EBT_EXCL_BR" hidden="1">"c381"</definedName>
    <definedName name="IQ_EPS" hidden="1">"IQ_EPS"</definedName>
    <definedName name="IQ_EST_EPS_SURPRISE" hidden="1">"c1635"</definedName>
    <definedName name="IQ_EXTRA_ACC_ITEMS_BR" hidden="1">"c412"</definedName>
    <definedName name="IQ_FH">100000</definedName>
    <definedName name="IQ_FQ">500</definedName>
    <definedName name="IQ_FWD" hidden="1">"LTM"</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WD_Q3" hidden="1">"504"</definedName>
    <definedName name="IQ_FWD_Q4" hidden="1">"505"</definedName>
    <definedName name="IQ_FWD_Q5" hidden="1">"506"</definedName>
    <definedName name="IQ_FWD_Q6" hidden="1">"507"</definedName>
    <definedName name="IQ_FWD_Q7" hidden="1">"508"</definedName>
    <definedName name="IQ_FWD1" hidden="1">"LTM"</definedName>
    <definedName name="IQ_FY">1000</definedName>
    <definedName name="IQ_FY_DATE" hidden="1">"IQ_FY_DATE"</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 hidden="1">"1"</definedName>
    <definedName name="IQ_LATESTK" hidden="1">1000</definedName>
    <definedName name="IQ_LATESTKFR" hidden="1">"100"</definedName>
    <definedName name="IQ_LATESTQ" hidden="1">500</definedName>
    <definedName name="IQ_LATESTQFR" hidden="1">"50"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2000</definedName>
    <definedName name="IQ_LTM_DATE" hidden="1">"IQ_LTM_DATE"</definedName>
    <definedName name="IQ_LTMMONTH" hidden="1">120000</definedName>
    <definedName name="IQ_MERGER_BR" hidden="1">"c715"</definedName>
    <definedName name="IQ_MERGER_RESTRUCTURE_BR" hidden="1">"c721"</definedName>
    <definedName name="IQ_MINORITY_INTEREST_BR" hidden="1">"c729"</definedName>
    <definedName name="IQ_MONTH">15000</definedName>
    <definedName name="IQ_MTD" hidden="1">800000</definedName>
    <definedName name="IQ_NAMES_REVISION_DATE_" localSheetId="1" hidden="1">44767.5365509259</definedName>
    <definedName name="IQ_NAMES_REVISION_DATE_" hidden="1">"07/25/2022 12:52:38"</definedName>
    <definedName name="IQ_NAV_ACT_OR_EST" hidden="1">"c2225"</definedName>
    <definedName name="IQ_NET_DEBT_ISSUED_BR" hidden="1">"c753"</definedName>
    <definedName name="IQ_NET_INT_INC_BR" hidden="1">"c765"</definedName>
    <definedName name="IQ_NTM">6000</definedName>
    <definedName name="IQ_OG_TOTAL_OIL_PRODUCTON" hidden="1">"c2059"</definedName>
    <definedName name="IQ_OPER_INC_BR" hidden="1">"c850"</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ERCENT_CHANGE_EST_FFO_12MONTHS" hidden="1">"c1828"</definedName>
    <definedName name="IQ_PERCENT_CHANGE_EST_FFO_18MONTHS" hidden="1">"c1829"</definedName>
    <definedName name="IQ_PERCENT_CHANGE_EST_FFO_3MONTHS" hidden="1">"c1825"</definedName>
    <definedName name="IQ_PERCENT_CHANGE_EST_FFO_6MONTHS" hidden="1">"c1826"</definedName>
    <definedName name="IQ_PERCENT_CHANGE_EST_FFO_9MONTHS" hidden="1">"c1827"</definedName>
    <definedName name="IQ_PERCENT_CHANGE_EST_FFO_DAY" hidden="1">"c1822"</definedName>
    <definedName name="IQ_PERCENT_CHANGE_EST_FFO_MONTH" hidden="1">"c1824"</definedName>
    <definedName name="IQ_PERCENT_CHANGE_EST_FFO_WEEK" hidden="1">"c1823"</definedName>
    <definedName name="IQ_PREF_ISSUED_BR" hidden="1">"c1047"</definedName>
    <definedName name="IQ_PREF_OTHER_BR" hidden="1">"c1055"</definedName>
    <definedName name="IQ_PREF_REP_BR" hidden="1">"c1062"</definedName>
    <definedName name="IQ_PRICEDATETIME" hidden="1">"IQ_PRICEDATETIME"</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SALE_INTAN_CF_BR" hidden="1">"c1133"</definedName>
    <definedName name="IQ_SALE_PPE_CF_BR" hidden="1">"c1139"</definedName>
    <definedName name="IQ_SALE_REAL_ESTATE_CF_BR" hidden="1">"c1145"</definedName>
    <definedName name="IQ_SHAREOUTSTANDING" hidden="1">"c1347"</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PENSION_OBLIGATION" hidden="1">"c1292"</definedName>
    <definedName name="IQ_TOTAL_REV_BR" hidden="1">"c1303"</definedName>
    <definedName name="IQ_TREASURY_OTHER_EQUITY_BR" hidden="1">"c1314"</definedName>
    <definedName name="IQ_UNEARN_REV_CURRENT_BR" hidden="1">"c1324"</definedName>
    <definedName name="IQ_WEEK">50000</definedName>
    <definedName name="IQ_YTD">3000</definedName>
    <definedName name="IQ_YTDMONTH" hidden="1">130000</definedName>
    <definedName name="IQB_BOOKMARK_COUNT" hidden="1">5</definedName>
    <definedName name="IQB_BOOKMARK_LOCATION_0" hidden="1">#REF!</definedName>
    <definedName name="IQB_BOOKMARK_LOCATION_1" hidden="1">#REF!</definedName>
    <definedName name="IQB_BOOKMARK_LOCATION_2" hidden="1">#REF!</definedName>
    <definedName name="IQB_BOOKMARK_LOCATION_3" hidden="1">#REF!</definedName>
    <definedName name="IQB_BOOKMARK_LOCATION_4" hidden="1">#REF!</definedName>
    <definedName name="IRPJ98" localSheetId="1" hidden="1">{#N/A,#N/A,FALSE,"IR E CS 1997";#N/A,#N/A,FALSE,"PR ND";#N/A,#N/A,FALSE,"8191";#N/A,#N/A,FALSE,"8383";#N/A,#N/A,FALSE,"MP 1024";#N/A,#N/A,FALSE,"AD_EX_97";#N/A,#N/A,FALSE,"BD 97"}</definedName>
    <definedName name="IRPJ98" hidden="1">{#N/A,#N/A,FALSE,"IR E CS 1997";#N/A,#N/A,FALSE,"PR ND";#N/A,#N/A,FALSE,"8191";#N/A,#N/A,FALSE,"8383";#N/A,#N/A,FALSE,"MP 1024";#N/A,#N/A,FALSE,"AD_EX_97";#N/A,#N/A,FALSE,"BD 97"}</definedName>
    <definedName name="IRPJ98_1" localSheetId="1" hidden="1">{#N/A,#N/A,FALSE,"IR E CS 1997";#N/A,#N/A,FALSE,"PR ND";#N/A,#N/A,FALSE,"8191";#N/A,#N/A,FALSE,"8383";#N/A,#N/A,FALSE,"MP 1024";#N/A,#N/A,FALSE,"AD_EX_97";#N/A,#N/A,FALSE,"BD 97"}</definedName>
    <definedName name="IRPJ98_1" hidden="1">{#N/A,#N/A,FALSE,"IR E CS 1997";#N/A,#N/A,FALSE,"PR ND";#N/A,#N/A,FALSE,"8191";#N/A,#N/A,FALSE,"8383";#N/A,#N/A,FALSE,"MP 1024";#N/A,#N/A,FALSE,"AD_EX_97";#N/A,#N/A,FALSE,"BD 97"}</definedName>
    <definedName name="isover">[41]Isover!$B$12:$G$22</definedName>
    <definedName name="iugoiñ" localSheetId="1" hidden="1">{#N/A,#N/A,FALSE,"Aging Summary";#N/A,#N/A,FALSE,"Ratio Analysis";#N/A,#N/A,FALSE,"Test 120 Day Accts";#N/A,#N/A,FALSE,"Tickmarks"}</definedName>
    <definedName name="iugoiñ" hidden="1">{#N/A,#N/A,FALSE,"Aging Summary";#N/A,#N/A,FALSE,"Ratio Analysis";#N/A,#N/A,FALSE,"Test 120 Day Accts";#N/A,#N/A,FALSE,"Tickmarks"}</definedName>
    <definedName name="iui" hidden="1">[58]XREF!$A$3:$IV$3</definedName>
    <definedName name="ivor"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ivor2"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 localSheetId="1" hidden="1">{"'Total'!$A$1","'Total'!$A$3"}</definedName>
    <definedName name="j" hidden="1">{"'Total'!$A$1","'Total'!$A$3"}</definedName>
    <definedName name="james"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mes"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au" localSheetId="0">#REF!</definedName>
    <definedName name="jau" localSheetId="1">#REF!</definedName>
    <definedName name="jau">#REF!</definedName>
    <definedName name="JD" localSheetId="1" hidden="1">{"'Total'!$A$1","'Total'!$A$3"}</definedName>
    <definedName name="JD" hidden="1">{"'Total'!$A$1","'Total'!$A$3"}</definedName>
    <definedName name="jdk" localSheetId="1" hidden="1">{"'Total'!$A$1","'Total'!$A$3"}</definedName>
    <definedName name="jdk" hidden="1">{"'Total'!$A$1","'Total'!$A$3"}</definedName>
    <definedName name="jdklaSHDLKSHDLKA" localSheetId="1" hidden="1">{"MULTIPLICAÇÃO",#N/A,FALSE,"Obras"}</definedName>
    <definedName name="jdklaSHDLKSHDLKA" hidden="1">{"MULTIPLICAÇÃO",#N/A,FALSE,"Obras"}</definedName>
    <definedName name="jg" localSheetId="1" hidden="1">{"MATRIZES",#N/A,FALSE,"Obras"}</definedName>
    <definedName name="jg" hidden="1">{"MATRIZES",#N/A,FALSE,"Obras"}</definedName>
    <definedName name="jhjhj"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hj"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jhjk" localSheetId="1" hidden="1">{#N/A,#N/A,FALSE,"PIS"}</definedName>
    <definedName name="jhjk" hidden="1">{#N/A,#N/A,FALSE,"PIS"}</definedName>
    <definedName name="JHUIO" localSheetId="1" hidden="1">{#N/A,#N/A,FALSE,"Aging Summary";#N/A,#N/A,FALSE,"Ratio Analysis";#N/A,#N/A,FALSE,"Test 120 Day Accts";#N/A,#N/A,FALSE,"Tickmarks"}</definedName>
    <definedName name="JHUIO" hidden="1">{#N/A,#N/A,FALSE,"Aging Summary";#N/A,#N/A,FALSE,"Ratio Analysis";#N/A,#N/A,FALSE,"Test 120 Day Accts";#N/A,#N/A,FALSE,"Tickmarks"}</definedName>
    <definedName name="jj" localSheetId="1" hidden="1">{#N/A,#N/A,FALSE,"Aging Summary";#N/A,#N/A,FALSE,"Ratio Analysis";#N/A,#N/A,FALSE,"Test 120 Day Accts";#N/A,#N/A,FALSE,"Tickmarks"}</definedName>
    <definedName name="jj" hidden="1">{#N/A,#N/A,FALSE,"Aging Summary";#N/A,#N/A,FALSE,"Ratio Analysis";#N/A,#N/A,FALSE,"Test 120 Day Accts";#N/A,#N/A,FALSE,"Tickmarks"}</definedName>
    <definedName name="jjj"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jjj"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jjjj" localSheetId="1" hidden="1">{#N/A,#N/A,FALSE,"Aging Summary";#N/A,#N/A,FALSE,"Ratio Analysis";#N/A,#N/A,FALSE,"Test 120 Day Accts";#N/A,#N/A,FALSE,"Tickmarks"}</definedName>
    <definedName name="jjjj" hidden="1">{#N/A,#N/A,FALSE,"Aging Summary";#N/A,#N/A,FALSE,"Ratio Analysis";#N/A,#N/A,FALSE,"Test 120 Day Accts";#N/A,#N/A,FALSE,"Tickmarks"}</definedName>
    <definedName name="jjjk" localSheetId="1" hidden="1">{#N/A,#N/A,FALSE,"Aging Summary";#N/A,#N/A,FALSE,"Ratio Analysis";#N/A,#N/A,FALSE,"Test 120 Day Accts";#N/A,#N/A,FALSE,"Tickmarks"}</definedName>
    <definedName name="jjjk" hidden="1">{#N/A,#N/A,FALSE,"Aging Summary";#N/A,#N/A,FALSE,"Ratio Analysis";#N/A,#N/A,FALSE,"Test 120 Day Accts";#N/A,#N/A,FALSE,"Tickmarks"}</definedName>
    <definedName name="JJJY" localSheetId="1" hidden="1">{#N/A,#N/A,FALSE,"Aging Summary";#N/A,#N/A,FALSE,"Ratio Analysis";#N/A,#N/A,FALSE,"Test 120 Day Accts";#N/A,#N/A,FALSE,"Tickmarks"}</definedName>
    <definedName name="JJJY" hidden="1">{#N/A,#N/A,FALSE,"Aging Summary";#N/A,#N/A,FALSE,"Ratio Analysis";#N/A,#N/A,FALSE,"Test 120 Day Accts";#N/A,#N/A,FALSE,"Tickmarks"}</definedName>
    <definedName name="JJJY_1" localSheetId="1" hidden="1">{#N/A,#N/A,FALSE,"Aging Summary";#N/A,#N/A,FALSE,"Ratio Analysis";#N/A,#N/A,FALSE,"Test 120 Day Accts";#N/A,#N/A,FALSE,"Tickmarks"}</definedName>
    <definedName name="JJJY_1" hidden="1">{#N/A,#N/A,FALSE,"Aging Summary";#N/A,#N/A,FALSE,"Ratio Analysis";#N/A,#N/A,FALSE,"Test 120 Day Accts";#N/A,#N/A,FALSE,"Tickmarks"}</definedName>
    <definedName name="jjk" localSheetId="1" hidden="1">{#N/A,#N/A,FALSE,"Aging Summary";#N/A,#N/A,FALSE,"Ratio Analysis";#N/A,#N/A,FALSE,"Test 120 Day Accts";#N/A,#N/A,FALSE,"Tickmarks"}</definedName>
    <definedName name="jjk" hidden="1">{#N/A,#N/A,FALSE,"Aging Summary";#N/A,#N/A,FALSE,"Ratio Analysis";#N/A,#N/A,FALSE,"Test 120 Day Accts";#N/A,#N/A,FALSE,"Tickmarks"}</definedName>
    <definedName name="JKHZDG" hidden="1">[59]XREF!#REF!</definedName>
    <definedName name="JKJ" localSheetId="1" hidden="1">{#N/A,#N/A,FALSE,"Aging Summary";#N/A,#N/A,FALSE,"Ratio Analysis";#N/A,#N/A,FALSE,"Test 120 Day Accts";#N/A,#N/A,FALSE,"Tickmarks"}</definedName>
    <definedName name="JKJ" hidden="1">{#N/A,#N/A,FALSE,"Aging Summary";#N/A,#N/A,FALSE,"Ratio Analysis";#N/A,#N/A,FALSE,"Test 120 Day Accts";#N/A,#N/A,FALSE,"Tickmarks"}</definedName>
    <definedName name="JKJ_1" localSheetId="1" hidden="1">{#N/A,#N/A,FALSE,"Aging Summary";#N/A,#N/A,FALSE,"Ratio Analysis";#N/A,#N/A,FALSE,"Test 120 Day Accts";#N/A,#N/A,FALSE,"Tickmarks"}</definedName>
    <definedName name="JKJ_1" hidden="1">{#N/A,#N/A,FALSE,"Aging Summary";#N/A,#N/A,FALSE,"Ratio Analysis";#N/A,#N/A,FALSE,"Test 120 Day Accts";#N/A,#N/A,FALSE,"Tickmarks"}</definedName>
    <definedName name="jlkkl" hidden="1">[38]DiarEAPF!#REF!</definedName>
    <definedName name="JOAO" localSheetId="1" hidden="1">{"AVÓS",#N/A,FALSE,"Obras"}</definedName>
    <definedName name="JOAO" hidden="1">{"AVÓS",#N/A,FALSE,"Obras"}</definedName>
    <definedName name="ju" localSheetId="1" hidden="1">{"ATPASRESANALITICO",#N/A,FALSE,"C V M"}</definedName>
    <definedName name="ju" hidden="1">{"ATPASRESANALITICO",#N/A,FALSE,"C V M"}</definedName>
    <definedName name="juju" localSheetId="1" hidden="1">{#N/A,#N/A,FALSE,"Aging Summary";#N/A,#N/A,FALSE,"Ratio Analysis";#N/A,#N/A,FALSE,"Test 120 Day Accts";#N/A,#N/A,FALSE,"Tickmarks"}</definedName>
    <definedName name="juju" hidden="1">{#N/A,#N/A,FALSE,"Aging Summary";#N/A,#N/A,FALSE,"Ratio Analysis";#N/A,#N/A,FALSE,"Test 120 Day Accts";#N/A,#N/A,FALSE,"Tickmarks"}</definedName>
    <definedName name="julin" localSheetId="1" hidden="1">{#N/A,#N/A,FALSE,"Aging Summary";#N/A,#N/A,FALSE,"Ratio Analysis";#N/A,#N/A,FALSE,"Test 120 Day Accts";#N/A,#N/A,FALSE,"Tickmarks"}</definedName>
    <definedName name="julin" hidden="1">{#N/A,#N/A,FALSE,"Aging Summary";#N/A,#N/A,FALSE,"Ratio Analysis";#N/A,#N/A,FALSE,"Test 120 Day Accts";#N/A,#N/A,FALSE,"Tickmarks"}</definedName>
    <definedName name="jxfhdfvd" localSheetId="1" hidden="1">{#N/A,#N/A,TRUE,"MEMO";#N/A,#N/A,TRUE,"PARAMETROS";#N/A,#N/A,TRUE,"RLI ";#N/A,#N/A,TRUE,"IMPTO.DET.";#N/A,#N/A,TRUE,"FUT-FUNT";#N/A,#N/A,TRUE,"CPI-PATR.";#N/A,#N/A,TRUE,"CM CPI";#N/A,#N/A,TRUE,"PROV";#N/A,#N/A,TRUE,"A FIJO";#N/A,#N/A,TRUE,"LEASING";#N/A,#N/A,TRUE,"VPP";#N/A,#N/A,TRUE,"PPM";#N/A,#N/A,TRUE,"OTROS"}</definedName>
    <definedName name="jxfhdfvd" hidden="1">{#N/A,#N/A,TRUE,"MEMO";#N/A,#N/A,TRUE,"PARAMETROS";#N/A,#N/A,TRUE,"RLI ";#N/A,#N/A,TRUE,"IMPTO.DET.";#N/A,#N/A,TRUE,"FUT-FUNT";#N/A,#N/A,TRUE,"CPI-PATR.";#N/A,#N/A,TRUE,"CM CPI";#N/A,#N/A,TRUE,"PROV";#N/A,#N/A,TRUE,"A FIJO";#N/A,#N/A,TRUE,"LEASING";#N/A,#N/A,TRUE,"VPP";#N/A,#N/A,TRUE,"PPM";#N/A,#N/A,TRUE,"OTROS"}</definedName>
    <definedName name="k" localSheetId="1" hidden="1">{"MULTIPLICAÇÃO",#N/A,FALSE,"Obras"}</definedName>
    <definedName name="k" hidden="1">{"MULTIPLICAÇÃO",#N/A,FALSE,"Obras"}</definedName>
    <definedName name="K2_WBEVMODE" hidden="1">0</definedName>
    <definedName name="ka" localSheetId="1" hidden="1">{"MATRIZES",#N/A,FALSE,"Obras"}</definedName>
    <definedName name="ka" hidden="1">{"MATRIZES",#N/A,FALSE,"Obras"}</definedName>
    <definedName name="kaka" localSheetId="1" hidden="1">{"DEMCONTCA",#N/A,FALSE,"C V M"}</definedName>
    <definedName name="kaka" hidden="1">{"DEMCONTCA",#N/A,FALSE,"C V M"}</definedName>
    <definedName name="KEI" hidden="1">'[60]1998'!#REF!</definedName>
    <definedName name="Kennzahl" localSheetId="1" hidden="1">{#N/A,#N/A,FALSE,"WOB_1.XLS";#N/A,#N/A,FALSE,"WOB_2.XLS";#N/A,#N/A,FALSE,"WOB_3.XLS";#N/A,#N/A,FALSE,"WOB_4.XLS";#N/A,#N/A,FALSE,"WOB_5.XLS"}</definedName>
    <definedName name="Kennzahl" hidden="1">{#N/A,#N/A,FALSE,"WOB_1.XLS";#N/A,#N/A,FALSE,"WOB_2.XLS";#N/A,#N/A,FALSE,"WOB_3.XLS";#N/A,#N/A,FALSE,"WOB_4.XLS";#N/A,#N/A,FALSE,"WOB_5.XLS"}</definedName>
    <definedName name="Key" localSheetId="0">#REF!</definedName>
    <definedName name="Key" localSheetId="1">#REF!</definedName>
    <definedName name="Key">#REF!</definedName>
    <definedName name="KGZFKJSZKJGD" hidden="1">1</definedName>
    <definedName name="KHB_Val" localSheetId="1">[31]Validation!$BB$3:$BB$29</definedName>
    <definedName name="KHB_Val">[31]Validation!$BB$3:$BB$29</definedName>
    <definedName name="KHFSLFHGA" localSheetId="1" hidden="1">#REF!</definedName>
    <definedName name="KHFSLFHGA" hidden="1">#REF!</definedName>
    <definedName name="KHHRS_Val" localSheetId="1">[31]Validation!$BC$3:$BC$5</definedName>
    <definedName name="KHHRS_Val">[31]Validation!$BC$3:$BC$5</definedName>
    <definedName name="KHSKFASKLF" hidden="1">[59]XREF!#REF!</definedName>
    <definedName name="kj" localSheetId="1" hidden="1">{#N/A,#N/A,FALSE,"Aging Summary";#N/A,#N/A,FALSE,"Ratio Analysis";#N/A,#N/A,FALSE,"Test 120 Day Accts";#N/A,#N/A,FALSE,"Tickmarks"}</definedName>
    <definedName name="kj" hidden="1">{#N/A,#N/A,FALSE,"Aging Summary";#N/A,#N/A,FALSE,"Ratio Analysis";#N/A,#N/A,FALSE,"Test 120 Day Accts";#N/A,#N/A,FALSE,"Tickmarks"}</definedName>
    <definedName name="KJFDGLS" hidden="1">#REF!</definedName>
    <definedName name="kjgkjkkj" localSheetId="1" hidden="1">{#N/A,#N/A,FALSE,"Aging Summary";#N/A,#N/A,FALSE,"Ratio Analysis";#N/A,#N/A,FALSE,"Test 120 Day Accts";#N/A,#N/A,FALSE,"Tickmarks"}</definedName>
    <definedName name="kjgkjkkj" hidden="1">{#N/A,#N/A,FALSE,"Aging Summary";#N/A,#N/A,FALSE,"Ratio Analysis";#N/A,#N/A,FALSE,"Test 120 Day Accts";#N/A,#N/A,FALSE,"Tickmarks"}</definedName>
    <definedName name="KJKJ" hidden="1">#REF!</definedName>
    <definedName name="kjnil" localSheetId="1" hidden="1">{#N/A,#N/A,TRUE,"RECEITA ESTAC";#N/A,#N/A,TRUE,"CASH ESTAC";#N/A,#N/A,TRUE,"11Est";#N/A,#N/A,TRUE,"13Est";#N/A,#N/A,TRUE,"14Est";#N/A,#N/A,TRUE,"16Est";#N/A,#N/A,TRUE,"IMOB ESTAC_A4"}</definedName>
    <definedName name="kjnil" hidden="1">{#N/A,#N/A,TRUE,"RECEITA ESTAC";#N/A,#N/A,TRUE,"CASH ESTAC";#N/A,#N/A,TRUE,"11Est";#N/A,#N/A,TRUE,"13Est";#N/A,#N/A,TRUE,"14Est";#N/A,#N/A,TRUE,"16Est";#N/A,#N/A,TRUE,"IMOB ESTAC_A4"}</definedName>
    <definedName name="KKFGSDKJGFLKS" hidden="1">#REF!</definedName>
    <definedName name="KKK" localSheetId="1" hidden="1">{"DEMCONTCA",#N/A,FALSE,"C V M"}</definedName>
    <definedName name="KKK" hidden="1">{"DEMCONTCA",#N/A,FALSE,"C V M"}</definedName>
    <definedName name="kkkkk" localSheetId="1" hidden="1">{"TotalGeralDespesasPorArea",#N/A,FALSE,"VinculosAccessEfetivo"}</definedName>
    <definedName name="kkkkk" hidden="1">{"TotalGeralDespesasPorArea",#N/A,FALSE,"VinculosAccessEfetivo"}</definedName>
    <definedName name="kl" hidden="1">#REF!</definedName>
    <definedName name="klhjkj" localSheetId="1" hidden="1">{"capa",#N/A,FALSE,"capa";"RES",#N/A,FALSE,"RESULTADO";"REALIZ97",#N/A,FALSE,"RES97";"BAL",#N/A,FALSE,"BAL.PATRIM";"BALREALIZ",#N/A,FALSE,"BAL97"}</definedName>
    <definedName name="klhjkj" hidden="1">{"capa",#N/A,FALSE,"capa";"RES",#N/A,FALSE,"RESULTADO";"REALIZ97",#N/A,FALSE,"RES97";"BAL",#N/A,FALSE,"BAL.PATRIM";"BALREALIZ",#N/A,FALSE,"BAL97"}</definedName>
    <definedName name="KLKZDLKSGF" hidden="1">#REF!</definedName>
    <definedName name="klo" hidden="1">[10]DiaLoc!#REF!</definedName>
    <definedName name="KSFKASKF" hidden="1">#REF!</definedName>
    <definedName name="KSLAL" localSheetId="1" hidden="1">{"MELHORAMENTO GENÉTICO",#N/A,FALSE,"Obras"}</definedName>
    <definedName name="KSLAL" hidden="1">{"MELHORAMENTO GENÉTICO",#N/A,FALSE,"Obras"}</definedName>
    <definedName name="KU" localSheetId="1" hidden="1">{#N/A,#N/A,FALSE,"Aging Summary";#N/A,#N/A,FALSE,"Ratio Analysis";#N/A,#N/A,FALSE,"Test 120 Day Accts";#N/A,#N/A,FALSE,"Tickmarks"}</definedName>
    <definedName name="KU" hidden="1">{#N/A,#N/A,FALSE,"Aging Summary";#N/A,#N/A,FALSE,"Ratio Analysis";#N/A,#N/A,FALSE,"Test 120 Day Accts";#N/A,#N/A,FALSE,"Tickmarks"}</definedName>
    <definedName name="KU_1" localSheetId="1" hidden="1">{#N/A,#N/A,FALSE,"Aging Summary";#N/A,#N/A,FALSE,"Ratio Analysis";#N/A,#N/A,FALSE,"Test 120 Day Accts";#N/A,#N/A,FALSE,"Tickmarks"}</definedName>
    <definedName name="KU_1" hidden="1">{#N/A,#N/A,FALSE,"Aging Summary";#N/A,#N/A,FALSE,"Ratio Analysis";#N/A,#N/A,FALSE,"Test 120 Day Accts";#N/A,#N/A,FALSE,"Tickmarks"}</definedName>
    <definedName name="KUKR" localSheetId="1" hidden="1">{#N/A,#N/A,FALSE,"Aging Summary";#N/A,#N/A,FALSE,"Ratio Analysis";#N/A,#N/A,FALSE,"Test 120 Day Accts";#N/A,#N/A,FALSE,"Tickmarks"}</definedName>
    <definedName name="KUKR" hidden="1">{#N/A,#N/A,FALSE,"Aging Summary";#N/A,#N/A,FALSE,"Ratio Analysis";#N/A,#N/A,FALSE,"Test 120 Day Accts";#N/A,#N/A,FALSE,"Tickmarks"}</definedName>
    <definedName name="KUKR_1" localSheetId="1" hidden="1">{#N/A,#N/A,FALSE,"Aging Summary";#N/A,#N/A,FALSE,"Ratio Analysis";#N/A,#N/A,FALSE,"Test 120 Day Accts";#N/A,#N/A,FALSE,"Tickmarks"}</definedName>
    <definedName name="KUKR_1" hidden="1">{#N/A,#N/A,FALSE,"Aging Summary";#N/A,#N/A,FALSE,"Ratio Analysis";#N/A,#N/A,FALSE,"Test 120 Day Accts";#N/A,#N/A,FALSE,"Tickmarks"}</definedName>
    <definedName name="la_bs" localSheetId="0">#REF!</definedName>
    <definedName name="la_bs" localSheetId="1">#REF!</definedName>
    <definedName name="la_bs">#REF!</definedName>
    <definedName name="LastNOPAT" localSheetId="0">#REF!</definedName>
    <definedName name="LastNOPAT" localSheetId="1">#REF!</definedName>
    <definedName name="LastNOPAT">#REF!</definedName>
    <definedName name="LastNOPBT" localSheetId="0">#REF!</definedName>
    <definedName name="LastNOPBT" localSheetId="1">#REF!</definedName>
    <definedName name="LastNOPBT">#REF!</definedName>
    <definedName name="LastSales" localSheetId="0">#REF!</definedName>
    <definedName name="LastSales" localSheetId="1">#REF!</definedName>
    <definedName name="LastSales">#REF!</definedName>
    <definedName name="LastTaxes" localSheetId="0">#REF!</definedName>
    <definedName name="LastTaxes" localSheetId="1">#REF!</definedName>
    <definedName name="LastTaxes">#REF!</definedName>
    <definedName name="Laudo" localSheetId="1" hidden="1">{"APOIO",#N/A,FALSE,"Obras"}</definedName>
    <definedName name="Laudo" hidden="1">{"APOIO",#N/A,FALSE,"Obras"}</definedName>
    <definedName name="LetterVal" localSheetId="1">[31]Validation!$BA$3:$BA$29</definedName>
    <definedName name="LetterVal">[31]Validation!$BA$3:$BA$29</definedName>
    <definedName name="LG" localSheetId="1" hidden="1">{#N/A,#N/A,FALSE,"Aging Summary";#N/A,#N/A,FALSE,"Ratio Analysis";#N/A,#N/A,FALSE,"Test 120 Day Accts";#N/A,#N/A,FALSE,"Tickmarks"}</definedName>
    <definedName name="LG" hidden="1">{#N/A,#N/A,FALSE,"Aging Summary";#N/A,#N/A,FALSE,"Ratio Analysis";#N/A,#N/A,FALSE,"Test 120 Day Accts";#N/A,#N/A,FALSE,"Tickmarks"}</definedName>
    <definedName name="LG_1" localSheetId="1" hidden="1">{#N/A,#N/A,FALSE,"Aging Summary";#N/A,#N/A,FALSE,"Ratio Analysis";#N/A,#N/A,FALSE,"Test 120 Day Accts";#N/A,#N/A,FALSE,"Tickmarks"}</definedName>
    <definedName name="LG_1" hidden="1">{#N/A,#N/A,FALSE,"Aging Summary";#N/A,#N/A,FALSE,"Ratio Analysis";#N/A,#N/A,FALSE,"Test 120 Day Accts";#N/A,#N/A,FALSE,"Tickmarks"}</definedName>
    <definedName name="LGE" localSheetId="1" hidden="1">{#N/A,#N/A,FALSE,"IR E CS 1997";#N/A,#N/A,FALSE,"PR ND";#N/A,#N/A,FALSE,"8191";#N/A,#N/A,FALSE,"8383";#N/A,#N/A,FALSE,"MP 1024";#N/A,#N/A,FALSE,"AD_EX_97";#N/A,#N/A,FALSE,"BD 97"}</definedName>
    <definedName name="LGE" hidden="1">{#N/A,#N/A,FALSE,"IR E CS 1997";#N/A,#N/A,FALSE,"PR ND";#N/A,#N/A,FALSE,"8191";#N/A,#N/A,FALSE,"8383";#N/A,#N/A,FALSE,"MP 1024";#N/A,#N/A,FALSE,"AD_EX_97";#N/A,#N/A,FALSE,"BD 97"}</definedName>
    <definedName name="LGE_1" localSheetId="1" hidden="1">{#N/A,#N/A,FALSE,"IR E CS 1997";#N/A,#N/A,FALSE,"PR ND";#N/A,#N/A,FALSE,"8191";#N/A,#N/A,FALSE,"8383";#N/A,#N/A,FALSE,"MP 1024";#N/A,#N/A,FALSE,"AD_EX_97";#N/A,#N/A,FALSE,"BD 97"}</definedName>
    <definedName name="LGE_1" hidden="1">{#N/A,#N/A,FALSE,"IR E CS 1997";#N/A,#N/A,FALSE,"PR ND";#N/A,#N/A,FALSE,"8191";#N/A,#N/A,FALSE,"8383";#N/A,#N/A,FALSE,"MP 1024";#N/A,#N/A,FALSE,"AD_EX_97";#N/A,#N/A,FALSE,"BD 97"}</definedName>
    <definedName name="limcount" hidden="1">3</definedName>
    <definedName name="linhasmercado" localSheetId="0">#REF!</definedName>
    <definedName name="linhasmercado" localSheetId="1">#REF!</definedName>
    <definedName name="linhasmercado">#REF!</definedName>
    <definedName name="LIS" localSheetId="0">#REF!</definedName>
    <definedName name="LIS" localSheetId="1">#REF!</definedName>
    <definedName name="LIS">#REF!</definedName>
    <definedName name="lista">[43]Data!$C$1:$C$10</definedName>
    <definedName name="ListOffset" hidden="1">1</definedName>
    <definedName name="LK" hidden="1">'[55]Aplic. Finac. - 30.09.02'!$N$1:$N$65536</definedName>
    <definedName name="lkj" localSheetId="1" hidden="1">{#N/A,#N/A,FALSE,"Aging Summary";#N/A,#N/A,FALSE,"Ratio Analysis";#N/A,#N/A,FALSE,"Test 120 Day Accts";#N/A,#N/A,FALSE,"Tickmarks"}</definedName>
    <definedName name="lkj" hidden="1">{#N/A,#N/A,FALSE,"Aging Summary";#N/A,#N/A,FALSE,"Ratio Analysis";#N/A,#N/A,FALSE,"Test 120 Day Accts";#N/A,#N/A,FALSE,"Tickmarks"}</definedName>
    <definedName name="lkoi" hidden="1">#REF!</definedName>
    <definedName name="LKTE" hidden="1">[61]XREF!$A$4:$IV$4</definedName>
    <definedName name="ll" localSheetId="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ll"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llkh" localSheetId="1" hidden="1">{#N/A,#N/A,FALSE,"Aging Summary";#N/A,#N/A,FALSE,"Ratio Analysis";#N/A,#N/A,FALSE,"Test 120 Day Accts";#N/A,#N/A,FALSE,"Tickmarks"}</definedName>
    <definedName name="llkh" hidden="1">{#N/A,#N/A,FALSE,"Aging Summary";#N/A,#N/A,FALSE,"Ratio Analysis";#N/A,#N/A,FALSE,"Test 120 Day Accts";#N/A,#N/A,FALSE,"Tickmarks"}</definedName>
    <definedName name="lll" localSheetId="1" hidden="1">{"Fecha_Novembro",#N/A,FALSE,"FECHAMENTO-2002 ";"Defer_Novembro",#N/A,FALSE,"DIFERIDO";"Pis_Novembro",#N/A,FALSE,"PIS COFINS";"Iss_Novembro",#N/A,FALSE,"ISS"}</definedName>
    <definedName name="lll" hidden="1">{"Fecha_Novembro",#N/A,FALSE,"FECHAMENTO-2002 ";"Defer_Novembro",#N/A,FALSE,"DIFERIDO";"Pis_Novembro",#N/A,FALSE,"PIS COFINS";"Iss_Novembro",#N/A,FALSE,"ISS"}</definedName>
    <definedName name="lmk" localSheetId="1" hidden="1">{#N/A,#N/A,FALSE,"Aging Summary";#N/A,#N/A,FALSE,"Ratio Analysis";#N/A,#N/A,FALSE,"Test 120 Day Accts";#N/A,#N/A,FALSE,"Tickmarks"}</definedName>
    <definedName name="lmk" hidden="1">{#N/A,#N/A,FALSE,"Aging Summary";#N/A,#N/A,FALSE,"Ratio Analysis";#N/A,#N/A,FALSE,"Test 120 Day Accts";#N/A,#N/A,FALSE,"Tickmarks"}</definedName>
    <definedName name="ln" localSheetId="1" hidden="1">{#N/A,#N/A,FALSE,"Aging Summary";#N/A,#N/A,FALSE,"Ratio Analysis";#N/A,#N/A,FALSE,"Test 120 Day Accts";#N/A,#N/A,FALSE,"Tickmarks"}</definedName>
    <definedName name="ln" hidden="1">{#N/A,#N/A,FALSE,"Aging Summary";#N/A,#N/A,FALSE,"Ratio Analysis";#N/A,#N/A,FALSE,"Test 120 Day Accts";#N/A,#N/A,FALSE,"Tickmarks"}</definedName>
    <definedName name="LNOPBTMargin" localSheetId="0">#REF!</definedName>
    <definedName name="LNOPBTMargin" localSheetId="1">#REF!</definedName>
    <definedName name="LNOPBTMargin">#REF!</definedName>
    <definedName name="Locamerica">'[62]Input Data (DFs)'!$A$1</definedName>
    <definedName name="loi" localSheetId="1" hidden="1">{#N/A,#N/A,FALSE,"Aging Summary";#N/A,#N/A,FALSE,"Ratio Analysis";#N/A,#N/A,FALSE,"Test 120 Day Accts";#N/A,#N/A,FALSE,"Tickmarks"}</definedName>
    <definedName name="loi" hidden="1">{#N/A,#N/A,FALSE,"Aging Summary";#N/A,#N/A,FALSE,"Ratio Analysis";#N/A,#N/A,FALSE,"Test 120 Day Accts";#N/A,#N/A,FALSE,"Tickmarks"}</definedName>
    <definedName name="LOIIII" localSheetId="1" hidden="1">{#N/A,#N/A,FALSE,"Aging Summary";#N/A,#N/A,FALSE,"Ratio Analysis";#N/A,#N/A,FALSE,"Test 120 Day Accts";#N/A,#N/A,FALSE,"Tickmarks"}</definedName>
    <definedName name="LOIIII" hidden="1">{#N/A,#N/A,FALSE,"Aging Summary";#N/A,#N/A,FALSE,"Ratio Analysis";#N/A,#N/A,FALSE,"Test 120 Day Accts";#N/A,#N/A,FALSE,"Tickmarks"}</definedName>
    <definedName name="loip" localSheetId="1" hidden="1">{#N/A,#N/A,FALSE,"Aging Summary";#N/A,#N/A,FALSE,"Ratio Analysis";#N/A,#N/A,FALSE,"Test 120 Day Accts";#N/A,#N/A,FALSE,"Tickmarks"}</definedName>
    <definedName name="loip" hidden="1">{#N/A,#N/A,FALSE,"Aging Summary";#N/A,#N/A,FALSE,"Ratio Analysis";#N/A,#N/A,FALSE,"Test 120 Day Accts";#N/A,#N/A,FALSE,"Tickmarks"}</definedName>
    <definedName name="lot" localSheetId="0">[63]Localiza!#REF!</definedName>
    <definedName name="lot" localSheetId="1">[63]Localiza!#REF!</definedName>
    <definedName name="lot">[63]Localiza!#REF!</definedName>
    <definedName name="LP" localSheetId="1" hidden="1">#REF!</definedName>
    <definedName name="LP" hidden="1">#REF!</definedName>
    <definedName name="LProf" localSheetId="1">'[31]macro d''éval'!$R$1</definedName>
    <definedName name="LProf">'[31]macro d''éval'!$R$1</definedName>
    <definedName name="LSalesGrowth" localSheetId="0">#REF!</definedName>
    <definedName name="LSalesGrowth" localSheetId="1">#REF!</definedName>
    <definedName name="LSalesGrowth">#REF!</definedName>
    <definedName name="LTaxRate" localSheetId="0">#REF!</definedName>
    <definedName name="LTaxRate" localSheetId="1">#REF!</definedName>
    <definedName name="LTaxRate">#REF!</definedName>
    <definedName name="m"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a" localSheetId="1" hidden="1">{"MATRIZES",#N/A,FALSE,"Obras"}</definedName>
    <definedName name="ma" hidden="1">{"MATRIZES",#N/A,FALSE,"Obras"}</definedName>
    <definedName name="Macedo" localSheetId="1" hidden="1">{"AVÓS",#N/A,FALSE,"Obras"}</definedName>
    <definedName name="Macedo" hidden="1">{"AVÓS",#N/A,FALSE,"Obras"}</definedName>
    <definedName name="manrique" localSheetId="1" hidden="1">{#N/A,#N/A,FALSE,"Aging Summary";#N/A,#N/A,FALSE,"Ratio Analysis";#N/A,#N/A,FALSE,"Test 120 Day Accts";#N/A,#N/A,FALSE,"Tickmarks"}</definedName>
    <definedName name="manrique" hidden="1">{#N/A,#N/A,FALSE,"Aging Summary";#N/A,#N/A,FALSE,"Ratio Analysis";#N/A,#N/A,FALSE,"Test 120 Day Accts";#N/A,#N/A,FALSE,"Tickmarks"}</definedName>
    <definedName name="marc" hidden="1">[64]Resumo!$C$29</definedName>
    <definedName name="márcio" localSheetId="1" hidden="1">{"'Total'!$A$1","'Total'!$A$3"}</definedName>
    <definedName name="márcio" hidden="1">{"'Total'!$A$1","'Total'!$A$3"}</definedName>
    <definedName name="Maria" localSheetId="1" hidden="1">{#N/A,#N/A,FALSE,"Aging Summary";#N/A,#N/A,FALSE,"Ratio Analysis";#N/A,#N/A,FALSE,"Test 120 Day Accts";#N/A,#N/A,FALSE,"Tickmarks"}</definedName>
    <definedName name="Maria" hidden="1">{#N/A,#N/A,FALSE,"Aging Summary";#N/A,#N/A,FALSE,"Ratio Analysis";#N/A,#N/A,FALSE,"Test 120 Day Accts";#N/A,#N/A,FALSE,"Tickmarks"}</definedName>
    <definedName name="Marketing" localSheetId="1" hidden="1">{#N/A,#N/A,FALSE,"V-R-gr";#N/A,#N/A,FALSE,"Veículos -gr"}</definedName>
    <definedName name="Marketing" hidden="1">{#N/A,#N/A,FALSE,"V-R-gr";#N/A,#N/A,FALSE,"Veículos -gr"}</definedName>
    <definedName name="matcer">'[41]Materiais Ceramicos'!$B$12:$G$16</definedName>
    <definedName name="Matrizes" localSheetId="1" hidden="1">{"MATRIZES",#N/A,FALSE,"Obras"}</definedName>
    <definedName name="Matrizes" hidden="1">{"MATRIZES",#N/A,FALSE,"Obras"}</definedName>
    <definedName name="mauro"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aur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MDSB" localSheetId="0">#REF!</definedName>
    <definedName name="MDSB" localSheetId="1">#REF!</definedName>
    <definedName name="MDSB">#REF!</definedName>
    <definedName name="mh" localSheetId="1" hidden="1">{"MULTIPLICAÇÃO",#N/A,FALSE,"Obras"}</definedName>
    <definedName name="mh" hidden="1">{"MULTIPLICAÇÃO",#N/A,FALSE,"Obras"}</definedName>
    <definedName name="MID" localSheetId="0">#REF!</definedName>
    <definedName name="MID" localSheetId="1">#REF!</definedName>
    <definedName name="MID">#REF!</definedName>
    <definedName name="mike"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ike"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mj" localSheetId="1" hidden="1">{"MELHORAMENTO GENÉTICO",#N/A,FALSE,"Obras"}</definedName>
    <definedName name="mj" hidden="1">{"MELHORAMENTO GENÉTICO",#N/A,FALSE,"Obras"}</definedName>
    <definedName name="mjk" hidden="1">[10]DiaLocME!#REF!</definedName>
    <definedName name="mm" localSheetId="1" hidden="1">{#N/A,#N/A,FALSE,"IRENDA"}</definedName>
    <definedName name="mm" hidden="1">{#N/A,#N/A,FALSE,"IRENDA"}</definedName>
    <definedName name="mmreeee" hidden="1">#REF!</definedName>
    <definedName name="Mobiliario" localSheetId="1" hidden="1">{#N/A,#N/A,FALSE,"Aging Summary";#N/A,#N/A,FALSE,"Ratio Analysis";#N/A,#N/A,FALSE,"Test 120 Day Accts";#N/A,#N/A,FALSE,"Tickmarks"}</definedName>
    <definedName name="Mobiliario" hidden="1">{#N/A,#N/A,FALSE,"Aging Summary";#N/A,#N/A,FALSE,"Ratio Analysis";#N/A,#N/A,FALSE,"Test 120 Day Accts";#N/A,#N/A,FALSE,"Tickmarks"}</definedName>
    <definedName name="MODELO" localSheetId="0">#REF!</definedName>
    <definedName name="MODELO" localSheetId="1">#REF!</definedName>
    <definedName name="MODELO">#REF!</definedName>
    <definedName name="MonitorCol">1</definedName>
    <definedName name="MonitorRow">1</definedName>
    <definedName name="motor" localSheetId="1" hidden="1">{"MULTIPLICAÇÃO",#N/A,FALSE,"Obras"}</definedName>
    <definedName name="motor" hidden="1">{"MULTIPLICAÇÃO",#N/A,FALSE,"Obras"}</definedName>
    <definedName name="movi" localSheetId="1" hidden="1">{#N/A,#N/A,FALSE,"Aging Summary";#N/A,#N/A,FALSE,"Ratio Analysis";#N/A,#N/A,FALSE,"Test 120 Day Accts";#N/A,#N/A,FALSE,"Tickmarks"}</definedName>
    <definedName name="movi" hidden="1">{#N/A,#N/A,FALSE,"Aging Summary";#N/A,#N/A,FALSE,"Ratio Analysis";#N/A,#N/A,FALSE,"Test 120 Day Accts";#N/A,#N/A,FALSE,"Tickmarks"}</definedName>
    <definedName name="mtz" localSheetId="0">#REF!</definedName>
    <definedName name="mtz" localSheetId="1">#REF!</definedName>
    <definedName name="mtz">#REF!</definedName>
    <definedName name="n" localSheetId="1" hidden="1">{TRUE,TRUE,-0.5,-14.75,483,275.25,FALSE,FALSE,TRUE,TRUE,0,3,#N/A,6,#N/A,7,16.7647058823529,1,FALSE,FALSE,3,TRUE,1,FALSE,100,"Swvu.Profit_Loss.","ACwvu.Profit_Loss.",#N/A,FALSE,FALSE,0,0,0,0,1,"","",TRUE,TRUE,FALSE,FALSE,1,#N/A,1,1,"=R5C2:R75C20",FALSE,#N/A,#N/A,FALSE,FALSE,FALSE,39,#N/A,#N/A,FALSE,FALSE,TRUE,TRUE,TRUE}</definedName>
    <definedName name="n" hidden="1">{TRUE,TRUE,-0.5,-14.75,483,275.25,FALSE,FALSE,TRUE,TRUE,0,3,#N/A,6,#N/A,7,16.7647058823529,1,FALSE,FALSE,3,TRUE,1,FALSE,100,"Swvu.Profit_Loss.","ACwvu.Profit_Loss.",#N/A,FALSE,FALSE,0,0,0,0,1,"","",TRUE,TRUE,FALSE,FALSE,1,#N/A,1,1,"=R5C2:R75C20",FALSE,#N/A,#N/A,FALSE,FALSE,FALSE,39,#N/A,#N/A,FALSE,FALSE,TRUE,TRUE,TRUE}</definedName>
    <definedName name="name" localSheetId="1" hidden="1">{#N/A,#N/A,FALSE,"IRENDA"}</definedName>
    <definedName name="name" hidden="1">{#N/A,#N/A,FALSE,"IRENDA"}</definedName>
    <definedName name="NAV_1">#REF!</definedName>
    <definedName name="NAV_2">#REF!</definedName>
    <definedName name="NAV_3">#REF!</definedName>
    <definedName name="NAV_4">#REF!</definedName>
    <definedName name="NAV_5">#REF!</definedName>
    <definedName name="NAV_6">#REF!</definedName>
    <definedName name="NAV_7">#REF!</definedName>
    <definedName name="NB" hidden="1">#REF!</definedName>
    <definedName name="Neno" localSheetId="0">#REF!</definedName>
    <definedName name="Neno" localSheetId="1">#REF!</definedName>
    <definedName name="Neno">#REF!</definedName>
    <definedName name="NEW" localSheetId="1" hidden="1">{#N/A,#N/A,FALSE,"Aging Summary";#N/A,#N/A,FALSE,"Ratio Analysis";#N/A,#N/A,FALSE,"Test 120 Day Accts";#N/A,#N/A,FALSE,"Tickmarks"}</definedName>
    <definedName name="NEW" hidden="1">{#N/A,#N/A,FALSE,"Aging Summary";#N/A,#N/A,FALSE,"Ratio Analysis";#N/A,#N/A,FALSE,"Test 120 Day Accts";#N/A,#N/A,FALSE,"Tickmarks"}</definedName>
    <definedName name="NEW_1" localSheetId="1" hidden="1">{#N/A,#N/A,FALSE,"Aging Summary";#N/A,#N/A,FALSE,"Ratio Analysis";#N/A,#N/A,FALSE,"Test 120 Day Accts";#N/A,#N/A,FALSE,"Tickmarks"}</definedName>
    <definedName name="NEW_1" hidden="1">{#N/A,#N/A,FALSE,"Aging Summary";#N/A,#N/A,FALSE,"Ratio Analysis";#N/A,#N/A,FALSE,"Test 120 Day Accts";#N/A,#N/A,FALSE,"Tickmarks"}</definedName>
    <definedName name="nj" localSheetId="1" hidden="1">{#N/A,#N/A,FALSE,"Aging Summary";#N/A,#N/A,FALSE,"Ratio Analysis";#N/A,#N/A,FALSE,"Test 120 Day Accts";#N/A,#N/A,FALSE,"Tickmarks"}</definedName>
    <definedName name="nj" hidden="1">{#N/A,#N/A,FALSE,"Aging Summary";#N/A,#N/A,FALSE,"Ratio Analysis";#N/A,#N/A,FALSE,"Test 120 Day Accts";#N/A,#N/A,FALSE,"Tickmarks"}</definedName>
    <definedName name="njkn" localSheetId="1" hidden="1">{"VUSS",#N/A,TRUE,"VUS$";"VIPC",#N/A,TRUE,"VIPC";"RUSS",#N/A,TRUE,"RUS$";"RIPC",#N/A,TRUE,"RIPC";"RIPCM2",#N/A,TRUE,"R IPC-M2";"RENT",#N/A,TRUE,"RENT";"COND",#N/A,TRUE,"COND";"LFESC",#N/A,TRUE,"LFESC";"SHOPP",#N/A,TRUE,"SHOPP";"PESS",#N/A,TRUE,"PESS";"LFP",#N/A,TRUE,"LFP"}</definedName>
    <definedName name="njkn" hidden="1">{"VUSS",#N/A,TRUE,"VUS$";"VIPC",#N/A,TRUE,"VIPC";"RUSS",#N/A,TRUE,"RUS$";"RIPC",#N/A,TRUE,"RIPC";"RIPCM2",#N/A,TRUE,"R IPC-M2";"RENT",#N/A,TRUE,"RENT";"COND",#N/A,TRUE,"COND";"LFESC",#N/A,TRUE,"LFESC";"SHOPP",#N/A,TRUE,"SHOPP";"PESS",#N/A,TRUE,"PESS";"LFP",#N/A,TRUE,"LFP"}</definedName>
    <definedName name="Nlin" localSheetId="0">[24]Posicionamento!#REF!</definedName>
    <definedName name="Nlin" localSheetId="1">[24]Posicionamento!#REF!</definedName>
    <definedName name="Nlin">[24]Posicionamento!#REF!</definedName>
    <definedName name="ñljk" localSheetId="1" hidden="1">{#N/A,#N/A,FALSE,"Aging Summary";#N/A,#N/A,FALSE,"Ratio Analysis";#N/A,#N/A,FALSE,"Test 120 Day Accts";#N/A,#N/A,FALSE,"Tickmarks"}</definedName>
    <definedName name="ñljk" hidden="1">{#N/A,#N/A,FALSE,"Aging Summary";#N/A,#N/A,FALSE,"Ratio Analysis";#N/A,#N/A,FALSE,"Test 120 Day Accts";#N/A,#N/A,FALSE,"Tickmarks"}</definedName>
    <definedName name="nmn" localSheetId="1" hidden="1">{#N/A,#N/A,FALSE,"Aging Summary";#N/A,#N/A,FALSE,"Ratio Analysis";#N/A,#N/A,FALSE,"Test 120 Day Accts";#N/A,#N/A,FALSE,"Tickmarks"}</definedName>
    <definedName name="nmn" hidden="1">{#N/A,#N/A,FALSE,"Aging Summary";#N/A,#N/A,FALSE,"Ratio Analysis";#N/A,#N/A,FALSE,"Test 120 Day Accts";#N/A,#N/A,FALSE,"Tickmarks"}</definedName>
    <definedName name="NN" localSheetId="1" hidden="1">{#N/A,#N/A,FALSE,"Aging Summary";#N/A,#N/A,FALSE,"Ratio Analysis";#N/A,#N/A,FALSE,"Test 120 Day Accts";#N/A,#N/A,FALSE,"Tickmarks"}</definedName>
    <definedName name="NN" hidden="1">{#N/A,#N/A,FALSE,"Aging Summary";#N/A,#N/A,FALSE,"Ratio Analysis";#N/A,#N/A,FALSE,"Test 120 Day Accts";#N/A,#N/A,FALSE,"Tickmarks"}</definedName>
    <definedName name="ññ" localSheetId="1" hidden="1">{#N/A,#N/A,FALSE,"Aging Summary";#N/A,#N/A,FALSE,"Ratio Analysis";#N/A,#N/A,FALSE,"Test 120 Day Accts";#N/A,#N/A,FALSE,"Tickmarks"}</definedName>
    <definedName name="ññ" hidden="1">{#N/A,#N/A,FALSE,"Aging Summary";#N/A,#N/A,FALSE,"Ratio Analysis";#N/A,#N/A,FALSE,"Test 120 Day Accts";#N/A,#N/A,FALSE,"Tickmarks"}</definedName>
    <definedName name="NNN" hidden="1">[65]LS!#REF!</definedName>
    <definedName name="ÑÑÑ" localSheetId="1" hidden="1">{#N/A,#N/A,FALSE,"Aging Summary";#N/A,#N/A,FALSE,"Ratio Analysis";#N/A,#N/A,FALSE,"Test 120 Day Accts";#N/A,#N/A,FALSE,"Tickmarks"}</definedName>
    <definedName name="ÑÑÑ" hidden="1">{#N/A,#N/A,FALSE,"Aging Summary";#N/A,#N/A,FALSE,"Ratio Analysis";#N/A,#N/A,FALSE,"Test 120 Day Accts";#N/A,#N/A,FALSE,"Tickmarks"}</definedName>
    <definedName name="nora"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nora"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norm"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rm"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nova" localSheetId="1"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nova"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Novo" localSheetId="1" hidden="1">{"APOIO",#N/A,FALSE,"Obras"}</definedName>
    <definedName name="Novo" hidden="1">{"APOIO",#N/A,FALSE,"Obras"}</definedName>
    <definedName name="ñp" localSheetId="1" hidden="1">{#N/A,#N/A,FALSE,"Aging Summary";#N/A,#N/A,FALSE,"Ratio Analysis";#N/A,#N/A,FALSE,"Test 120 Day Accts";#N/A,#N/A,FALSE,"Tickmarks"}</definedName>
    <definedName name="ñp" hidden="1">{#N/A,#N/A,FALSE,"Aging Summary";#N/A,#N/A,FALSE,"Ratio Analysis";#N/A,#N/A,FALSE,"Test 120 Day Accts";#N/A,#N/A,FALSE,"Tickmarks"}</definedName>
    <definedName name="ñpi" localSheetId="1" hidden="1">{#N/A,#N/A,FALSE,"Aging Summary";#N/A,#N/A,FALSE,"Ratio Analysis";#N/A,#N/A,FALSE,"Test 120 Day Accts";#N/A,#N/A,FALSE,"Tickmarks"}</definedName>
    <definedName name="ñpi" hidden="1">{#N/A,#N/A,FALSE,"Aging Summary";#N/A,#N/A,FALSE,"Ratio Analysis";#N/A,#N/A,FALSE,"Test 120 Day Accts";#N/A,#N/A,FALSE,"Tickmarks"}</definedName>
    <definedName name="nt" localSheetId="1" hidden="1">{"MELHORAMENTO GENÉTICO",#N/A,FALSE,"Obras"}</definedName>
    <definedName name="nt" hidden="1">{"MELHORAMENTO GENÉTICO",#N/A,FALSE,"Obras"}</definedName>
    <definedName name="nu" localSheetId="1" hidden="1">{"AVÓS",#N/A,FALSE,"Obras"}</definedName>
    <definedName name="nu" hidden="1">{"AVÓS",#N/A,FALSE,"Obras"}</definedName>
    <definedName name="NumofGrpAccts" hidden="1">2</definedName>
    <definedName name="nvnvnvnv" localSheetId="1" hidden="1">{#N/A,#N/A,FALSE,"Aging Summary";#N/A,#N/A,FALSE,"Ratio Analysis";#N/A,#N/A,FALSE,"Test 120 Day Accts";#N/A,#N/A,FALSE,"Tickmarks"}</definedName>
    <definedName name="nvnvnvnv" hidden="1">{#N/A,#N/A,FALSE,"Aging Summary";#N/A,#N/A,FALSE,"Ratio Analysis";#N/A,#N/A,FALSE,"Test 120 Day Accts";#N/A,#N/A,FALSE,"Tickmarks"}</definedName>
    <definedName name="nvnvnvnv_1" localSheetId="1" hidden="1">{#N/A,#N/A,FALSE,"Aging Summary";#N/A,#N/A,FALSE,"Ratio Analysis";#N/A,#N/A,FALSE,"Test 120 Day Accts";#N/A,#N/A,FALSE,"Tickmarks"}</definedName>
    <definedName name="nvnvnvnv_1" hidden="1">{#N/A,#N/A,FALSE,"Aging Summary";#N/A,#N/A,FALSE,"Ratio Analysis";#N/A,#N/A,FALSE,"Test 120 Day Accts";#N/A,#N/A,FALSE,"Tickmarks"}</definedName>
    <definedName name="o" localSheetId="1"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OBRA" localSheetId="1" hidden="1">{"MULTIPLICAÇÃO",#N/A,FALSE,"Obras"}</definedName>
    <definedName name="OBRA" hidden="1">{"MULTIPLICAÇÃO",#N/A,FALSE,"Obras"}</definedName>
    <definedName name="obras" localSheetId="1" hidden="1">{"MULTIPLICAÇÃO",#N/A,FALSE,"Obras"}</definedName>
    <definedName name="obras" hidden="1">{"MULTIPLICAÇÃO",#N/A,FALSE,"Obras"}</definedName>
    <definedName name="OBRAS_FAB_RAC" localSheetId="1" hidden="1">{"MULTIPLICAÇÃO",#N/A,FALSE,"Obras"}</definedName>
    <definedName name="OBRAS_FAB_RAC" hidden="1">{"MULTIPLICAÇÃO",#N/A,FALSE,"Obras"}</definedName>
    <definedName name="OBRAS_FAB_RAC_UDIA" localSheetId="1" hidden="1">{"MULTIPLICAÇÃO",#N/A,FALSE,"Obras"}</definedName>
    <definedName name="OBRAS_FAB_RAC_UDIA" hidden="1">{"MULTIPLICAÇÃO",#N/A,FALSE,"Obras"}</definedName>
    <definedName name="oi" localSheetId="1" hidden="1">{#N/A,#N/A,FALSE,"Aging Summary";#N/A,#N/A,FALSE,"Ratio Analysis";#N/A,#N/A,FALSE,"Test 120 Day Accts";#N/A,#N/A,FALSE,"Tickmarks"}</definedName>
    <definedName name="oi" hidden="1">{#N/A,#N/A,FALSE,"Aging Summary";#N/A,#N/A,FALSE,"Ratio Analysis";#N/A,#N/A,FALSE,"Test 120 Day Accts";#N/A,#N/A,FALSE,"Tickmarks"}</definedName>
    <definedName name="oip" localSheetId="1" hidden="1">{#N/A,#N/A,FALSE,"Aging Summary";#N/A,#N/A,FALSE,"Ratio Analysis";#N/A,#N/A,FALSE,"Test 120 Day Accts";#N/A,#N/A,FALSE,"Tickmarks"}</definedName>
    <definedName name="oip" hidden="1">{#N/A,#N/A,FALSE,"Aging Summary";#N/A,#N/A,FALSE,"Ratio Analysis";#N/A,#N/A,FALSE,"Test 120 Day Accts";#N/A,#N/A,FALSE,"Tickmarks"}</definedName>
    <definedName name="ol" localSheetId="1" hidden="1">{"capa",#N/A,FALSE,"capa";"RES",#N/A,FALSE,"RESULTADO";"REALIZ97",#N/A,FALSE,"RES97";"BAL",#N/A,FALSE,"BAL.PATRIM";"BALREALIZ",#N/A,FALSE,"BAL97"}</definedName>
    <definedName name="ol" hidden="1">{"capa",#N/A,FALSE,"capa";"RES",#N/A,FALSE,"RESULTADO";"REALIZ97",#N/A,FALSE,"RES97";"BAL",#N/A,FALSE,"BAL.PATRIM";"BALREALIZ",#N/A,FALSE,"BAL97"}</definedName>
    <definedName name="oo" hidden="1">#REF!</definedName>
    <definedName name="ooo" localSheetId="1" hidden="1">{#N/A,#N/A,TRUE,"Consolidado";#N/A,#N/A,TRUE,"Laticínios";#N/A,#N/A,TRUE,"Frangos";#N/A,#N/A,TRUE,"Suínos";#N/A,#N/A,TRUE,"Peru";#N/A,#N/A,TRUE,"Carnes";#N/A,#N/A,TRUE,"Suco";#N/A,#N/A,TRUE,"Batata"}</definedName>
    <definedName name="ooo" hidden="1">{#N/A,#N/A,TRUE,"Consolidado";#N/A,#N/A,TRUE,"Laticínios";#N/A,#N/A,TRUE,"Frangos";#N/A,#N/A,TRUE,"Suínos";#N/A,#N/A,TRUE,"Peru";#N/A,#N/A,TRUE,"Carnes";#N/A,#N/A,TRUE,"Suco";#N/A,#N/A,TRUE,"Batata"}</definedName>
    <definedName name="Oper_reportada">'[33]Oper (BIG3)'!$C$16:$IF$137</definedName>
    <definedName name="OperE">'[51]Oper EE'!$3:$62</definedName>
    <definedName name="ORÇADAS"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ORÇADAS" hidden="1">{#N/A,#N/A,TRUE,"CASH COND_B1";#N/A,#N/A,TRUE,"COMP DESP COND_B2_B3";#N/A,#N/A,TRUE,"11";#N/A,#N/A,TRUE,"12";#N/A,#N/A,TRUE,"13";#N/A,#N/A,TRUE,"14";#N/A,#N/A,TRUE,"15";#N/A,#N/A,TRUE,"16";#N/A,#N/A,TRUE,"19";#N/A,#N/A,TRUE,"21";#N/A,#N/A,TRUE,"22";#N/A,#N/A,TRUE,"23";#N/A,#N/A,TRUE,"24";#N/A,#N/A,TRUE,"27";#N/A,#N/A,TRUE,"IMOB COND_B5";#N/A,#N/A,TRUE,"B6";#N/A,#N/A,TRUE,"B7";#N/A,#N/A,TRUE,"QUADRO PESSOAL";#N/A,#N/A,TRUE,"ORG."}</definedName>
    <definedName name="OUB" localSheetId="1" hidden="1">{#N/A,#N/A,FALSE,"RnkMCO R$";#N/A,#N/A,FALSE,"RnkMCO %";#N/A,#N/A,FALSE,"RnkMCF";#N/A,#N/A,FALSE,"ResFI";#N/A,#N/A,FALSE,"ResFI_C";#N/A,#N/A,FALSE,"ResFI_98";#N/A,#N/A,FALSE,"ResFI_98";#N/A,#N/A,FALSE,"ResFI_98_C";#N/A,#N/A,FALSE,"RnkPrMed";#N/A,#N/A,FALSE,"RnkPrBr_C";#N/A,#N/A,FALSE,"RnkPrLiq_C";#N/A,#N/A,FALSE,"RnkCVar% (2)";#N/A,#N/A,FALSE,"RnkCVar%";#N/A,#N/A,FALSE,"RnkCVar";#N/A,#N/A,FALSE,"RnkCVar_C";#N/A,#N/A,FALSE,"RnkCMan";#N/A,#N/A,FALSE,"RnkCMan_C";#N/A,#N/A,FALSE,"RnkCPreVen";#N/A,#N/A,FALSE,"RnkCAcid";#N/A,#N/A,FALSE,"RnkCRoubo";#N/A,#N/A,FALSE,"RnkCFr%";#N/A,#N/A,FALSE,"RnkCFr";#N/A,#N/A,FALSE,"RnkCFixo";#N/A,#N/A,FALSE,"RnkCFixo_C";#N/A,#N/A,FALSE,"RnkCAdmFi";#N/A,#N/A,FALSE,"RnkCAdMan";#N/A,#N/A,FALSE,"RnkCAten"}</definedName>
    <definedName name="OUB" hidden="1">{#N/A,#N/A,FALSE,"RnkMCO R$";#N/A,#N/A,FALSE,"RnkMCO %";#N/A,#N/A,FALSE,"RnkMCF";#N/A,#N/A,FALSE,"ResFI";#N/A,#N/A,FALSE,"ResFI_C";#N/A,#N/A,FALSE,"ResFI_98";#N/A,#N/A,FALSE,"ResFI_98";#N/A,#N/A,FALSE,"ResFI_98_C";#N/A,#N/A,FALSE,"RnkPrMed";#N/A,#N/A,FALSE,"RnkPrBr_C";#N/A,#N/A,FALSE,"RnkPrLiq_C";#N/A,#N/A,FALSE,"RnkCVar% (2)";#N/A,#N/A,FALSE,"RnkCVar%";#N/A,#N/A,FALSE,"RnkCVar";#N/A,#N/A,FALSE,"RnkCVar_C";#N/A,#N/A,FALSE,"RnkCMan";#N/A,#N/A,FALSE,"RnkCMan_C";#N/A,#N/A,FALSE,"RnkCPreVen";#N/A,#N/A,FALSE,"RnkCAcid";#N/A,#N/A,FALSE,"RnkCRoubo";#N/A,#N/A,FALSE,"RnkCFr%";#N/A,#N/A,FALSE,"RnkCFr";#N/A,#N/A,FALSE,"RnkCFixo";#N/A,#N/A,FALSE,"RnkCFixo_C";#N/A,#N/A,FALSE,"RnkCAdmFi";#N/A,#N/A,FALSE,"RnkCAdMan";#N/A,#N/A,FALSE,"RnkCAten"}</definedName>
    <definedName name="outor" localSheetId="1" hidden="1">{#N/A,#N/A,FALSE,"Aging Summary";#N/A,#N/A,FALSE,"Ratio Analysis";#N/A,#N/A,FALSE,"Test 120 Day Accts";#N/A,#N/A,FALSE,"Tickmarks"}</definedName>
    <definedName name="outor" hidden="1">{#N/A,#N/A,FALSE,"Aging Summary";#N/A,#N/A,FALSE,"Ratio Analysis";#N/A,#N/A,FALSE,"Test 120 Day Accts";#N/A,#N/A,FALSE,"Tickmarks"}</definedName>
    <definedName name="OutputScreen" localSheetId="0">#REF!</definedName>
    <definedName name="OutputScreen" localSheetId="1">#REF!</definedName>
    <definedName name="OutputScreen">#REF!</definedName>
    <definedName name="p" localSheetId="0">#REF!</definedName>
    <definedName name="p" localSheetId="1">#REF!</definedName>
    <definedName name="p">#REF!</definedName>
    <definedName name="P_L" localSheetId="1" hidden="1">{"Profit_Loss",#N/A,FALSE,"Input Sheet"}</definedName>
    <definedName name="P_L" hidden="1">{"Profit_Loss",#N/A,FALSE,"Input Sheet"}</definedName>
    <definedName name="P90SB" localSheetId="0">#REF!</definedName>
    <definedName name="P90SB" localSheetId="1">#REF!</definedName>
    <definedName name="P90SB">#REF!</definedName>
    <definedName name="pa" localSheetId="1" hidden="1">{"Profit_Loss",#N/A,FALSE,"Input Sheet";"Asset_Liability",#N/A,FALSE,"Input Sheet"}</definedName>
    <definedName name="pa" hidden="1">{"Profit_Loss",#N/A,FALSE,"Input Sheet";"Asset_Liability",#N/A,FALSE,"Input Sheet"}</definedName>
    <definedName name="parametro" localSheetId="1" hidden="1">{#N/A,#N/A,FALSE,"IR E CS 1997";#N/A,#N/A,FALSE,"PR ND";#N/A,#N/A,FALSE,"8191";#N/A,#N/A,FALSE,"8383";#N/A,#N/A,FALSE,"MP 1024";#N/A,#N/A,FALSE,"AD_EX_97";#N/A,#N/A,FALSE,"BD 97"}</definedName>
    <definedName name="parametro" hidden="1">{#N/A,#N/A,FALSE,"IR E CS 1997";#N/A,#N/A,FALSE,"PR ND";#N/A,#N/A,FALSE,"8191";#N/A,#N/A,FALSE,"8383";#N/A,#N/A,FALSE,"MP 1024";#N/A,#N/A,FALSE,"AD_EX_97";#N/A,#N/A,FALSE,"BD 97"}</definedName>
    <definedName name="parametro_1" localSheetId="1" hidden="1">{#N/A,#N/A,FALSE,"IR E CS 1997";#N/A,#N/A,FALSE,"PR ND";#N/A,#N/A,FALSE,"8191";#N/A,#N/A,FALSE,"8383";#N/A,#N/A,FALSE,"MP 1024";#N/A,#N/A,FALSE,"AD_EX_97";#N/A,#N/A,FALSE,"BD 97"}</definedName>
    <definedName name="parametro_1" hidden="1">{#N/A,#N/A,FALSE,"IR E CS 1997";#N/A,#N/A,FALSE,"PR ND";#N/A,#N/A,FALSE,"8191";#N/A,#N/A,FALSE,"8383";#N/A,#N/A,FALSE,"MP 1024";#N/A,#N/A,FALSE,"AD_EX_97";#N/A,#N/A,FALSE,"BD 97"}</definedName>
    <definedName name="paranetro" localSheetId="1" hidden="1">{#N/A,#N/A,TRUE,"BD 97";#N/A,#N/A,TRUE,"IR E CS 1997";#N/A,#N/A,TRUE,"CONTINGÊNCIAS";#N/A,#N/A,TRUE,"AD_EX_97";#N/A,#N/A,TRUE,"PR ND";#N/A,#N/A,TRUE,"8191";#N/A,#N/A,TRUE,"8383";#N/A,#N/A,TRUE,"MP 1024"}</definedName>
    <definedName name="paranetro" hidden="1">{#N/A,#N/A,TRUE,"BD 97";#N/A,#N/A,TRUE,"IR E CS 1997";#N/A,#N/A,TRUE,"CONTINGÊNCIAS";#N/A,#N/A,TRUE,"AD_EX_97";#N/A,#N/A,TRUE,"PR ND";#N/A,#N/A,TRUE,"8191";#N/A,#N/A,TRUE,"8383";#N/A,#N/A,TRUE,"MP 1024"}</definedName>
    <definedName name="paranetro_1" localSheetId="1" hidden="1">{#N/A,#N/A,TRUE,"BD 97";#N/A,#N/A,TRUE,"IR E CS 1997";#N/A,#N/A,TRUE,"CONTINGÊNCIAS";#N/A,#N/A,TRUE,"AD_EX_97";#N/A,#N/A,TRUE,"PR ND";#N/A,#N/A,TRUE,"8191";#N/A,#N/A,TRUE,"8383";#N/A,#N/A,TRUE,"MP 1024"}</definedName>
    <definedName name="paranetro_1" hidden="1">{#N/A,#N/A,TRUE,"BD 97";#N/A,#N/A,TRUE,"IR E CS 1997";#N/A,#N/A,TRUE,"CONTINGÊNCIAS";#N/A,#N/A,TRUE,"AD_EX_97";#N/A,#N/A,TRUE,"PR ND";#N/A,#N/A,TRUE,"8191";#N/A,#N/A,TRUE,"8383";#N/A,#N/A,TRUE,"MP 1024"}</definedName>
    <definedName name="Parte1a." localSheetId="1" hidden="1">{"PARTE1",#N/A,FALSE,"Plan1"}</definedName>
    <definedName name="Parte1a." hidden="1">{"PARTE1",#N/A,FALSE,"Plan1"}</definedName>
    <definedName name="Parte1a._1" localSheetId="1" hidden="1">{"PARTE1",#N/A,FALSE,"Plan1"}</definedName>
    <definedName name="Parte1a._1" hidden="1">{"PARTE1",#N/A,FALSE,"Plan1"}</definedName>
    <definedName name="Parte2" localSheetId="1" hidden="1">{"PARTE1",#N/A,FALSE,"Plan1"}</definedName>
    <definedName name="Parte2" hidden="1">{"PARTE1",#N/A,FALSE,"Plan1"}</definedName>
    <definedName name="Parte2_1" localSheetId="1" hidden="1">{"PARTE1",#N/A,FALSE,"Plan1"}</definedName>
    <definedName name="Parte2_1" hidden="1">{"PARTE1",#N/A,FALSE,"Plan1"}</definedName>
    <definedName name="PARTE3" localSheetId="1" hidden="1">{"PARTE1",#N/A,FALSE,"Plan1"}</definedName>
    <definedName name="PARTE3" hidden="1">{"PARTE1",#N/A,FALSE,"Plan1"}</definedName>
    <definedName name="PARTE3_1" localSheetId="1" hidden="1">{"PARTE1",#N/A,FALSE,"Plan1"}</definedName>
    <definedName name="PARTE3_1" hidden="1">{"PARTE1",#N/A,FALSE,"Plan1"}</definedName>
    <definedName name="pati" localSheetId="1" hidden="1">{"Asset_Liability",#N/A,FALSE,"Input Sheet"}</definedName>
    <definedName name="pati" hidden="1">{"Asset_Liability",#N/A,FALSE,"Input Sheet"}</definedName>
    <definedName name="patricia" localSheetId="1" hidden="1">{"Profit_Loss",#N/A,FALSE,"Input Sheet"}</definedName>
    <definedName name="patricia" hidden="1">{"Profit_Loss",#N/A,FALSE,"Input Sheet"}</definedName>
    <definedName name="Paty" localSheetId="1" hidden="1">{"Asset_Liability",#N/A,FALSE,"Input Sheet"}</definedName>
    <definedName name="Paty" hidden="1">{"Asset_Liability",#N/A,FALSE,"Input Sheet"}</definedName>
    <definedName name="pd." localSheetId="1" hidden="1">{"MULTIPLICAÇÃO",#N/A,FALSE,"Obras"}</definedName>
    <definedName name="pd." hidden="1">{"MULTIPLICAÇÃO",#N/A,FALSE,"Obras"}</definedName>
    <definedName name="pd.." localSheetId="1" hidden="1">{"MATRIZES",#N/A,FALSE,"Obras"}</definedName>
    <definedName name="pd.." hidden="1">{"MATRIZES",#N/A,FALSE,"Obras"}</definedName>
    <definedName name="pd..." localSheetId="1" hidden="1">{"MULTIPLICAÇÃO",#N/A,FALSE,"Obras"}</definedName>
    <definedName name="pd..." hidden="1">{"MULTIPLICAÇÃO",#N/A,FALSE,"Obras"}</definedName>
    <definedName name="Pdca" localSheetId="1" hidden="1">{"MULTIPLICAÇÃO",#N/A,FALSE,"Obras"}</definedName>
    <definedName name="Pdca" hidden="1">{"MULTIPLICAÇÃO",#N/A,FALSE,"Obras"}</definedName>
    <definedName name="Pdca." localSheetId="1" hidden="1">{"MULTIPLICAÇÃO",#N/A,FALSE,"Obras"}</definedName>
    <definedName name="Pdca." hidden="1">{"MULTIPLICAÇÃO",#N/A,FALSE,"Obras"}</definedName>
    <definedName name="Pdca.." localSheetId="1" hidden="1">{"APOIO",#N/A,FALSE,"Obras"}</definedName>
    <definedName name="Pdca.." hidden="1">{"APOIO",#N/A,FALSE,"Obras"}</definedName>
    <definedName name="pdca...." localSheetId="1" hidden="1">{"MULTIPLICAÇÃO",#N/A,FALSE,"Obras"}</definedName>
    <definedName name="pdca...." hidden="1">{"MULTIPLICAÇÃO",#N/A,FALSE,"Obras"}</definedName>
    <definedName name="PDCA1" localSheetId="1" hidden="1">{"MATRIZES",#N/A,FALSE,"Obras"}</definedName>
    <definedName name="PDCA1" hidden="1">{"MATRIZES",#N/A,FALSE,"Obras"}</definedName>
    <definedName name="PDD">'[33]Fin - PDD'!$D$4:$II$98</definedName>
    <definedName name="per" localSheetId="1" hidden="1">{#N/A,#N/A,FALSE,"Aging Summary";#N/A,#N/A,FALSE,"Ratio Analysis";#N/A,#N/A,FALSE,"Test 120 Day Accts";#N/A,#N/A,FALSE,"Tickmarks"}</definedName>
    <definedName name="per" hidden="1">{#N/A,#N/A,FALSE,"Aging Summary";#N/A,#N/A,FALSE,"Ratio Analysis";#N/A,#N/A,FALSE,"Test 120 Day Accts";#N/A,#N/A,FALSE,"Tickmarks"}</definedName>
    <definedName name="PHay" localSheetId="0">#REF!</definedName>
    <definedName name="PHay" localSheetId="1">#REF!</definedName>
    <definedName name="PHay">#REF!</definedName>
    <definedName name="PIB" localSheetId="1">#REF!</definedName>
    <definedName name="PIB">#REF!</definedName>
    <definedName name="PJ" localSheetId="1"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planilha" localSheetId="1" hidden="1">{#N/A,#N/A,FALSE,"Aging Summary";#N/A,#N/A,FALSE,"Ratio Analysis";#N/A,#N/A,FALSE,"Test 120 Day Accts";#N/A,#N/A,FALSE,"Tickmarks"}</definedName>
    <definedName name="planilha" hidden="1">{#N/A,#N/A,FALSE,"Aging Summary";#N/A,#N/A,FALSE,"Ratio Analysis";#N/A,#N/A,FALSE,"Test 120 Day Accts";#N/A,#N/A,FALSE,"Tickmarks"}</definedName>
    <definedName name="plo" localSheetId="1" hidden="1">{"capapetros",#N/A,FALSE,"capa petros";"RESPETROS",#N/A,FALSE,"RESULTADO";"REALIZ97PETROS",#N/A,FALSE,"RES97"}</definedName>
    <definedName name="plo" hidden="1">{"capapetros",#N/A,FALSE,"capa petros";"RESPETROS",#N/A,FALSE,"RESULTADO";"REALIZ97PETROS",#N/A,FALSE,"RES97"}</definedName>
    <definedName name="PLx" localSheetId="1" hidden="1">{"Profit_Loss",#N/A,FALSE,"Input Sheet";"Asset_Liability",#N/A,FALSE,"Input Sheet"}</definedName>
    <definedName name="PLx" hidden="1">{"Profit_Loss",#N/A,FALSE,"Input Sheet";"Asset_Liability",#N/A,FALSE,"Input Sheet"}</definedName>
    <definedName name="PM" localSheetId="0">#REF!</definedName>
    <definedName name="PM" localSheetId="1">#REF!</definedName>
    <definedName name="PM">#REF!</definedName>
    <definedName name="PO" hidden="1">4</definedName>
    <definedName name="poi" localSheetId="1" hidden="1">{"capapetros",#N/A,FALSE,"capa petros";"RESPETROS",#N/A,FALSE,"RESULTADO";"REALIZ97PETROS",#N/A,FALSE,"RES97"}</definedName>
    <definedName name="poi" hidden="1">{"capapetros",#N/A,FALSE,"capa petros";"RESPETROS",#N/A,FALSE,"RESULTADO";"REALIZ97PETROS",#N/A,FALSE,"RES97"}</definedName>
    <definedName name="poiu"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poiu" hidden="1">{#N/A,#N/A,TRUE,"CASH COND_B1";#N/A,#N/A,TRUE,"COMP DESP COND_B2_B3";#N/A,#N/A,TRUE,"11";#N/A,#N/A,TRUE,"12";#N/A,#N/A,TRUE,"13";#N/A,#N/A,TRUE,"14";#N/A,#N/A,TRUE,"15";#N/A,#N/A,TRUE,"16";#N/A,#N/A,TRUE,"19";#N/A,#N/A,TRUE,"21";#N/A,#N/A,TRUE,"22";#N/A,#N/A,TRUE,"23";#N/A,#N/A,TRUE,"24";#N/A,#N/A,TRUE,"27";#N/A,#N/A,TRUE,"IMOB COND_B5";#N/A,#N/A,TRUE,"B6";#N/A,#N/A,TRUE,"B7";#N/A,#N/A,TRUE,"QUADRO PESSOAL";#N/A,#N/A,TRUE,"ORG."}</definedName>
    <definedName name="poju" localSheetId="1" hidden="1">{#N/A,#N/A,FALSE,"Aging Summary";#N/A,#N/A,FALSE,"Ratio Analysis";#N/A,#N/A,FALSE,"Test 120 Day Accts";#N/A,#N/A,FALSE,"Tickmarks"}</definedName>
    <definedName name="poju" hidden="1">{#N/A,#N/A,FALSE,"Aging Summary";#N/A,#N/A,FALSE,"Ratio Analysis";#N/A,#N/A,FALSE,"Test 120 Day Accts";#N/A,#N/A,FALSE,"Tickmarks"}</definedName>
    <definedName name="pp" hidden="1">#REF!</definedName>
    <definedName name="PPP" localSheetId="1" hidden="1">{#N/A,#N/A,FALSE,"CSOCIAL"}</definedName>
    <definedName name="PPP" hidden="1">{#N/A,#N/A,FALSE,"CSOCIAL"}</definedName>
    <definedName name="pppp" localSheetId="1" hidden="1">{"'Total'!$A$1","'Total'!$A$3"}</definedName>
    <definedName name="pppp" hidden="1">{"'Total'!$A$1","'Total'!$A$3"}</definedName>
    <definedName name="PPPPP" localSheetId="1" hidden="1">{"AVÓS",#N/A,FALSE,"Obras"}</definedName>
    <definedName name="PPPPP" hidden="1">{"AVÓS",#N/A,FALSE,"Obras"}</definedName>
    <definedName name="ppppppppppppp" localSheetId="1" hidden="1">{#N/A,#N/A,FALSE,"Aging Summary";#N/A,#N/A,FALSE,"Ratio Analysis";#N/A,#N/A,FALSE,"Test 120 Day Accts";#N/A,#N/A,FALSE,"Tickmarks"}</definedName>
    <definedName name="ppppppppppppp" hidden="1">{#N/A,#N/A,FALSE,"Aging Summary";#N/A,#N/A,FALSE,"Ratio Analysis";#N/A,#N/A,FALSE,"Test 120 Day Accts";#N/A,#N/A,FALSE,"Tickmarks"}</definedName>
    <definedName name="pr" localSheetId="1">[66]listas!$B$951:$B$1053</definedName>
    <definedName name="pr">[66]listas!$B$951:$B$1053</definedName>
    <definedName name="Premissas">[51]Premissas!$4:$123</definedName>
    <definedName name="Pres" localSheetId="0">[67]Equacoes!#REF!</definedName>
    <definedName name="Pres" localSheetId="1">[67]Equacoes!#REF!</definedName>
    <definedName name="Pres">[67]Equacoes!#REF!</definedName>
    <definedName name="Price" localSheetId="1">#REF!</definedName>
    <definedName name="Price">#REF!</definedName>
    <definedName name="Price04" localSheetId="1">#REF!</definedName>
    <definedName name="Price04">#REF!</definedName>
    <definedName name="Price05" localSheetId="1">#REF!</definedName>
    <definedName name="Price05">#REF!</definedName>
    <definedName name="Price06">#REF!</definedName>
    <definedName name="Price07">#REF!</definedName>
    <definedName name="Price08">#REF!</definedName>
    <definedName name="Price09">#REF!</definedName>
    <definedName name="Price10">#REF!</definedName>
    <definedName name="Price11">#REF!</definedName>
    <definedName name="Price12">#REF!</definedName>
    <definedName name="Price13">#REF!</definedName>
    <definedName name="Price14">#REF!</definedName>
    <definedName name="Price15">#REF!</definedName>
    <definedName name="Price16">#REF!</definedName>
    <definedName name="Price21">#REF!</definedName>
    <definedName name="Price22">#REF!</definedName>
    <definedName name="Price23">#REF!</definedName>
    <definedName name="Price24">#REF!</definedName>
    <definedName name="Price25">#REF!</definedName>
    <definedName name="Price31">#REF!</definedName>
    <definedName name="Price32">#REF!</definedName>
    <definedName name="Price33">#REF!</definedName>
    <definedName name="Price34">#REF!</definedName>
    <definedName name="Price35">#REF!</definedName>
    <definedName name="Price41">#REF!</definedName>
    <definedName name="Price42">#REF!</definedName>
    <definedName name="Price43">#REF!</definedName>
    <definedName name="Price44">#REF!</definedName>
    <definedName name="Price45">#REF!</definedName>
    <definedName name="Price51">#REF!</definedName>
    <definedName name="Price52">#REF!</definedName>
    <definedName name="Price53">#REF!</definedName>
    <definedName name="Price54">#REF!</definedName>
    <definedName name="Price55">#REF!</definedName>
    <definedName name="Price61">#REF!</definedName>
    <definedName name="Price62">#REF!</definedName>
    <definedName name="Price63">#REF!</definedName>
    <definedName name="Price64">#REF!</definedName>
    <definedName name="Price65">#REF!</definedName>
    <definedName name="Price71">#REF!</definedName>
    <definedName name="Price72">#REF!</definedName>
    <definedName name="Price73">#REF!</definedName>
    <definedName name="Price74">#REF!</definedName>
    <definedName name="Price75">#REF!</definedName>
    <definedName name="PriceEarnings01">#REF!</definedName>
    <definedName name="PriceEarnings02">#REF!</definedName>
    <definedName name="PriceEarnings03">#REF!</definedName>
    <definedName name="PriceEarnings04">#REF!</definedName>
    <definedName name="PriceEarnings05">#REF!</definedName>
    <definedName name="PriceEarnings06">#REF!</definedName>
    <definedName name="PriceEarnings07">#REF!</definedName>
    <definedName name="Proj" localSheetId="1" hidden="1">{"MATRIZES",#N/A,FALSE,"Obras"}</definedName>
    <definedName name="Proj" hidden="1">{"MATRIZES",#N/A,FALSE,"Obras"}</definedName>
    <definedName name="Projeca" hidden="1">[38]VrFrOp!#REF!</definedName>
    <definedName name="prtu" localSheetId="1" hidden="1">{#N/A,#N/A,FALSE,"Aging Summary";#N/A,#N/A,FALSE,"Ratio Analysis";#N/A,#N/A,FALSE,"Test 120 Day Accts";#N/A,#N/A,FALSE,"Tickmarks"}</definedName>
    <definedName name="prtu" hidden="1">{#N/A,#N/A,FALSE,"Aging Summary";#N/A,#N/A,FALSE,"Ratio Analysis";#N/A,#N/A,FALSE,"Test 120 Day Accts";#N/A,#N/A,FALSE,"Tickmarks"}</definedName>
    <definedName name="prueba" localSheetId="1" hidden="1">{#N/A,#N/A,FALSE,"Aging Summary";#N/A,#N/A,FALSE,"Ratio Analysis";#N/A,#N/A,FALSE,"Test 120 Day Accts";#N/A,#N/A,FALSE,"Tickmarks"}</definedName>
    <definedName name="prueba" hidden="1">{#N/A,#N/A,FALSE,"Aging Summary";#N/A,#N/A,FALSE,"Ratio Analysis";#N/A,#N/A,FALSE,"Test 120 Day Accts";#N/A,#N/A,FALSE,"Tickmarks"}</definedName>
    <definedName name="PSC_Val" localSheetId="1">[31]Validation!$BE$3:$BE$17</definedName>
    <definedName name="PSC_Val">[31]Validation!$BE$3:$BE$17</definedName>
    <definedName name="PSF_Val" localSheetId="1">[31]Validation!$BD$3:$BD$26</definedName>
    <definedName name="PSF_Val">[31]Validation!$BD$3:$BD$26</definedName>
    <definedName name="pubinnbs" localSheetId="0">#REF!</definedName>
    <definedName name="pubinnbs" localSheetId="1">#REF!</definedName>
    <definedName name="pubinnbs">#REF!</definedName>
    <definedName name="q" localSheetId="0">#REF!</definedName>
    <definedName name="q" localSheetId="1">#REF!</definedName>
    <definedName name="q">#REF!</definedName>
    <definedName name="Q3SB" localSheetId="0">#REF!</definedName>
    <definedName name="Q3SB" localSheetId="1">#REF!</definedName>
    <definedName name="Q3SB">#REF!</definedName>
    <definedName name="QA" hidden="1">#REF!</definedName>
    <definedName name="qd" hidden="1">#REF!</definedName>
    <definedName name="qely" localSheetId="1" hidden="1">{#N/A,#N/A,FALSE,"Aging Summary";#N/A,#N/A,FALSE,"Ratio Analysis";#N/A,#N/A,FALSE,"Test 120 Day Accts";#N/A,#N/A,FALSE,"Tickmarks"}</definedName>
    <definedName name="qely" hidden="1">{#N/A,#N/A,FALSE,"Aging Summary";#N/A,#N/A,FALSE,"Ratio Analysis";#N/A,#N/A,FALSE,"Test 120 Day Accts";#N/A,#N/A,FALSE,"Tickmarks"}</definedName>
    <definedName name="qq" localSheetId="1" hidden="1">{#N/A,#N/A,FALSE,"WOB_1.XLS";#N/A,#N/A,FALSE,"WOB_2.XLS";#N/A,#N/A,FALSE,"WOB_3.XLS";#N/A,#N/A,FALSE,"WOB_4.XLS";#N/A,#N/A,FALSE,"WOB_5.XLS"}</definedName>
    <definedName name="qq" hidden="1">{#N/A,#N/A,FALSE,"WOB_1.XLS";#N/A,#N/A,FALSE,"WOB_2.XLS";#N/A,#N/A,FALSE,"WOB_3.XLS";#N/A,#N/A,FALSE,"WOB_4.XLS";#N/A,#N/A,FALSE,"WOB_5.XLS"}</definedName>
    <definedName name="qs" localSheetId="1" hidden="1">{#N/A,#N/A,TRUE,"BD 97";#N/A,#N/A,TRUE,"IR E CS 1997";#N/A,#N/A,TRUE,"CONTINGÊNCIAS";#N/A,#N/A,TRUE,"AD_EX_97";#N/A,#N/A,TRUE,"PR ND";#N/A,#N/A,TRUE,"8191";#N/A,#N/A,TRUE,"8383";#N/A,#N/A,TRUE,"MP 1024"}</definedName>
    <definedName name="qs" hidden="1">{#N/A,#N/A,TRUE,"BD 97";#N/A,#N/A,TRUE,"IR E CS 1997";#N/A,#N/A,TRUE,"CONTINGÊNCIAS";#N/A,#N/A,TRUE,"AD_EX_97";#N/A,#N/A,TRUE,"PR ND";#N/A,#N/A,TRUE,"8191";#N/A,#N/A,TRUE,"8383";#N/A,#N/A,TRUE,"MP 1024"}</definedName>
    <definedName name="qs_1" localSheetId="1" hidden="1">{#N/A,#N/A,TRUE,"BD 97";#N/A,#N/A,TRUE,"IR E CS 1997";#N/A,#N/A,TRUE,"CONTINGÊNCIAS";#N/A,#N/A,TRUE,"AD_EX_97";#N/A,#N/A,TRUE,"PR ND";#N/A,#N/A,TRUE,"8191";#N/A,#N/A,TRUE,"8383";#N/A,#N/A,TRUE,"MP 1024"}</definedName>
    <definedName name="qs_1" hidden="1">{#N/A,#N/A,TRUE,"BD 97";#N/A,#N/A,TRUE,"IR E CS 1997";#N/A,#N/A,TRUE,"CONTINGÊNCIAS";#N/A,#N/A,TRUE,"AD_EX_97";#N/A,#N/A,TRUE,"PR ND";#N/A,#N/A,TRUE,"8191";#N/A,#N/A,TRUE,"8383";#N/A,#N/A,TRUE,"MP 1024"}</definedName>
    <definedName name="Quartzolit">[41]Quartzolit!$B$1:$G$21</definedName>
    <definedName name="quelu" localSheetId="1" hidden="1">{#N/A,#N/A,FALSE,"Aging Summary";#N/A,#N/A,FALSE,"Ratio Analysis";#N/A,#N/A,FALSE,"Test 120 Day Accts";#N/A,#N/A,FALSE,"Tickmarks"}</definedName>
    <definedName name="quelu" hidden="1">{#N/A,#N/A,FALSE,"Aging Summary";#N/A,#N/A,FALSE,"Ratio Analysis";#N/A,#N/A,FALSE,"Test 120 Day Accts";#N/A,#N/A,FALSE,"Tickmarks"}</definedName>
    <definedName name="RACE">'[51]RAC E'!$2:$91</definedName>
    <definedName name="Raimundo" localSheetId="1" hidden="1">{"APOIO",#N/A,FALSE,"Obras"}</definedName>
    <definedName name="Raimundo" hidden="1">{"APOIO",#N/A,FALSE,"Obras"}</definedName>
    <definedName name="Rat_Desp"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Rat_Desp" hidden="1">{#N/A,#N/A,TRUE,"CASH COND_B1";#N/A,#N/A,TRUE,"COMP DESP COND_B2_B3";#N/A,#N/A,TRUE,"11";#N/A,#N/A,TRUE,"12";#N/A,#N/A,TRUE,"13";#N/A,#N/A,TRUE,"14";#N/A,#N/A,TRUE,"15";#N/A,#N/A,TRUE,"16";#N/A,#N/A,TRUE,"19";#N/A,#N/A,TRUE,"21";#N/A,#N/A,TRUE,"22";#N/A,#N/A,TRUE,"23";#N/A,#N/A,TRUE,"24";#N/A,#N/A,TRUE,"27";#N/A,#N/A,TRUE,"IMOB COND_B5";#N/A,#N/A,TRUE,"B6";#N/A,#N/A,TRUE,"B7";#N/A,#N/A,TRUE,"QUADRO PESSOAL";#N/A,#N/A,TRUE,"ORG."}</definedName>
    <definedName name="RDdata" localSheetId="0">#REF!</definedName>
    <definedName name="RDdata" localSheetId="1">#REF!</definedName>
    <definedName name="RDdata">#REF!</definedName>
    <definedName name="re" localSheetId="1" hidden="1">{"MULTIPLICAÇÃO",#N/A,FALSE,"Obras"}</definedName>
    <definedName name="re" hidden="1">{"MULTIPLICAÇÃO",#N/A,FALSE,"Obras"}</definedName>
    <definedName name="reajuste" localSheetId="1" hidden="1">{#N/A,#N/A,FALSE,"Aging Summary";#N/A,#N/A,FALSE,"Ratio Analysis";#N/A,#N/A,FALSE,"Test 120 Day Accts";#N/A,#N/A,FALSE,"Tickmarks"}</definedName>
    <definedName name="reajuste" hidden="1">{#N/A,#N/A,FALSE,"Aging Summary";#N/A,#N/A,FALSE,"Ratio Analysis";#N/A,#N/A,FALSE,"Test 120 Day Accts";#N/A,#N/A,FALSE,"Tickmarks"}</definedName>
    <definedName name="rebocco" localSheetId="1" hidden="1">{"AVÓS",#N/A,FALSE,"Obras"}</definedName>
    <definedName name="rebocco" hidden="1">{"AVÓS",#N/A,FALSE,"Obras"}</definedName>
    <definedName name="Receita_Bruta_GF_Datas">OFFSET('[40]Apresentação operacionais'!$C$85,0,0,1,COUNTA('[40]Apresentação operacionais'!$C$85:$XFD$85))</definedName>
    <definedName name="Receita_Bruta_GF_Localiza">OFFSET('[40]Apresentação operacionais'!$C$86,0,0,1,COUNTA('[40]Apresentação operacionais'!$C$86:$XFD$86))</definedName>
    <definedName name="Receita_Bruta_GF_Localiza_ajustado">OFFSET('[40]Apresentação operacionais'!$C$87,0,0,1,COUNTA('[40]Apresentação operacionais'!$C$87:$XFD$87))</definedName>
    <definedName name="Receita_Bruta_GF_Movida">OFFSET('[40]Apresentação operacionais'!$C$88,0,0,1,COUNTA('[40]Apresentação operacionais'!$C$88:$XFD$88))</definedName>
    <definedName name="Receita_Bruta_GF_Unidas">OFFSET('[40]Apresentação operacionais'!$C$89,0,0,1,COUNTA('[40]Apresentação operacionais'!$C$89:$XFD$89))</definedName>
    <definedName name="Receita_Bruta_RAC_Datas">OFFSET('[40]Apresentação operacionais'!$C$37,0,0,1,COUNTA('[40]Apresentação operacionais'!$C$37:$XFD$37))</definedName>
    <definedName name="Receita_Bruta_RAC_Localiza">OFFSET('[40]Apresentação operacionais'!$C$38,0,0,1,COUNTA('[40]Apresentação operacionais'!$C$38:$XFD$38))</definedName>
    <definedName name="Receita_Bruta_RAC_Localiza_ajustado">OFFSET('[40]Apresentação operacionais'!$C$39,0,0,1,COUNTA('[40]Apresentação operacionais'!$C$39:$XFD$39))</definedName>
    <definedName name="Receita_Bruta_RAC_Movida">OFFSET('[40]Apresentação operacionais'!$C$40,0,0,1,COUNTA('[40]Apresentação operacionais'!$C$40:$XFD$40))</definedName>
    <definedName name="Receita_Bruta_RAC_Unidas">OFFSET('[40]Apresentação operacionais'!$C$41,0,0,1,COUNTA('[40]Apresentação operacionais'!$C$41:$XFD$41))</definedName>
    <definedName name="Receita_Carro_GF_Datas">OFFSET('[40]Apresentação operacionais'!$C$91,0,0,1,COUNTA('[40]Apresentação operacionais'!$C$91:$XFD$91))</definedName>
    <definedName name="Receita_Carro_GF_Localiza">OFFSET('[40]Apresentação operacionais'!$C$92,0,0,1,COUNTA('[40]Apresentação operacionais'!$C$92:$XFD$92))</definedName>
    <definedName name="Receita_Carro_GF_Localiza_ajustado">OFFSET('[40]Apresentação operacionais'!$C$93,0,0,1,COUNTA('[40]Apresentação operacionais'!$C$93:$XFD$93))</definedName>
    <definedName name="Receita_Carro_GF_Movida">OFFSET('[40]Apresentação operacionais'!$C$94,0,0,1,COUNTA('[40]Apresentação operacionais'!$C$94:$XFD$94))</definedName>
    <definedName name="Receita_Carro_GF_Unidas">OFFSET('[40]Apresentação operacionais'!$C$95,0,0,1,COUNTA('[40]Apresentação operacionais'!$C$95:$XFD$95))</definedName>
    <definedName name="Receita_Carro_RAC_Datas">OFFSET('[40]Apresentação operacionais'!$C$43,0,0,1,COUNTA('[40]Apresentação operacionais'!$C$43:$XFD$43))</definedName>
    <definedName name="Receita_Carro_RAC_Localiza">OFFSET('[40]Apresentação operacionais'!$C$44,0,0,1,COUNTA('[40]Apresentação operacionais'!$C$44:$XFD$44))</definedName>
    <definedName name="Receita_Carro_RAC_Localiza_ajustado">OFFSET('[40]Apresentação operacionais'!$C$45,0,0,1,COUNTA('[40]Apresentação operacionais'!$C$45:$XFD$45))</definedName>
    <definedName name="Receita_Carro_RAC_Movida">OFFSET('[40]Apresentação operacionais'!$C$46,0,0,1,COUNTA('[40]Apresentação operacionais'!$C$46:$XFD$46))</definedName>
    <definedName name="Receita_Carro_RAC_Unidas">OFFSET('[40]Apresentação operacionais'!$C$47,0,0,1,COUNTA('[40]Apresentação operacionais'!$C$47:$XFD$47))</definedName>
    <definedName name="Receita_Frota_GF_Datas">OFFSET('[40]Apresentação operacionais'!$C$97,0,0,1,COUNTA('[40]Apresentação operacionais'!$C$97:$XFD$97))</definedName>
    <definedName name="Receita_Frota_GF_Localiza">OFFSET('[40]Apresentação operacionais'!$C$98,0,0,1,COUNTA('[40]Apresentação operacionais'!$C$98:$XFD$98))</definedName>
    <definedName name="Receita_Frota_GF_Localiza_ajustado">OFFSET('[40]Apresentação operacionais'!$C$99,0,0,1,COUNTA('[40]Apresentação operacionais'!$C$99:$XFD$99))</definedName>
    <definedName name="Receita_Frota_GF_Movida">OFFSET('[40]Apresentação operacionais'!$C$100,0,0,1,COUNTA('[40]Apresentação operacionais'!$C$100:$XFD$100))</definedName>
    <definedName name="Receita_Frota_GF_Unidas">OFFSET('[40]Apresentação operacionais'!$C$101,0,0,1,COUNTA('[40]Apresentação operacionais'!$C$101:$XFD$101))</definedName>
    <definedName name="Receita_Frota_RAC_Datas">OFFSET('[40]Apresentação operacionais'!$C$49,0,0,1,COUNTA('[40]Apresentação operacionais'!$C$49:$XFD$49))</definedName>
    <definedName name="Receita_Frota_RAC_Localiza">OFFSET('[40]Apresentação operacionais'!$C$50,0,0,1,COUNTA('[40]Apresentação operacionais'!$C$50:$XFD$50))</definedName>
    <definedName name="Receita_Frota_RAC_Localiza_ajustado">OFFSET('[40]Apresentação operacionais'!$C$51,0,0,1,COUNTA('[40]Apresentação operacionais'!$C$51:$XFD$51))</definedName>
    <definedName name="Receita_Frota_RAC_Movida">OFFSET('[40]Apresentação operacionais'!$C$52,0,0,1,COUNTA('[40]Apresentação operacionais'!$C$52:$XFD$52))</definedName>
    <definedName name="Receita_Frota_RAC_Unidas">OFFSET('[40]Apresentação operacionais'!$C$53,0,0,1,COUNTA('[40]Apresentação operacionais'!$C$53:$XFD$53))</definedName>
    <definedName name="receitabru" localSheetId="1">#REF!</definedName>
    <definedName name="receitabru">#REF!</definedName>
    <definedName name="ReceitaLiq">'[68]DRE Formatado'!$D$8:$BV$8</definedName>
    <definedName name="Recfor" localSheetId="0">#REF!</definedName>
    <definedName name="Recfor" localSheetId="1">#REF!</definedName>
    <definedName name="Recfor">#REF!</definedName>
    <definedName name="relevantes" localSheetId="1" hidden="1">{"capa",#N/A,FALSE,"capa";"RES",#N/A,FALSE,"RESULTADO";"REALIZ97",#N/A,FALSE,"RES97";"BAL",#N/A,FALSE,"BAL.PATRIM";"BALREALIZ",#N/A,FALSE,"BAL97"}</definedName>
    <definedName name="relevantes" hidden="1">{"capa",#N/A,FALSE,"capa";"RES",#N/A,FALSE,"RESULTADO";"REALIZ97",#N/A,FALSE,"RES97";"BAL",#N/A,FALSE,"BAL.PATRIM";"BALREALIZ",#N/A,FALSE,"BAL97"}</definedName>
    <definedName name="restaure">#N/A</definedName>
    <definedName name="restaure2">#N/A</definedName>
    <definedName name="Resumo">[44]UBS!$C$3:$BB$300</definedName>
    <definedName name="rete" localSheetId="1" hidden="1">{#N/A,#N/A,FALSE,"Aging Summary";#N/A,#N/A,FALSE,"Ratio Analysis";#N/A,#N/A,FALSE,"Test 120 Day Accts";#N/A,#N/A,FALSE,"Tickmarks"}</definedName>
    <definedName name="rete" hidden="1">{#N/A,#N/A,FALSE,"Aging Summary";#N/A,#N/A,FALSE,"Ratio Analysis";#N/A,#N/A,FALSE,"Test 120 Day Accts";#N/A,#N/A,FALSE,"Tickmarks"}</definedName>
    <definedName name="rey" localSheetId="1" hidden="1">{#N/A,#N/A,FALSE,"Aging Summary";#N/A,#N/A,FALSE,"Ratio Analysis";#N/A,#N/A,FALSE,"Test 120 Day Accts";#N/A,#N/A,FALSE,"Tickmarks"}</definedName>
    <definedName name="rey" hidden="1">{#N/A,#N/A,FALSE,"Aging Summary";#N/A,#N/A,FALSE,"Ratio Analysis";#N/A,#N/A,FALSE,"Test 120 Day Accts";#N/A,#N/A,FALSE,"Tickmarks"}</definedName>
    <definedName name="rf" localSheetId="0">#REF!</definedName>
    <definedName name="rf" localSheetId="1">#REF!</definedName>
    <definedName name="rf">#REF!</definedName>
    <definedName name="RFdata" localSheetId="0">#REF!</definedName>
    <definedName name="RFdata" localSheetId="1">#REF!</definedName>
    <definedName name="RFdata">#REF!</definedName>
    <definedName name="RFE" localSheetId="0">[24]Posicionamento!#REF!</definedName>
    <definedName name="RFE" localSheetId="1">[24]Posicionamento!#REF!</definedName>
    <definedName name="RFE">[24]Posicionamento!#REF!</definedName>
    <definedName name="RHTHNT" hidden="1">[69]XREF!#REF!</definedName>
    <definedName name="Rio" localSheetId="0">#REF!</definedName>
    <definedName name="Rio" localSheetId="1">#REF!</definedName>
    <definedName name="Rio">#REF!</definedName>
    <definedName name="rl" localSheetId="0">#REF!</definedName>
    <definedName name="rl" localSheetId="1">#REF!</definedName>
    <definedName name="rl">#REF!</definedName>
    <definedName name="rngCompanyName" hidden="1">[70]shtLookup!$B$17</definedName>
    <definedName name="rngCountry" hidden="1">[70]shtLookup!$E$2</definedName>
    <definedName name="rngPeriod" hidden="1">[71]shtLookup!$B$22</definedName>
    <definedName name="rngSurtaxBase" hidden="1">[72]shtLookup!$G$15:$G$16</definedName>
    <definedName name="rob"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b"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ROIC_EVA">'[33]Fin - ROIC e EVA'!$D$6:$IH$209</definedName>
    <definedName name="RowLevel" hidden="1">1</definedName>
    <definedName name="RPI.activo.fijo.SURAL.1990" localSheetId="1" hidden="1">{#N/A,#N/A,FALSE,"Aging Summary";#N/A,#N/A,FALSE,"Ratio Analysis";#N/A,#N/A,FALSE,"Test 120 Day Accts";#N/A,#N/A,FALSE,"Tickmarks"}</definedName>
    <definedName name="RPI.activo.fijo.SURAL.1990" hidden="1">{#N/A,#N/A,FALSE,"Aging Summary";#N/A,#N/A,FALSE,"Ratio Analysis";#N/A,#N/A,FALSE,"Test 120 Day Accts";#N/A,#N/A,FALSE,"Tickmarks"}</definedName>
    <definedName name="rr" localSheetId="1">'Car Rental Mexico'!PIB/capital</definedName>
    <definedName name="rr">PIB/capital</definedName>
    <definedName name="RRR" hidden="1">[29]VENDAVC!$AO$93:$AO$95</definedName>
    <definedName name="RRRRR" hidden="1">[29]VENDAVC!#REF!</definedName>
    <definedName name="rt" localSheetId="1" hidden="1">{"APOIO",#N/A,FALSE,"Obras"}</definedName>
    <definedName name="rt" hidden="1">{"APOIO",#N/A,FALSE,"Obras"}</definedName>
    <definedName name="RTdata" localSheetId="0">#REF!</definedName>
    <definedName name="RTdata" localSheetId="1">#REF!</definedName>
    <definedName name="RTdata">#REF!</definedName>
    <definedName name="RTE" localSheetId="0">[24]Posicionamento!#REF!</definedName>
    <definedName name="RTE" localSheetId="1">[24]Posicionamento!#REF!</definedName>
    <definedName name="RTE">[24]Posicionamento!#REF!</definedName>
    <definedName name="rtr" localSheetId="1" hidden="1">#REF!</definedName>
    <definedName name="rtr" hidden="1">#REF!</definedName>
    <definedName name="rtrrr" localSheetId="1" hidden="1">{#N/A,#N/A,FALSE,"Aging Summary";#N/A,#N/A,FALSE,"Ratio Analysis";#N/A,#N/A,FALSE,"Test 120 Day Accts";#N/A,#N/A,FALSE,"Tickmarks"}</definedName>
    <definedName name="rtrrr" hidden="1">{#N/A,#N/A,FALSE,"Aging Summary";#N/A,#N/A,FALSE,"Ratio Analysis";#N/A,#N/A,FALSE,"Test 120 Day Accts";#N/A,#N/A,FALSE,"Tickmarks"}</definedName>
    <definedName name="rtyu" localSheetId="1" hidden="1">{"'Total'!$A$1","'Total'!$A$3"}</definedName>
    <definedName name="rtyu" hidden="1">{"'Total'!$A$1","'Total'!$A$3"}</definedName>
    <definedName name="RVendas1" hidden="1">[15]RecMI!$J$77:$J$100</definedName>
    <definedName name="ryujyu"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ryujyu"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S" localSheetId="0">#REF!</definedName>
    <definedName name="S" localSheetId="1">#REF!</definedName>
    <definedName name="S">#REF!</definedName>
    <definedName name="sacwe" localSheetId="1" hidden="1">{#N/A,#N/A,FALSE,"Graficos";#N/A,#N/A,FALSE,"P.Ingresos";#N/A,#N/A,FALSE,"P.Gastos";#N/A,#N/A,FALSE,"I.Trafico";#N/A,#N/A,FALSE,"I.Peajes";#N/A,#N/A,FALSE,"G.Operativos";#N/A,#N/A,FALSE,"Cf Proyecto";#N/A,#N/A,FALSE,"C.PYG";#N/A,#N/A,FALSE,"Balance";#N/A,#N/A,FALSE,"TIR AC";#N/A,#N/A,FALSE,"TIR E"}</definedName>
    <definedName name="sacwe" hidden="1">{#N/A,#N/A,FALSE,"Graficos";#N/A,#N/A,FALSE,"P.Ingresos";#N/A,#N/A,FALSE,"P.Gastos";#N/A,#N/A,FALSE,"I.Trafico";#N/A,#N/A,FALSE,"I.Peajes";#N/A,#N/A,FALSE,"G.Operativos";#N/A,#N/A,FALSE,"Cf Proyecto";#N/A,#N/A,FALSE,"C.PYG";#N/A,#N/A,FALSE,"Balance";#N/A,#N/A,FALSE,"TIR AC";#N/A,#N/A,FALSE,"TIR E"}</definedName>
    <definedName name="sada" localSheetId="1" hidden="1">{#N/A,#N/A,TRUE,"RECEITA ESTAC";#N/A,#N/A,TRUE,"CASH ESTAC";#N/A,#N/A,TRUE,"11Est";#N/A,#N/A,TRUE,"13Est";#N/A,#N/A,TRUE,"14Est";#N/A,#N/A,TRUE,"16Est";#N/A,#N/A,TRUE,"IMOB ESTAC_A4"}</definedName>
    <definedName name="sada" hidden="1">{#N/A,#N/A,TRUE,"RECEITA ESTAC";#N/A,#N/A,TRUE,"CASH ESTAC";#N/A,#N/A,TRUE,"11Est";#N/A,#N/A,TRUE,"13Est";#N/A,#N/A,TRUE,"14Est";#N/A,#N/A,TRUE,"16Est";#N/A,#N/A,TRUE,"IMOB ESTAC_A4"}</definedName>
    <definedName name="sadsr" localSheetId="1" hidden="1">{"AVÓS",#N/A,FALSE,"Obras"}</definedName>
    <definedName name="sadsr" hidden="1">{"AVÓS",#N/A,FALSE,"Obras"}</definedName>
    <definedName name="sao" localSheetId="0">#REF!</definedName>
    <definedName name="sao" localSheetId="1">#REF!</definedName>
    <definedName name="sao">#REF!</definedName>
    <definedName name="SaoInt1" localSheetId="0">#REF!</definedName>
    <definedName name="SaoInt1" localSheetId="1">#REF!</definedName>
    <definedName name="SaoInt1">#REF!</definedName>
    <definedName name="SaoInt2" localSheetId="0">#REF!</definedName>
    <definedName name="SaoInt2" localSheetId="1">#REF!</definedName>
    <definedName name="SaoInt2">#REF!</definedName>
    <definedName name="SAPBEXrevision" hidden="1">5</definedName>
    <definedName name="SAPBEXsysID" hidden="1">"WP1"</definedName>
    <definedName name="SAPBEXwbID" hidden="1">"3OQ9EYPDZ186Q2DR3YMKXNB3R"</definedName>
    <definedName name="SAPFuncF4Help" localSheetId="1" hidden="1">ManagementSystemsFY03ActualSales()</definedName>
    <definedName name="SAPFuncF4Help" hidden="1">ManagementSystemsFY03ActualSales()</definedName>
    <definedName name="sas" hidden="1">"AS2DocumentBrowse"</definedName>
    <definedName name="sasd" localSheetId="1" hidden="1">{"'Total'!$A$1","'Total'!$A$3"}</definedName>
    <definedName name="sasd" hidden="1">{"'Total'!$A$1","'Total'!$A$3"}</definedName>
    <definedName name="SBdata" localSheetId="0">#REF!</definedName>
    <definedName name="SBdata" localSheetId="1">#REF!</definedName>
    <definedName name="SBdata">#REF!</definedName>
    <definedName name="SBE" localSheetId="0">[24]Posicionamento!#REF!</definedName>
    <definedName name="SBE" localSheetId="1">[24]Posicionamento!#REF!</definedName>
    <definedName name="SBE">[24]Posicionamento!#REF!</definedName>
    <definedName name="sda" localSheetId="1" hidden="1">{#N/A,#N/A,FALSE,"Aging Summary";#N/A,#N/A,FALSE,"Ratio Analysis";#N/A,#N/A,FALSE,"Test 120 Day Accts";#N/A,#N/A,FALSE,"Tickmarks"}</definedName>
    <definedName name="sda" hidden="1">{#N/A,#N/A,FALSE,"Aging Summary";#N/A,#N/A,FALSE,"Ratio Analysis";#N/A,#N/A,FALSE,"Test 120 Day Accts";#N/A,#N/A,FALSE,"Tickmarks"}</definedName>
    <definedName name="sdfg" localSheetId="1" hidden="1">{"'Total'!$A$1","'Total'!$A$3"}</definedName>
    <definedName name="sdfg" hidden="1">{"'Total'!$A$1","'Total'!$A$3"}</definedName>
    <definedName name="sdfghgff" localSheetId="1" hidden="1">{#N/A,#N/A,FALSE,"Aging Summary";#N/A,#N/A,FALSE,"Ratio Analysis";#N/A,#N/A,FALSE,"Test 120 Day Accts";#N/A,#N/A,FALSE,"Tickmarks"}</definedName>
    <definedName name="sdfghgff" hidden="1">{#N/A,#N/A,FALSE,"Aging Summary";#N/A,#N/A,FALSE,"Ratio Analysis";#N/A,#N/A,FALSE,"Test 120 Day Accts";#N/A,#N/A,FALSE,"Tickmarks"}</definedName>
    <definedName name="sdfkljlksdfjkl" localSheetId="1" hidden="1">{#N/A,#N/A,FALSE,"WOBE_DE.XLS";#N/A,#N/A,FALSE,"WOB_1.XLS";#N/A,#N/A,FALSE,"WOB_2.XLS";#N/A,#N/A,FALSE,"WOB_3.XLS";#N/A,#N/A,FALSE,"WOB_4.XLS";#N/A,#N/A,FALSE,"WOB_5.XLS"}</definedName>
    <definedName name="sdfkljlksdfjkl" hidden="1">{#N/A,#N/A,FALSE,"WOBE_DE.XLS";#N/A,#N/A,FALSE,"WOB_1.XLS";#N/A,#N/A,FALSE,"WOB_2.XLS";#N/A,#N/A,FALSE,"WOB_3.XLS";#N/A,#N/A,FALSE,"WOB_4.XLS";#N/A,#N/A,FALSE,"WOB_5.XLS"}</definedName>
    <definedName name="sencount" hidden="1">3</definedName>
    <definedName name="Setembro01" localSheetId="1" hidden="1">{#N/A,#N/A,FALSE,"Vendas e Receitas";#N/A,#N/A,FALSE,"Veículos";#N/A,#N/A,FALSE,"Posição de atraso";#N/A,#N/A,FALSE,"Inadimplência";#N/A,#N/A,FALSE,"Alug.vencidos";#N/A,#N/A,FALSE,"vacancy";#N/A,#N/A,FALSE,"luvas";#N/A,#N/A,FALSE,"DespCond1";#N/A,#N/A,FALSE,"DespCond2-pg13";#N/A,#N/A,FALSE,"DespCond3 pg14"}</definedName>
    <definedName name="Setembro01" hidden="1">{#N/A,#N/A,FALSE,"Vendas e Receitas";#N/A,#N/A,FALSE,"Veículos";#N/A,#N/A,FALSE,"Posição de atraso";#N/A,#N/A,FALSE,"Inadimplência";#N/A,#N/A,FALSE,"Alug.vencidos";#N/A,#N/A,FALSE,"vacancy";#N/A,#N/A,FALSE,"luvas";#N/A,#N/A,FALSE,"DespCond1";#N/A,#N/A,FALSE,"DespCond2-pg13";#N/A,#N/A,FALSE,"DespCond3 pg14"}</definedName>
    <definedName name="Sftry" localSheetId="1" hidden="1">{#N/A,#N/A,FALSE,"Aging Summary";#N/A,#N/A,FALSE,"Ratio Analysis";#N/A,#N/A,FALSE,"Test 120 Day Accts";#N/A,#N/A,FALSE,"Tickmarks"}</definedName>
    <definedName name="Sftry" hidden="1">{#N/A,#N/A,FALSE,"Aging Summary";#N/A,#N/A,FALSE,"Ratio Analysis";#N/A,#N/A,FALSE,"Test 120 Day Accts";#N/A,#N/A,FALSE,"Tickmarks"}</definedName>
    <definedName name="SGA">[41]Abrasivos!$B$12:$G$90</definedName>
    <definedName name="SGAREHHUJ" localSheetId="1" hidden="1">#REF!</definedName>
    <definedName name="SGAREHHUJ" hidden="1">#REF!</definedName>
    <definedName name="sgobain">[41]Canalizacao!$B$8:$G$54</definedName>
    <definedName name="SGV">[41]SGV!$B$12:$G$110</definedName>
    <definedName name="SIG_LngApp" hidden="1">[73]SIG_LANGUE!$A$2</definedName>
    <definedName name="sigma" localSheetId="1" hidden="1">{"'Total'!$A$1","'Total'!$A$3"}</definedName>
    <definedName name="sigma" hidden="1">{"'Total'!$A$1","'Total'!$A$3"}</definedName>
    <definedName name="SN">'[33]Fin - SN'!$E$6:$IJ$192</definedName>
    <definedName name="sogsafra" hidden="1">[74]ICATU!#REF!</definedName>
    <definedName name="solver_adj" localSheetId="1" hidden="1">#REF!,#REF!</definedName>
    <definedName name="solver_adj" hidden="1">#REF!,#REF!</definedName>
    <definedName name="solver_lin" hidden="1">0</definedName>
    <definedName name="solver_num" hidden="1">0</definedName>
    <definedName name="solver_opt" localSheetId="1" hidden="1">#REF!</definedName>
    <definedName name="solver_opt" hidden="1">#REF!</definedName>
    <definedName name="solver_typ" hidden="1">1</definedName>
    <definedName name="solver_val" hidden="1">0</definedName>
    <definedName name="sos" localSheetId="1" hidden="1">{"capapetros",#N/A,FALSE,"capa petros";"RESPETROS",#N/A,FALSE,"RESULTADO";"REALIZ97PETROS",#N/A,FALSE,"RES97"}</definedName>
    <definedName name="sos" hidden="1">{"capapetros",#N/A,FALSE,"capa petros";"RESPETROS",#N/A,FALSE,"RESULTADO";"REALIZ97PETROS",#N/A,FALSE,"RES97"}</definedName>
    <definedName name="SPO" hidden="1">'[55]Aplic. Finac. - 30.09.02'!$D$46</definedName>
    <definedName name="Spot09" localSheetId="1">Locamerica</definedName>
    <definedName name="Spot09">Locamerica</definedName>
    <definedName name="Spread_GF_Datas">OFFSET('[40]Apresentação operacionais'!$C$149,0,0,1,COUNTA('[40]Apresentação operacionais'!$C$149:$XFD$149))</definedName>
    <definedName name="Spread_GF_Localiza">OFFSET('[40]Apresentação operacionais'!$C$150,0,0,1,COUNTA('[40]Apresentação operacionais'!$C$150:$XFD$150))</definedName>
    <definedName name="Spread_GF_Movida">OFFSET('[40]Apresentação operacionais'!$C$151,0,0,1,COUNTA('[40]Apresentação operacionais'!$C$151:$XFD$151))</definedName>
    <definedName name="Spread_GF_Unidas">OFFSET('[40]Apresentação operacionais'!$C$152,0,0,1,COUNTA('[40]Apresentação operacionais'!$C$152:$XFD$152))</definedName>
    <definedName name="Spread_RAC_Datas">OFFSET('[40]Apresentação operacionais'!$C$144,0,0,1,COUNTA('[40]Apresentação operacionais'!$C$144:$XFD$144))</definedName>
    <definedName name="Spread_RAC_Localiza">OFFSET('[40]Apresentação operacionais'!$C$145,0,0,1,COUNTA('[40]Apresentação operacionais'!$C$145:$XFD$145))</definedName>
    <definedName name="Spread_RAC_Movida">OFFSET('[40]Apresentação operacionais'!$C$146,0,0,1,COUNTA('[40]Apresentação operacionais'!$C$146:$XFD$146))</definedName>
    <definedName name="Spread_RAC_Unidas">OFFSET('[40]Apresentação operacionais'!$C$147,0,0,1,COUNTA('[40]Apresentação operacionais'!$C$147:$XFD$147))</definedName>
    <definedName name="SPWS_WBID">"4F8FEDEB-ED1E-4DE0-A942-DF8ABCF86C2B"</definedName>
    <definedName name="sss" localSheetId="1" hidden="1">{#N/A,#N/A,FALSE,"HONORÁRIOS"}</definedName>
    <definedName name="sss" hidden="1">{#N/A,#N/A,FALSE,"HONORÁRIOS"}</definedName>
    <definedName name="ssss" localSheetId="1" hidden="1">{"Fecha_Dezembro",#N/A,FALSE,"FECHAMENTO-2002 ";"Defer_Dezermbro",#N/A,FALSE,"DIFERIDO";"Pis_Dezembro",#N/A,FALSE,"PIS COFINS";"Iss_Dezembro",#N/A,FALSE,"ISS"}</definedName>
    <definedName name="ssss" hidden="1">{"Fecha_Dezembro",#N/A,FALSE,"FECHAMENTO-2002 ";"Defer_Dezermbro",#N/A,FALSE,"DIFERIDO";"Pis_Dezembro",#N/A,FALSE,"PIS COFINS";"Iss_Dezembro",#N/A,FALSE,"ISS"}</definedName>
    <definedName name="sssse" localSheetId="1" hidden="1">{#N/A,#N/A,FALSE,"Aging Summary";#N/A,#N/A,FALSE,"Ratio Analysis";#N/A,#N/A,FALSE,"Test 120 Day Accts";#N/A,#N/A,FALSE,"Tickmarks"}</definedName>
    <definedName name="sssse" hidden="1">{#N/A,#N/A,FALSE,"Aging Summary";#N/A,#N/A,FALSE,"Ratio Analysis";#N/A,#N/A,FALSE,"Test 120 Day Accts";#N/A,#N/A,FALSE,"Tickmarks"}</definedName>
    <definedName name="sssss" localSheetId="1" hidden="1">{"PARTE1",#N/A,FALSE,"Plan1"}</definedName>
    <definedName name="sssss" hidden="1">{"PARTE1",#N/A,FALSE,"Plan1"}</definedName>
    <definedName name="sssss_1" localSheetId="1" hidden="1">{"PARTE1",#N/A,FALSE,"Plan1"}</definedName>
    <definedName name="sssss_1" hidden="1">{"PARTE1",#N/A,FALSE,"Plan1"}</definedName>
    <definedName name="sssssss" localSheetId="1" hidden="1">{"Fecha_Dezembro",#N/A,FALSE,"FECHAMENTO-2002 ";"Defer_Dezermbro",#N/A,FALSE,"DIFERIDO";"Pis_Dezembro",#N/A,FALSE,"PIS COFINS";"Iss_Dezembro",#N/A,FALSE,"ISS"}</definedName>
    <definedName name="sssssss" hidden="1">{"Fecha_Dezembro",#N/A,FALSE,"FECHAMENTO-2002 ";"Defer_Dezermbro",#N/A,FALSE,"DIFERIDO";"Pis_Dezembro",#N/A,FALSE,"PIS COFINS";"Iss_Dezembro",#N/A,FALSE,"ISS"}</definedName>
    <definedName name="SSSSSSSSS" localSheetId="1" hidden="1">{"PARTE1",#N/A,FALSE,"Plan1"}</definedName>
    <definedName name="SSSSSSSSS" hidden="1">{"PARTE1",#N/A,FALSE,"Plan1"}</definedName>
    <definedName name="SSSSSSSSS_1" localSheetId="1" hidden="1">{"PARTE1",#N/A,FALSE,"Plan1"}</definedName>
    <definedName name="SSSSSSSSS_1" hidden="1">{"PARTE1",#N/A,FALSE,"Plan1"}</definedName>
    <definedName name="Start" localSheetId="0">#REF!</definedName>
    <definedName name="Start" localSheetId="1">#REF!</definedName>
    <definedName name="Start">#REF!</definedName>
    <definedName name="Stratcost"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tratcost"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subatualpr" localSheetId="0">[63]Prime!#REF!</definedName>
    <definedName name="subatualpr" localSheetId="1">[63]Prime!#REF!</definedName>
    <definedName name="subatualpr">[63]Prime!#REF!</definedName>
    <definedName name="Summary" localSheetId="1" hidden="1">#REF!</definedName>
    <definedName name="Summary" hidden="1">#REF!</definedName>
    <definedName name="SuspendRefUpd" hidden="1">FALSE</definedName>
    <definedName name="sw" localSheetId="1" hidden="1">{#N/A,#N/A,FALSE,"Aging Summary";#N/A,#N/A,FALSE,"Ratio Analysis";#N/A,#N/A,FALSE,"Test 120 Day Accts";#N/A,#N/A,FALSE,"Tickmarks"}</definedName>
    <definedName name="sw" hidden="1">{#N/A,#N/A,FALSE,"Aging Summary";#N/A,#N/A,FALSE,"Ratio Analysis";#N/A,#N/A,FALSE,"Test 120 Day Accts";#N/A,#N/A,FALSE,"Tickmarks"}</definedName>
    <definedName name="sw_1" localSheetId="1" hidden="1">{#N/A,#N/A,FALSE,"Aging Summary";#N/A,#N/A,FALSE,"Ratio Analysis";#N/A,#N/A,FALSE,"Test 120 Day Accts";#N/A,#N/A,FALSE,"Tickmarks"}</definedName>
    <definedName name="sw_1" hidden="1">{#N/A,#N/A,FALSE,"Aging Summary";#N/A,#N/A,FALSE,"Ratio Analysis";#N/A,#N/A,FALSE,"Test 120 Day Accts";#N/A,#N/A,FALSE,"Tickmarks"}</definedName>
    <definedName name="Swvu.ACC." hidden="1">#REF!</definedName>
    <definedName name="Swvu.AFAC." hidden="1">#REF!</definedName>
    <definedName name="Swvu.ELIMLUCRO." hidden="1">#REF!</definedName>
    <definedName name="Swvu.ESTOQUES." hidden="1">#REF!</definedName>
    <definedName name="Swvu.Fabio." hidden="1">#REF!</definedName>
    <definedName name="Swvu.LPERDAS." hidden="1">#REF!</definedName>
    <definedName name="Swvu.RES432." hidden="1">#REF!</definedName>
    <definedName name="Swvu.VERLUCRO." hidden="1">#REF!</definedName>
    <definedName name="SWW" localSheetId="1" hidden="1">{#N/A,#N/A,FALSE,"Aging Summary";#N/A,#N/A,FALSE,"Ratio Analysis";#N/A,#N/A,FALSE,"Test 120 Day Accts";#N/A,#N/A,FALSE,"Tickmarks"}</definedName>
    <definedName name="SWW" hidden="1">{#N/A,#N/A,FALSE,"Aging Summary";#N/A,#N/A,FALSE,"Ratio Analysis";#N/A,#N/A,FALSE,"Test 120 Day Accts";#N/A,#N/A,FALSE,"Tickmarks"}</definedName>
    <definedName name="SWW_1" localSheetId="1" hidden="1">{#N/A,#N/A,FALSE,"Aging Summary";#N/A,#N/A,FALSE,"Ratio Analysis";#N/A,#N/A,FALSE,"Test 120 Day Accts";#N/A,#N/A,FALSE,"Tickmarks"}</definedName>
    <definedName name="SWW_1" hidden="1">{#N/A,#N/A,FALSE,"Aging Summary";#N/A,#N/A,FALSE,"Ratio Analysis";#N/A,#N/A,FALSE,"Test 120 Day Accts";#N/A,#N/A,FALSE,"Tickmarks"}</definedName>
    <definedName name="T" localSheetId="0">#REF!</definedName>
    <definedName name="T" localSheetId="1">#REF!</definedName>
    <definedName name="T">#REF!</definedName>
    <definedName name="tabimp" localSheetId="0">#REF!</definedName>
    <definedName name="tabimp" localSheetId="1">#REF!</definedName>
    <definedName name="tabimp">#REF!</definedName>
    <definedName name="TABPRIME" localSheetId="0">[63]Prime!#REF!</definedName>
    <definedName name="TABPRIME" localSheetId="1">[63]Prime!#REF!</definedName>
    <definedName name="TABPRIME">[63]Prime!#REF!</definedName>
    <definedName name="tabta" localSheetId="1" hidden="1">{#N/A,#N/A,FALSE,"Aging Summary";#N/A,#N/A,FALSE,"Ratio Analysis";#N/A,#N/A,FALSE,"Test 120 Day Accts";#N/A,#N/A,FALSE,"Tickmarks"}</definedName>
    <definedName name="tabta" hidden="1">{#N/A,#N/A,FALSE,"Aging Summary";#N/A,#N/A,FALSE,"Ratio Analysis";#N/A,#N/A,FALSE,"Test 120 Day Accts";#N/A,#N/A,FALSE,"Tickmarks"}</definedName>
    <definedName name="tabta_1" localSheetId="1" hidden="1">{#N/A,#N/A,FALSE,"Aging Summary";#N/A,#N/A,FALSE,"Ratio Analysis";#N/A,#N/A,FALSE,"Test 120 Day Accts";#N/A,#N/A,FALSE,"Tickmarks"}</definedName>
    <definedName name="tabta_1" hidden="1">{#N/A,#N/A,FALSE,"Aging Summary";#N/A,#N/A,FALSE,"Ratio Analysis";#N/A,#N/A,FALSE,"Test 120 Day Accts";#N/A,#N/A,FALSE,"Tickmarks"}</definedName>
    <definedName name="TABTOTAL" localSheetId="0">'[63]Total Fleet'!#REF!</definedName>
    <definedName name="TABTOTAL" localSheetId="1">'[63]Total Fleet'!#REF!</definedName>
    <definedName name="TABTOTAL">'[63]Total Fleet'!#REF!</definedName>
    <definedName name="TargetDtoDE">[75]Modelo!$U$107</definedName>
    <definedName name="TargetPrice" localSheetId="1">#REF!</definedName>
    <definedName name="TargetPrice">#REF!</definedName>
    <definedName name="Tarifa_Média_GF_Datas">OFFSET('[40]Apresentação operacionais'!$C$79,0,0,1,COUNTA('[40]Apresentação operacionais'!$C$79:$XFD$79))</definedName>
    <definedName name="Tarifa_Média_GF_Localiza">OFFSET('[40]Apresentação operacionais'!$C$80,0,0,1,COUNTA('[40]Apresentação operacionais'!$C$80:$XFD$80))</definedName>
    <definedName name="Tarifa_Média_GF_Localiza_ajustado">OFFSET('[40]Apresentação operacionais'!$C$81,0,0,1,COUNTA('[40]Apresentação operacionais'!$C$81:$XFD$81))</definedName>
    <definedName name="Tarifa_Média_GF_Localizacomajustes">OFFSET('[40]Apresentação operacionais'!$C$81,0,0,1,COUNTA('[40]Apresentação operacionais'!$C$81:$XFD$81))</definedName>
    <definedName name="Tarifa_Média_GF_Movida">OFFSET('[40]Apresentação operacionais'!$C$82,0,0,1,COUNTA('[40]Apresentação operacionais'!$C$82:$XFD$82))</definedName>
    <definedName name="Tarifa_Média_GF_Unidas">OFFSET('[40]Apresentação operacionais'!$C$83,0,0,1,COUNTA('[40]Apresentação operacionais'!$C$83:$XFD$83))</definedName>
    <definedName name="Tarifa_Média_RAC_Datas">OFFSET('[40]Apresentação operacionais'!$C$30,0,0,1,COUNTA('[40]Apresentação operacionais'!$C$30:$XFD$30))</definedName>
    <definedName name="Tarifa_Média_RAC_Localiza">OFFSET('[40]Apresentação operacionais'!$C$31,0,0,1,COUNTA('[40]Apresentação operacionais'!$C$31:$XFD$31))</definedName>
    <definedName name="Tarifa_Média_RAC_Localizacomajustes">OFFSET('[40]Apresentação operacionais'!$C$32,0,0,1,COUNTA('[40]Apresentação operacionais'!$C$32:$XFD$32))</definedName>
    <definedName name="Tarifa_Média_RAC_Movida">OFFSET('[40]Apresentação operacionais'!$C$33,0,0,1,COUNTA('[40]Apresentação operacionais'!$C$33:$XFD$33))</definedName>
    <definedName name="Tarifa_Média_RAC_Movidacomajustes">OFFSET('[40]Apresentação operacionais'!$C$35,0,0,1,COUNTA('[40]Apresentação operacionais'!$C$35:$XFD$35))</definedName>
    <definedName name="Tarifa_Média_RAC_Unidas">OFFSET('[40]Apresentação operacionais'!$C$34,0,0,1,COUNTA('[40]Apresentação operacionais'!$C$34:$XFD$34))</definedName>
    <definedName name="TBdbName" hidden="1">"88D5BF544BE111D2B8C5006097494125.mdb"</definedName>
    <definedName name="TC" localSheetId="1" hidden="1">{#N/A,#N/A,FALSE,"WOB_1.XLS";#N/A,#N/A,FALSE,"WOB_2.XLS";#N/A,#N/A,FALSE,"WOB_3.XLS";#N/A,#N/A,FALSE,"WOB_4.XLS";#N/A,#N/A,FALSE,"WOB_5.XLS"}</definedName>
    <definedName name="TC" hidden="1">{#N/A,#N/A,FALSE,"WOB_1.XLS";#N/A,#N/A,FALSE,"WOB_2.XLS";#N/A,#N/A,FALSE,"WOB_3.XLS";#N/A,#N/A,FALSE,"WOB_4.XLS";#N/A,#N/A,FALSE,"WOB_5.XLS"}</definedName>
    <definedName name="TDdata" localSheetId="0">#REF!</definedName>
    <definedName name="TDdata" localSheetId="1">#REF!</definedName>
    <definedName name="TDdata">#REF!</definedName>
    <definedName name="TDE" localSheetId="0">[24]Posicionamento!#REF!</definedName>
    <definedName name="TDE" localSheetId="1">[24]Posicionamento!#REF!</definedName>
    <definedName name="TDE">[24]Posicionamento!#REF!</definedName>
    <definedName name="te" localSheetId="1" hidden="1">{#N/A,#N/A,FALSE,"Aging Summary";#N/A,#N/A,FALSE,"Ratio Analysis";#N/A,#N/A,FALSE,"Test 120 Day Accts";#N/A,#N/A,FALSE,"Tickmarks"}</definedName>
    <definedName name="te" hidden="1">{#N/A,#N/A,FALSE,"Aging Summary";#N/A,#N/A,FALSE,"Ratio Analysis";#N/A,#N/A,FALSE,"Test 120 Day Accts";#N/A,#N/A,FALSE,"Tickmarks"}</definedName>
    <definedName name="Template.WIRE.DBAccess.CalcMode">"Async"</definedName>
    <definedName name="TerminalCOC" localSheetId="0">#REF!</definedName>
    <definedName name="TerminalCOC" localSheetId="1">#REF!</definedName>
    <definedName name="TerminalCOC">#REF!</definedName>
    <definedName name="TerminalNOPAT" localSheetId="0">#REF!</definedName>
    <definedName name="TerminalNOPAT" localSheetId="1">#REF!</definedName>
    <definedName name="TerminalNOPAT">#REF!</definedName>
    <definedName name="TerminalNOPBT" localSheetId="0">#REF!</definedName>
    <definedName name="TerminalNOPBT" localSheetId="1">#REF!</definedName>
    <definedName name="TerminalNOPBT">#REF!</definedName>
    <definedName name="TerminalSales" localSheetId="0">#REF!</definedName>
    <definedName name="TerminalSales" localSheetId="1">#REF!</definedName>
    <definedName name="TerminalSales">#REF!</definedName>
    <definedName name="TerminalTaxes" localSheetId="0">#REF!</definedName>
    <definedName name="TerminalTaxes" localSheetId="1">#REF!</definedName>
    <definedName name="TerminalTaxes">#REF!</definedName>
    <definedName name="Teste">[42]Modelo!#REF!</definedName>
    <definedName name="teste2" localSheetId="1" hidden="1">{"Fecha_Novembro",#N/A,FALSE,"FECHAMENTO-2002 ";"Defer_Novembro",#N/A,FALSE,"DIFERIDO";"Pis_Novembro",#N/A,FALSE,"PIS COFINS";"Iss_Novembro",#N/A,FALSE,"ISS"}</definedName>
    <definedName name="teste2" hidden="1">{"Fecha_Novembro",#N/A,FALSE,"FECHAMENTO-2002 ";"Defer_Novembro",#N/A,FALSE,"DIFERIDO";"Pis_Novembro",#N/A,FALSE,"PIS COFINS";"Iss_Novembro",#N/A,FALSE,"ISS"}</definedName>
    <definedName name="teste3" localSheetId="1" hidden="1">{"Fecha_Outubro",#N/A,FALSE,"FECHAMENTO-2002 ";"Defer_Outubro",#N/A,FALSE,"DIFERIDO";"Pis_Outubro",#N/A,FALSE,"PIS COFINS";"Iss_Outubro",#N/A,FALSE,"ISS"}</definedName>
    <definedName name="teste3" hidden="1">{"Fecha_Outubro",#N/A,FALSE,"FECHAMENTO-2002 ";"Defer_Outubro",#N/A,FALSE,"DIFERIDO";"Pis_Outubro",#N/A,FALSE,"PIS COFINS";"Iss_Outubro",#N/A,FALSE,"ISS"}</definedName>
    <definedName name="teste4" localSheetId="1" hidden="1">{#N/A,#N/A,FALSE,"HONORÁRIOS"}</definedName>
    <definedName name="teste4" hidden="1">{#N/A,#N/A,FALSE,"HONORÁRIOS"}</definedName>
    <definedName name="teste5" localSheetId="1" hidden="1">{"Fecha_Setembro",#N/A,FALSE,"FECHAMENTO-2002 ";"Defer_Setembro",#N/A,FALSE,"DIFERIDO";"Pis_Setembro",#N/A,FALSE,"PIS COFINS";"Iss_Setembro",#N/A,FALSE,"ISS"}</definedName>
    <definedName name="teste5" hidden="1">{"Fecha_Setembro",#N/A,FALSE,"FECHAMENTO-2002 ";"Defer_Setembro",#N/A,FALSE,"DIFERIDO";"Pis_Setembro",#N/A,FALSE,"PIS COFINS";"Iss_Setembro",#N/A,FALSE,"ISS"}</definedName>
    <definedName name="TEVAColumn" localSheetId="0">#REF!</definedName>
    <definedName name="TEVAColumn" localSheetId="1">#REF!</definedName>
    <definedName name="TEVAColumn">#REF!</definedName>
    <definedName name="TEVAFirstProjDate" localSheetId="0">#REF!</definedName>
    <definedName name="TEVAFirstProjDate" localSheetId="1">#REF!</definedName>
    <definedName name="TEVAFirstProjDate">#REF!</definedName>
    <definedName name="TextRefCopy1">'[76]passivo set'!$L$15</definedName>
    <definedName name="TextRefCopy2">[77]Lead!$D$4</definedName>
    <definedName name="TextRefCopy3" localSheetId="0">#REF!</definedName>
    <definedName name="TextRefCopy3" localSheetId="1">#REF!</definedName>
    <definedName name="TextRefCopy3">#REF!</definedName>
    <definedName name="TextRefCopy4" localSheetId="0">#REF!</definedName>
    <definedName name="TextRefCopy4" localSheetId="1">#REF!</definedName>
    <definedName name="TextRefCopy4">#REF!</definedName>
    <definedName name="TextRefCopyRangeCount" hidden="1">9</definedName>
    <definedName name="TFCFColumn" localSheetId="0">#REF!</definedName>
    <definedName name="TFCFColumn" localSheetId="1">#REF!</definedName>
    <definedName name="TFCFColumn">#REF!</definedName>
    <definedName name="TFirstProjDate" localSheetId="0">#REF!</definedName>
    <definedName name="TFirstProjDate" localSheetId="1">#REF!</definedName>
    <definedName name="TFirstProjDate">#REF!</definedName>
    <definedName name="tipo" localSheetId="0">#REF!</definedName>
    <definedName name="tipo" localSheetId="1">#REF!</definedName>
    <definedName name="tipo">#REF!</definedName>
    <definedName name="TIRPrice04">#REF!</definedName>
    <definedName name="TIRPrice05">#REF!</definedName>
    <definedName name="TIRPrice06">#REF!</definedName>
    <definedName name="TIRPrice07">#REF!</definedName>
    <definedName name="TIRPrice08">#REF!</definedName>
    <definedName name="TIRPrice09">#REF!</definedName>
    <definedName name="TIRPrice10">#REF!</definedName>
    <definedName name="TIRPrice11">#REF!</definedName>
    <definedName name="TIRPrice12">#REF!</definedName>
    <definedName name="TIRPrice13">#REF!</definedName>
    <definedName name="TIRPrice14">#REF!</definedName>
    <definedName name="TIRPrice15">#REF!</definedName>
    <definedName name="TIRPrice16">#REF!</definedName>
    <definedName name="TIRR01">'[62]Input Data (DFs)'!#REF!</definedName>
    <definedName name="TIRR02">'[62]Input Data (DFs)'!#REF!</definedName>
    <definedName name="TIRR03">'[62]Input Data (DFs)'!#REF!</definedName>
    <definedName name="TIRR04">'[62]Input Data (DFs)'!#REF!</definedName>
    <definedName name="TIRR05">'[62]Input Data (DFs)'!#REF!</definedName>
    <definedName name="TIRR06">'[62]Input Data (DFs)'!#REF!</definedName>
    <definedName name="TIRR07">'[62]Input Data (DFs)'!#REF!</definedName>
    <definedName name="TIRR08">'[62]Input Data (DFs)'!#REF!</definedName>
    <definedName name="TIRR09">'[62]Input Data (DFs)'!#REF!</definedName>
    <definedName name="TIRR10">'[62]Input Data (DFs)'!#REF!</definedName>
    <definedName name="TIRR100">[78]Financials!#REF!</definedName>
    <definedName name="TIRR11" localSheetId="1">#REF!</definedName>
    <definedName name="TIRR11">#REF!</definedName>
    <definedName name="TIRR110">[78]Financials!#REF!</definedName>
    <definedName name="TIRR120">[78]Financials!#REF!</definedName>
    <definedName name="TIRR130">[78]Financials!#REF!</definedName>
    <definedName name="TIRR140">[78]Financials!#REF!</definedName>
    <definedName name="TIRR150">[78]Financials!#REF!</definedName>
    <definedName name="TIRR50">[78]Financials!#REF!</definedName>
    <definedName name="TIRR60">[78]Financials!#REF!</definedName>
    <definedName name="TIRR70">[78]Financials!#REF!</definedName>
    <definedName name="TIRR80">[78]Financials!#REF!</definedName>
    <definedName name="TIRR90">[78]Financials!#REF!</definedName>
    <definedName name="_xlnm.Print_Titles" localSheetId="1">#REF!</definedName>
    <definedName name="_xlnm.Print_Titles">#REF!</definedName>
    <definedName name="TJLP" localSheetId="1">#REF!</definedName>
    <definedName name="TJLP">#REF!</definedName>
    <definedName name="TNOPAT" localSheetId="0">#REF!</definedName>
    <definedName name="TNOPAT" localSheetId="1">#REF!</definedName>
    <definedName name="TNOPAT">#REF!</definedName>
    <definedName name="TNOPBTMargin" localSheetId="0">#REF!</definedName>
    <definedName name="TNOPBTMargin" localSheetId="1">#REF!</definedName>
    <definedName name="TNOPBTMargin">#REF!</definedName>
    <definedName name="TO" localSheetId="1" hidden="1">{#N/A,#N/A,FALSE,"RnkMCO R$";#N/A,#N/A,FALSE,"RnkMCO %";#N/A,#N/A,FALSE,"RnkMCF";#N/A,#N/A,FALSE,"ResFI";#N/A,#N/A,FALSE,"ResFI_C";#N/A,#N/A,FALSE,"ResFI_98";#N/A,#N/A,FALSE,"ResFI_98";#N/A,#N/A,FALSE,"ResFI_98_C";#N/A,#N/A,FALSE,"RnkPrMed";#N/A,#N/A,FALSE,"RnkPrBr_C";#N/A,#N/A,FALSE,"RnkPrLiq_C";#N/A,#N/A,FALSE,"RnkCVar% (2)";#N/A,#N/A,FALSE,"RnkCVar%";#N/A,#N/A,FALSE,"RnkCVar";#N/A,#N/A,FALSE,"RnkCVar_C";#N/A,#N/A,FALSE,"RnkCMan";#N/A,#N/A,FALSE,"RnkCMan_C";#N/A,#N/A,FALSE,"RnkCPreVen";#N/A,#N/A,FALSE,"RnkCAcid";#N/A,#N/A,FALSE,"RnkCRoubo";#N/A,#N/A,FALSE,"RnkCFr%";#N/A,#N/A,FALSE,"RnkCFr";#N/A,#N/A,FALSE,"RnkCFixo";#N/A,#N/A,FALSE,"RnkCFixo_C";#N/A,#N/A,FALSE,"RnkCAdmFi";#N/A,#N/A,FALSE,"RnkCAdMan";#N/A,#N/A,FALSE,"RnkCAten"}</definedName>
    <definedName name="TO" hidden="1">{#N/A,#N/A,FALSE,"RnkMCO R$";#N/A,#N/A,FALSE,"RnkMCO %";#N/A,#N/A,FALSE,"RnkMCF";#N/A,#N/A,FALSE,"ResFI";#N/A,#N/A,FALSE,"ResFI_C";#N/A,#N/A,FALSE,"ResFI_98";#N/A,#N/A,FALSE,"ResFI_98";#N/A,#N/A,FALSE,"ResFI_98_C";#N/A,#N/A,FALSE,"RnkPrMed";#N/A,#N/A,FALSE,"RnkPrBr_C";#N/A,#N/A,FALSE,"RnkPrLiq_C";#N/A,#N/A,FALSE,"RnkCVar% (2)";#N/A,#N/A,FALSE,"RnkCVar%";#N/A,#N/A,FALSE,"RnkCVar";#N/A,#N/A,FALSE,"RnkCVar_C";#N/A,#N/A,FALSE,"RnkCMan";#N/A,#N/A,FALSE,"RnkCMan_C";#N/A,#N/A,FALSE,"RnkCPreVen";#N/A,#N/A,FALSE,"RnkCAcid";#N/A,#N/A,FALSE,"RnkCRoubo";#N/A,#N/A,FALSE,"RnkCFr%";#N/A,#N/A,FALSE,"RnkCFr";#N/A,#N/A,FALSE,"RnkCFixo";#N/A,#N/A,FALSE,"RnkCFixo_C";#N/A,#N/A,FALSE,"RnkCAdmFi";#N/A,#N/A,FALSE,"RnkCAdMan";#N/A,#N/A,FALSE,"RnkCAten"}</definedName>
    <definedName name="TODAY">#REF!</definedName>
    <definedName name="TP" hidden="1">#REF!</definedName>
    <definedName name="tr" localSheetId="1" hidden="1">{"MELHORAMENTO GENÉTICO",#N/A,FALSE,"Obras"}</definedName>
    <definedName name="tr" hidden="1">{"MELHORAMENTO GENÉTICO",#N/A,FALSE,"Obras"}</definedName>
    <definedName name="TR\" localSheetId="1" hidden="1">{#N/A,#N/A,FALSE,"Aging Summary";#N/A,#N/A,FALSE,"Ratio Analysis";#N/A,#N/A,FALSE,"Test 120 Day Accts";#N/A,#N/A,FALSE,"Tickmarks"}</definedName>
    <definedName name="TR\" hidden="1">{#N/A,#N/A,FALSE,"Aging Summary";#N/A,#N/A,FALSE,"Ratio Analysis";#N/A,#N/A,FALSE,"Test 120 Day Accts";#N/A,#N/A,FALSE,"Tickmarks"}</definedName>
    <definedName name="TR\_1" localSheetId="1" hidden="1">{#N/A,#N/A,FALSE,"Aging Summary";#N/A,#N/A,FALSE,"Ratio Analysis";#N/A,#N/A,FALSE,"Test 120 Day Accts";#N/A,#N/A,FALSE,"Tickmarks"}</definedName>
    <definedName name="TR\_1" hidden="1">{#N/A,#N/A,FALSE,"Aging Summary";#N/A,#N/A,FALSE,"Ratio Analysis";#N/A,#N/A,FALSE,"Test 120 Day Accts";#N/A,#N/A,FALSE,"Tickmarks"}</definedName>
    <definedName name="trabajo" localSheetId="1" hidden="1">{#N/A,#N/A,FALSE,"Aging Summary";#N/A,#N/A,FALSE,"Ratio Analysis";#N/A,#N/A,FALSE,"Test 120 Day Accts";#N/A,#N/A,FALSE,"Tickmarks"}</definedName>
    <definedName name="trabajo" hidden="1">{#N/A,#N/A,FALSE,"Aging Summary";#N/A,#N/A,FALSE,"Ratio Analysis";#N/A,#N/A,FALSE,"Test 120 Day Accts";#N/A,#N/A,FALSE,"Tickmarks"}</definedName>
    <definedName name="Tratorito" localSheetId="1" hidden="1">{"MATRIZES",#N/A,FALSE,"Obras"}</definedName>
    <definedName name="Tratorito" hidden="1">{"MATRIZES",#N/A,FALSE,"Obras"}</definedName>
    <definedName name="tratoritos" localSheetId="1" hidden="1">{"AVÓS",#N/A,FALSE,"Obras"}</definedName>
    <definedName name="tratoritos" hidden="1">{"AVÓS",#N/A,FALSE,"Obras"}</definedName>
    <definedName name="TSalesG" localSheetId="0">#REF!</definedName>
    <definedName name="TSalesG" localSheetId="1">#REF!</definedName>
    <definedName name="TSalesG">#REF!</definedName>
    <definedName name="TSalesGrowth" localSheetId="0">#REF!</definedName>
    <definedName name="TSalesGrowth" localSheetId="1">#REF!</definedName>
    <definedName name="TSalesGrowth">#REF!</definedName>
    <definedName name="TSalesOutput" localSheetId="0">#REF!</definedName>
    <definedName name="TSalesOutput" localSheetId="1">#REF!</definedName>
    <definedName name="TSalesOutput">#REF!</definedName>
    <definedName name="tt" hidden="1">#REF!</definedName>
    <definedName name="TTaxRate" localSheetId="0">#REF!</definedName>
    <definedName name="TTaxRate" localSheetId="1">#REF!</definedName>
    <definedName name="TTaxRate">#REF!</definedName>
    <definedName name="tukui"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ukui"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ty" localSheetId="1" hidden="1">{#N/A,#N/A,FALSE,"Aging Summary";#N/A,#N/A,FALSE,"Ratio Analysis";#N/A,#N/A,FALSE,"Test 120 Day Accts";#N/A,#N/A,FALSE,"Tickmarks"}</definedName>
    <definedName name="ty" hidden="1">{#N/A,#N/A,FALSE,"Aging Summary";#N/A,#N/A,FALSE,"Ratio Analysis";#N/A,#N/A,FALSE,"Test 120 Day Accts";#N/A,#N/A,FALSE,"Tickmarks"}</definedName>
    <definedName name="TYUJ" hidden="1">#REF!</definedName>
    <definedName name="U" hidden="1">[29]VENDAVC!#REF!</definedName>
    <definedName name="UCM_9" localSheetId="1" hidden="1">{"FS`s",#N/A,TRUE,"FS's";"Icome St",#N/A,TRUE,"Income St.";"Balance Sh",#N/A,TRUE,"Balance Sh.";"Gross Margin",#N/A,TRUE,"Gross Margin"}</definedName>
    <definedName name="UCM_9" hidden="1">{"FS`s",#N/A,TRUE,"FS's";"Icome St",#N/A,TRUE,"Income St.";"Balance Sh",#N/A,TRUE,"Balance Sh.";"Gross Margin",#N/A,TRUE,"Gross Margin"}</definedName>
    <definedName name="UGIG" localSheetId="1" hidden="1">{#N/A,#N/A,FALSE,"Aging Summary";#N/A,#N/A,FALSE,"Ratio Analysis";#N/A,#N/A,FALSE,"Test 120 Day Accts";#N/A,#N/A,FALSE,"Tickmarks"}</definedName>
    <definedName name="UGIG" hidden="1">{#N/A,#N/A,FALSE,"Aging Summary";#N/A,#N/A,FALSE,"Ratio Analysis";#N/A,#N/A,FALSE,"Test 120 Day Accts";#N/A,#N/A,FALSE,"Tickmarks"}</definedName>
    <definedName name="uhokj" localSheetId="1" hidden="1">{#N/A,#N/A,FALSE,"Aging Summary";#N/A,#N/A,FALSE,"Ratio Analysis";#N/A,#N/A,FALSE,"Test 120 Day Accts";#N/A,#N/A,FALSE,"Tickmarks"}</definedName>
    <definedName name="uhokj" hidden="1">{#N/A,#N/A,FALSE,"Aging Summary";#N/A,#N/A,FALSE,"Ratio Analysis";#N/A,#N/A,FALSE,"Test 120 Day Accts";#N/A,#N/A,FALSE,"Tickmarks"}</definedName>
    <definedName name="uihuigi" localSheetId="1" hidden="1">{"capapetros",#N/A,FALSE,"capa petros";"RESPETROS",#N/A,FALSE,"RESULTADO";"REALIZ97PETROS",#N/A,FALSE,"RES97"}</definedName>
    <definedName name="uihuigi" hidden="1">{"capapetros",#N/A,FALSE,"capa petros";"RESPETROS",#N/A,FALSE,"RESULTADO";"REALIZ97PETROS",#N/A,FALSE,"RES97"}</definedName>
    <definedName name="uiugyoigt" localSheetId="1" hidden="1">{#N/A,#N/A,FALSE,"Aging Summary";#N/A,#N/A,FALSE,"Ratio Analysis";#N/A,#N/A,FALSE,"Test 120 Day Accts";#N/A,#N/A,FALSE,"Tickmarks"}</definedName>
    <definedName name="uiugyoigt" hidden="1">{#N/A,#N/A,FALSE,"Aging Summary";#N/A,#N/A,FALSE,"Ratio Analysis";#N/A,#N/A,FALSE,"Test 120 Day Accts";#N/A,#N/A,FALSE,"Tickmarks"}</definedName>
    <definedName name="UK" localSheetId="1" hidden="1">{"PARTE1",#N/A,FALSE,"Plan1"}</definedName>
    <definedName name="UK" hidden="1">{"PARTE1",#N/A,FALSE,"Plan1"}</definedName>
    <definedName name="UK_1" localSheetId="1" hidden="1">{"PARTE1",#N/A,FALSE,"Plan1"}</definedName>
    <definedName name="UK_1" hidden="1">{"PARTE1",#N/A,FALSE,"Plan1"}</definedName>
    <definedName name="ul" localSheetId="1"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ul"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ULMA" localSheetId="1" hidden="1">{"MULTIPLICAÇÃO",#N/A,FALSE,"Obras"}</definedName>
    <definedName name="ULMA" hidden="1">{"MULTIPLICAÇÃO",#N/A,FALSE,"Obras"}</definedName>
    <definedName name="ut" localSheetId="1" hidden="1">{"MATRIZES",#N/A,FALSE,"Obras"}</definedName>
    <definedName name="ut" hidden="1">{"MATRIZES",#N/A,FALSE,"Obras"}</definedName>
    <definedName name="Utilização_Base_Operacional_RAC_Datas">OFFSET('[40]Apresentação operacionais'!$C$12,0,0,1,COUNTA('[40]Apresentação operacionais'!$C$12:$XFD$12))</definedName>
    <definedName name="Utilização_Base_Operacional_RAC_Localiza">OFFSET('[40]Apresentação operacionais'!$C$13,0,0,1,COUNTA('[40]Apresentação operacionais'!$C$13:$XFD$13))</definedName>
    <definedName name="Utilização_Base_Operacional_RAC_Movida">OFFSET('[40]Apresentação operacionais'!$C$14,0,0,1,COUNTA('[40]Apresentação operacionais'!$C$14:$XFD$14))</definedName>
    <definedName name="Utilização_Base_Operacional_RAC_Unidas">OFFSET('[40]Apresentação operacionais'!$C$15,0,0,1,COUNTA('[40]Apresentação operacionais'!$C$15:$XFD$15))</definedName>
    <definedName name="Utilização_Base_Total_RAC_Datas">OFFSET('[40]Apresentação operacionais'!$C$17,0,0,1,COUNTA('[40]Apresentação operacionais'!$C$17:$XFD$17))</definedName>
    <definedName name="Utilização_Base_Total_RAC_Localiza">OFFSET('[40]Apresentação operacionais'!$C$18,0,0,1,COUNTA('[40]Apresentação operacionais'!$C$18:$XFD$18))</definedName>
    <definedName name="Utilização_Base_Total_RAC_Movida">OFFSET('[40]Apresentação operacionais'!$C$19,0,0,1,COUNTA('[40]Apresentação operacionais'!$C$19:$XFD$19))</definedName>
    <definedName name="Utilização_Base_Total_RAC_Unidas">OFFSET('[40]Apresentação operacionais'!$C$20,0,0,1,COUNTA('[40]Apresentação operacionais'!$C$20:$XFD$20))</definedName>
    <definedName name="utir" localSheetId="1" hidden="1">{#N/A,#N/A,FALSE,"Aging Summary";#N/A,#N/A,FALSE,"Ratio Analysis";#N/A,#N/A,FALSE,"Test 120 Day Accts";#N/A,#N/A,FALSE,"Tickmarks"}</definedName>
    <definedName name="utir" hidden="1">{#N/A,#N/A,FALSE,"Aging Summary";#N/A,#N/A,FALSE,"Ratio Analysis";#N/A,#N/A,FALSE,"Test 120 Day Accts";#N/A,#N/A,FALSE,"Tickmarks"}</definedName>
    <definedName name="UU" hidden="1">[29]VENDAVC!#REF!</definedName>
    <definedName name="UUU" hidden="1">[29]VENDAVC!$AO$93:$AO$95</definedName>
    <definedName name="UUUUUUUU" localSheetId="1" hidden="1">#REF!</definedName>
    <definedName name="UUUUUUUU" hidden="1">#REF!</definedName>
    <definedName name="UUUUUUUUUUUUU" localSheetId="1" hidden="1">#REF!</definedName>
    <definedName name="UUUUUUUUUUUUU" hidden="1">#REF!</definedName>
    <definedName name="uyt" localSheetId="1" hidden="1">#REF!</definedName>
    <definedName name="uyt" hidden="1">#REF!</definedName>
    <definedName name="UYYK" localSheetId="1" hidden="1">{#N/A,#N/A,FALSE,"Aging Summary";#N/A,#N/A,FALSE,"Ratio Analysis";#N/A,#N/A,FALSE,"Test 120 Day Accts";#N/A,#N/A,FALSE,"Tickmarks"}</definedName>
    <definedName name="UYYK" hidden="1">{#N/A,#N/A,FALSE,"Aging Summary";#N/A,#N/A,FALSE,"Ratio Analysis";#N/A,#N/A,FALSE,"Test 120 Day Accts";#N/A,#N/A,FALSE,"Tickmarks"}</definedName>
    <definedName name="v" localSheetId="1" hidden="1">{"MATRIZES",#N/A,FALSE,"Obras"}</definedName>
    <definedName name="v" hidden="1">{"MATRIZES",#N/A,FALSE,"Obras"}</definedName>
    <definedName name="valderes" localSheetId="1" hidden="1">{"AVÓS",#N/A,FALSE,"Obras"}</definedName>
    <definedName name="valderes" hidden="1">{"AVÓS",#N/A,FALSE,"Obras"}</definedName>
    <definedName name="valderez" localSheetId="1" hidden="1">{"MULTIPLICAÇÃO",#N/A,FALSE,"Obras"}</definedName>
    <definedName name="valderez" hidden="1">{"MULTIPLICAÇÃO",#N/A,FALSE,"Obras"}</definedName>
    <definedName name="valeira11" hidden="1">[10]RecDiaPJ!$C$58:$C$81</definedName>
    <definedName name="valeria" hidden="1">[10]RecDiaPJ!$B$58:$B$81</definedName>
    <definedName name="valeria10" hidden="1">[10]RecDiaRE!$E$57:$E$68</definedName>
    <definedName name="ValPeriods" localSheetId="0">#REF!</definedName>
    <definedName name="ValPeriods" localSheetId="1">#REF!</definedName>
    <definedName name="ValPeriods">#REF!</definedName>
    <definedName name="ValuationDate" localSheetId="0">#REF!</definedName>
    <definedName name="ValuationDate" localSheetId="1">#REF!</definedName>
    <definedName name="ValuationDate">#REF!</definedName>
    <definedName name="VarDolar">#REF!</definedName>
    <definedName name="vbh" hidden="1">#REF!</definedName>
    <definedName name="vbhg" localSheetId="1" hidden="1">{#N/A,#N/A,FALSE,"Aging Summary";#N/A,#N/A,FALSE,"Ratio Analysis";#N/A,#N/A,FALSE,"Test 120 Day Accts";#N/A,#N/A,FALSE,"Tickmarks"}</definedName>
    <definedName name="vbhg" hidden="1">{#N/A,#N/A,FALSE,"Aging Summary";#N/A,#N/A,FALSE,"Ratio Analysis";#N/A,#N/A,FALSE,"Test 120 Day Accts";#N/A,#N/A,FALSE,"Tickmarks"}</definedName>
    <definedName name="VBVBVB" localSheetId="1" hidden="1">{#N/A,#N/A,FALSE,"Aging Summary";#N/A,#N/A,FALSE,"Ratio Analysis";#N/A,#N/A,FALSE,"Test 120 Day Accts";#N/A,#N/A,FALSE,"Tickmarks"}</definedName>
    <definedName name="VBVBVB" hidden="1">{#N/A,#N/A,FALSE,"Aging Summary";#N/A,#N/A,FALSE,"Ratio Analysis";#N/A,#N/A,FALSE,"Test 120 Day Accts";#N/A,#N/A,FALSE,"Tickmarks"}</definedName>
    <definedName name="ventiladores" localSheetId="1" hidden="1">{"MULTIPLICAÇÃO",#N/A,FALSE,"Obras"}</definedName>
    <definedName name="ventiladores" hidden="1">{"MULTIPLICAÇÃO",#N/A,FALSE,"Obras"}</definedName>
    <definedName name="VERLUCRO"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_1"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RLUCRO_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vetrotex">[41]Vetrotex!$B$12:$G$27</definedName>
    <definedName name="VFVV" localSheetId="1" hidden="1">{#N/A,#N/A,FALSE,"Aging Summary";#N/A,#N/A,FALSE,"Ratio Analysis";#N/A,#N/A,FALSE,"Test 120 Day Accts";#N/A,#N/A,FALSE,"Tickmarks"}</definedName>
    <definedName name="VFVV" hidden="1">{#N/A,#N/A,FALSE,"Aging Summary";#N/A,#N/A,FALSE,"Ratio Analysis";#N/A,#N/A,FALSE,"Test 120 Day Accts";#N/A,#N/A,FALSE,"Tickmarks"}</definedName>
    <definedName name="VFVV_1" localSheetId="1" hidden="1">{#N/A,#N/A,FALSE,"Aging Summary";#N/A,#N/A,FALSE,"Ratio Analysis";#N/A,#N/A,FALSE,"Test 120 Day Accts";#N/A,#N/A,FALSE,"Tickmarks"}</definedName>
    <definedName name="VFVV_1" hidden="1">{#N/A,#N/A,FALSE,"Aging Summary";#N/A,#N/A,FALSE,"Ratio Analysis";#N/A,#N/A,FALSE,"Test 120 Day Accts";#N/A,#N/A,FALSE,"Tickmarks"}</definedName>
    <definedName name="VG" localSheetId="1" hidden="1">{#N/A,#N/A,FALSE,"Aging Summary";#N/A,#N/A,FALSE,"Ratio Analysis";#N/A,#N/A,FALSE,"Test 120 Day Accts";#N/A,#N/A,FALSE,"Tickmarks"}</definedName>
    <definedName name="VG" hidden="1">{#N/A,#N/A,FALSE,"Aging Summary";#N/A,#N/A,FALSE,"Ratio Analysis";#N/A,#N/A,FALSE,"Test 120 Day Accts";#N/A,#N/A,FALSE,"Tickmarks"}</definedName>
    <definedName name="vghkiihy" localSheetId="1" hidden="1">{#N/A,#N/A,FALSE,"Aging Summary";#N/A,#N/A,FALSE,"Ratio Analysis";#N/A,#N/A,FALSE,"Test 120 Day Accts";#N/A,#N/A,FALSE,"Tickmarks"}</definedName>
    <definedName name="vghkiihy" hidden="1">{#N/A,#N/A,FALSE,"Aging Summary";#N/A,#N/A,FALSE,"Ratio Analysis";#N/A,#N/A,FALSE,"Test 120 Day Accts";#N/A,#N/A,FALSE,"Tickmarks"}</definedName>
    <definedName name="VGT" localSheetId="1" hidden="1">{#N/A,#N/A,FALSE,"Aging Summary";#N/A,#N/A,FALSE,"Ratio Analysis";#N/A,#N/A,FALSE,"Test 120 Day Accts";#N/A,#N/A,FALSE,"Tickmarks"}</definedName>
    <definedName name="VGT" hidden="1">{#N/A,#N/A,FALSE,"Aging Summary";#N/A,#N/A,FALSE,"Ratio Analysis";#N/A,#N/A,FALSE,"Test 120 Day Accts";#N/A,#N/A,FALSE,"Tickmarks"}</definedName>
    <definedName name="VGT_1" localSheetId="1" hidden="1">{#N/A,#N/A,FALSE,"Aging Summary";#N/A,#N/A,FALSE,"Ratio Analysis";#N/A,#N/A,FALSE,"Test 120 Day Accts";#N/A,#N/A,FALSE,"Tickmarks"}</definedName>
    <definedName name="VGT_1" hidden="1">{#N/A,#N/A,FALSE,"Aging Summary";#N/A,#N/A,FALSE,"Ratio Analysis";#N/A,#N/A,FALSE,"Test 120 Day Accts";#N/A,#N/A,FALSE,"Tickmarks"}</definedName>
    <definedName name="VGTS" localSheetId="1" hidden="1">{#N/A,#N/A,FALSE,"Aging Summary";#N/A,#N/A,FALSE,"Ratio Analysis";#N/A,#N/A,FALSE,"Test 120 Day Accts";#N/A,#N/A,FALSE,"Tickmarks"}</definedName>
    <definedName name="VGTS" hidden="1">{#N/A,#N/A,FALSE,"Aging Summary";#N/A,#N/A,FALSE,"Ratio Analysis";#N/A,#N/A,FALSE,"Test 120 Day Accts";#N/A,#N/A,FALSE,"Tickmarks"}</definedName>
    <definedName name="VGTS_1" localSheetId="1" hidden="1">{#N/A,#N/A,FALSE,"Aging Summary";#N/A,#N/A,FALSE,"Ratio Analysis";#N/A,#N/A,FALSE,"Test 120 Day Accts";#N/A,#N/A,FALSE,"Tickmarks"}</definedName>
    <definedName name="VGTS_1" hidden="1">{#N/A,#N/A,FALSE,"Aging Summary";#N/A,#N/A,FALSE,"Ratio Analysis";#N/A,#N/A,FALSE,"Test 120 Day Accts";#N/A,#N/A,FALSE,"Tickmarks"}</definedName>
    <definedName name="vhj" localSheetId="1" hidden="1">{#N/A,#N/A,FALSE,"Aging Summary";#N/A,#N/A,FALSE,"Ratio Analysis";#N/A,#N/A,FALSE,"Test 120 Day Accts";#N/A,#N/A,FALSE,"Tickmarks"}</definedName>
    <definedName name="vhj" hidden="1">{#N/A,#N/A,FALSE,"Aging Summary";#N/A,#N/A,FALSE,"Ratio Analysis";#N/A,#N/A,FALSE,"Test 120 Day Accts";#N/A,#N/A,FALSE,"Tickmarks"}</definedName>
    <definedName name="vilto" localSheetId="1" hidden="1">{"MATRIZES",#N/A,FALSE,"Obras"}</definedName>
    <definedName name="vilto" hidden="1">{"MATRIZES",#N/A,FALSE,"Obras"}</definedName>
    <definedName name="vinicius" localSheetId="1" hidden="1">{"'Total'!$A$1","'Total'!$A$3"}</definedName>
    <definedName name="vinicius" hidden="1">{"'Total'!$A$1","'Total'!$A$3"}</definedName>
    <definedName name="vol" localSheetId="0">#REF!</definedName>
    <definedName name="vol" localSheetId="1">#REF!</definedName>
    <definedName name="vol">#REF!</definedName>
    <definedName name="VPLL01" localSheetId="1">'[62]Input Data (DFs)'!#REF!</definedName>
    <definedName name="VPLL01">'[62]Input Data (DFs)'!#REF!</definedName>
    <definedName name="VPLL02" localSheetId="1">'[62]Input Data (DFs)'!#REF!</definedName>
    <definedName name="VPLL02">'[62]Input Data (DFs)'!#REF!</definedName>
    <definedName name="VPLL03">'[62]Input Data (DFs)'!#REF!</definedName>
    <definedName name="VPLL04">'[62]Input Data (DFs)'!#REF!</definedName>
    <definedName name="VPLL05">'[62]Input Data (DFs)'!#REF!</definedName>
    <definedName name="VPLL06">'[62]Input Data (DFs)'!#REF!</definedName>
    <definedName name="VPLL07">'[62]Input Data (DFs)'!#REF!</definedName>
    <definedName name="VPLL08">'[62]Input Data (DFs)'!#REF!</definedName>
    <definedName name="VPLL09">'[62]Input Data (DFs)'!#REF!</definedName>
    <definedName name="VPLL10">'[62]Input Data (DFs)'!#REF!</definedName>
    <definedName name="VPLL100">[78]Financials!#REF!</definedName>
    <definedName name="VPLL11" localSheetId="1">#REF!</definedName>
    <definedName name="VPLL11">#REF!</definedName>
    <definedName name="VPLL110">[78]Financials!#REF!</definedName>
    <definedName name="VPLL120">[78]Financials!#REF!</definedName>
    <definedName name="VPLL130">[78]Financials!#REF!</definedName>
    <definedName name="VPLL140">[78]Financials!#REF!</definedName>
    <definedName name="VPLL150">[78]Financials!#REF!</definedName>
    <definedName name="VPLL50">[78]Financials!#REF!</definedName>
    <definedName name="VPLL60">[78]Financials!#REF!</definedName>
    <definedName name="VPLL70">[78]Financials!#REF!</definedName>
    <definedName name="VPLL80">[78]Financials!#REF!</definedName>
    <definedName name="VPLL90">[78]Financials!#REF!</definedName>
    <definedName name="vv" localSheetId="1" hidden="1">{#N/A,#N/A,FALSE,"Aging Summary";#N/A,#N/A,FALSE,"Ratio Analysis";#N/A,#N/A,FALSE,"Test 120 Day Accts";#N/A,#N/A,FALSE,"Tickmarks"}</definedName>
    <definedName name="vv" hidden="1">{#N/A,#N/A,FALSE,"Aging Summary";#N/A,#N/A,FALSE,"Ratio Analysis";#N/A,#N/A,FALSE,"Test 120 Day Accts";#N/A,#N/A,FALSE,"Tickmarks"}</definedName>
    <definedName name="vvv" localSheetId="1" hidden="1">{#N/A,#N/A,FALSE,"Aging Summary";#N/A,#N/A,FALSE,"Ratio Analysis";#N/A,#N/A,FALSE,"Test 120 Day Accts";#N/A,#N/A,FALSE,"Tickmarks"}</definedName>
    <definedName name="vvv" hidden="1">{#N/A,#N/A,FALSE,"Aging Summary";#N/A,#N/A,FALSE,"Ratio Analysis";#N/A,#N/A,FALSE,"Test 120 Day Accts";#N/A,#N/A,FALSE,"Tickmarks"}</definedName>
    <definedName name="VVVV" localSheetId="1" hidden="1">{#N/A,#N/A,FALSE,"Aging Summary";#N/A,#N/A,FALSE,"Ratio Analysis";#N/A,#N/A,FALSE,"Test 120 Day Accts";#N/A,#N/A,FALSE,"Tickmarks"}</definedName>
    <definedName name="VVVV" hidden="1">{#N/A,#N/A,FALSE,"Aging Summary";#N/A,#N/A,FALSE,"Ratio Analysis";#N/A,#N/A,FALSE,"Test 120 Day Accts";#N/A,#N/A,FALSE,"Tickmarks"}</definedName>
    <definedName name="we" localSheetId="1" hidden="1">{#N/A,#N/A,FALSE,"Aging Summary";#N/A,#N/A,FALSE,"Ratio Analysis";#N/A,#N/A,FALSE,"Test 120 Day Accts";#N/A,#N/A,FALSE,"Tickmarks"}</definedName>
    <definedName name="we" hidden="1">{#N/A,#N/A,FALSE,"Aging Summary";#N/A,#N/A,FALSE,"Ratio Analysis";#N/A,#N/A,FALSE,"Test 120 Day Accts";#N/A,#N/A,FALSE,"Tickmarks"}</definedName>
    <definedName name="wedfwe"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dfwe"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EHAERHTUY7J" hidden="1">#REF!</definedName>
    <definedName name="wer" localSheetId="1" hidden="1">{#N/A,#N/A,FALSE,"Aging Summary";#N/A,#N/A,FALSE,"Ratio Analysis";#N/A,#N/A,FALSE,"Test 120 Day Accts";#N/A,#N/A,FALSE,"Tickmarks"}</definedName>
    <definedName name="wer" hidden="1">{#N/A,#N/A,FALSE,"Aging Summary";#N/A,#N/A,FALSE,"Ratio Analysis";#N/A,#N/A,FALSE,"Test 120 Day Accts";#N/A,#N/A,FALSE,"Tickmarks"}</definedName>
    <definedName name="will"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ill"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qw" hidden="1">#REF!</definedName>
    <definedName name="wr.petros" localSheetId="1" hidden="1">{"capapetros",#N/A,FALSE,"capa petros";"RESPETROS",#N/A,FALSE,"RESULTADO";"REALIZ97PETROS",#N/A,FALSE,"RES97"}</definedName>
    <definedName name="wr.petros" hidden="1">{"capapetros",#N/A,FALSE,"capa petros";"RESPETROS",#N/A,FALSE,"RESULTADO";"REALIZ97PETROS",#N/A,FALSE,"RES97"}</definedName>
    <definedName name="wrn.adm_pl." localSheetId="1" hidden="1">{"adm_pl",#N/A,FALSE,"PL"}</definedName>
    <definedName name="wrn.adm_pl." hidden="1">{"adm_pl",#N/A,FALSE,"PL"}</definedName>
    <definedName name="wrn.adm_rtp." localSheetId="1" hidden="1">{"adm_rtp",#N/A,FALSE,"PQ"}</definedName>
    <definedName name="wrn.adm_rtp." hidden="1">{"adm_rtp",#N/A,FALSE,"PQ"}</definedName>
    <definedName name="wrn.Aging._.and._.Trend._.Analysis." localSheetId="1" hidden="1">{#N/A,#N/A,FALSE,"Aging Summary";#N/A,#N/A,FALSE,"Ratio Analysis";#N/A,#N/A,FALSE,"Test 120 Day Accts";#N/A,#N/A,FALSE,"Tickmarks"}</definedName>
    <definedName name="wrn.Aging._.and._.Trend._.Analysis." hidden="1">{#N/A,#N/A,FALSE,"Aging Summary";#N/A,#N/A,FALSE,"Ratio Analysis";#N/A,#N/A,FALSE,"Test 120 Day Accts";#N/A,#N/A,FALSE,"Tickmarks"}</definedName>
    <definedName name="wrn.Aging._.and._.Trend._.Analysis._1" localSheetId="1" hidden="1">{#N/A,#N/A,FALSE,"Aging Summary";#N/A,#N/A,FALSE,"Ratio Analysis";#N/A,#N/A,FALSE,"Test 120 Day Accts";#N/A,#N/A,FALSE,"Tickmarks"}</definedName>
    <definedName name="wrn.Aging._.and._.Trend._.Analysis._1" hidden="1">{#N/A,#N/A,FALSE,"Aging Summary";#N/A,#N/A,FALSE,"Ratio Analysis";#N/A,#N/A,FALSE,"Test 120 Day Accts";#N/A,#N/A,FALSE,"Tickmarks"}</definedName>
    <definedName name="wrn.Aging._.and._.Trend._.Analysis2" localSheetId="1" hidden="1">{#N/A,#N/A,FALSE,"Aging Summary";#N/A,#N/A,FALSE,"Ratio Analysis";#N/A,#N/A,FALSE,"Test 120 Day Accts";#N/A,#N/A,FALSE,"Tickmarks"}</definedName>
    <definedName name="wrn.Aging._.and._.Trend._.Analysis2" hidden="1">{#N/A,#N/A,FALSE,"Aging Summary";#N/A,#N/A,FALSE,"Ratio Analysis";#N/A,#N/A,FALSE,"Test 120 Day Accts";#N/A,#N/A,FALSE,"Tickmarks"}</definedName>
    <definedName name="wrn.AIJS._.Print._.Out." localSheetId="1"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IJS._.Print._.Out." hidden="1">{"Assumptions",#N/A,FALSE,"Assumptions";"Revenues",#N/A,FALSE,"Revenues";"Expenses",#N/A,FALSE,"Expenses";"Construction",#N/A,FALSE,"Construction Costs";"Income Statement",#N/A,FALSE,"Income Statement";"Depreciation",#N/A,FALSE,"Depreciation";"Cash Flow",#N/A,FALSE,"Cash Flow";"Balance Sheet",#N/A,FALSE,"Balance Sheet";"Debt Pro Forma",#N/A,FALSE,"Debt Pro Forma";"Sources &amp; Uses",#N/A,FALSE,"Sources &amp; Uses";"Debt S&amp;U",#N/A,FALSE,"Debt S&amp;U";"Debt Pro Forma 3",#N/A,FALSE,"Debt Pro Forma 3";"Debt Pro Forma 2",#N/A,FALSE,"Debt Pro Forma 2"}</definedName>
    <definedName name="wrn.AJUSTADO." localSheetId="1" hidden="1">{#N/A,#N/A,FALSE,"balanc_ajus";#N/A,#N/A,FALSE,"G&amp;pAJUS";#N/A,#N/A,FALSE,"patr_ajus";#N/A,#N/A,FALSE,"fluj_ajus"}</definedName>
    <definedName name="wrn.AJUSTADO." hidden="1">{#N/A,#N/A,FALSE,"balanc_ajus";#N/A,#N/A,FALSE,"G&amp;pAJUS";#N/A,#N/A,FALSE,"patr_ajus";#N/A,#N/A,FALSE,"fluj_ajus"}</definedName>
    <definedName name="wrn.ajustados." localSheetId="1" hidden="1">{#N/A,#N/A,FALSE,"balanc_ajus";#N/A,#N/A,FALSE,"G&amp;pAJUS";#N/A,#N/A,FALSE,"patr_ajus";#N/A,#N/A,FALSE,"fluj_ajus"}</definedName>
    <definedName name="wrn.ajustados." hidden="1">{#N/A,#N/A,FALSE,"balanc_ajus";#N/A,#N/A,FALSE,"G&amp;pAJUS";#N/A,#N/A,FALSE,"patr_ajus";#N/A,#N/A,FALSE,"fluj_ajus"}</definedName>
    <definedName name="wrn.APOIO." localSheetId="1" hidden="1">{"APOIO",#N/A,FALSE,"Obras"}</definedName>
    <definedName name="wrn.APOIO." hidden="1">{"APOIO",#N/A,FALSE,"Obras"}</definedName>
    <definedName name="wrn.APURAÇÃO." localSheetId="1" hidden="1">{"APURAÇÃO",#N/A,FALSE,"C V M"}</definedName>
    <definedName name="wrn.APURAÇÃO." hidden="1">{"APURAÇÃO",#N/A,FALSE,"C V M"}</definedName>
    <definedName name="wrn.argentina." localSheetId="1" hidden="1">{"argentina",#N/A,FALSE,"PL"}</definedName>
    <definedName name="wrn.argentina." hidden="1">{"argentina",#N/A,FALSE,"PL"}</definedName>
    <definedName name="wrn.arquivo." localSheetId="1" hidden="1">{"cash",#N/A,FALSE,"cash";"historico",#N/A,FALSE,"historico"}</definedName>
    <definedName name="wrn.arquivo." hidden="1">{"cash",#N/A,FALSE,"cash";"historico",#N/A,FALSE,"historico"}</definedName>
    <definedName name="wrn.Asset_Liability." localSheetId="1" hidden="1">{"Asset_Liability",#N/A,FALSE,"Input Sheet"}</definedName>
    <definedName name="wrn.Asset_Liability." hidden="1">{"Asset_Liability",#N/A,FALSE,"Input Sheet"}</definedName>
    <definedName name="wrn.ATPASRESANALITICO." localSheetId="1" hidden="1">{"ATPASRESANALITICO",#N/A,FALSE,"C V M"}</definedName>
    <definedName name="wrn.ATPASRESANALITICO." hidden="1">{"ATPASRESANALITICO",#N/A,FALSE,"C V M"}</definedName>
    <definedName name="wrn.ATPASRESINDGERENCIAL." localSheetId="1" hidden="1">{"ATPASRESINDGERENCIAL",#N/A,FALSE,"C V M"}</definedName>
    <definedName name="wrn.ATPASRESINDGERENCIAL." hidden="1">{"ATPASRESINDGERENCIAL",#N/A,FALSE,"C V M"}</definedName>
    <definedName name="wrn.AVÓS." localSheetId="1" hidden="1">{"AVÓS",#N/A,FALSE,"Obras"}</definedName>
    <definedName name="wrn.AVÓS." hidden="1">{"AVÓS",#N/A,FALSE,"Obras"}</definedName>
    <definedName name="wrn.B._.P._.TDS." localSheetId="1"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wrn.B._.P._.TDS." hidden="1">{#N/A,#N/A,TRUE,"Récap. TDS";#N/A,#N/A,TRUE,"recap 2";#N/A,#N/A,TRUE,"marché";#N/A,#N/A,TRUE,"couts des reversements TD";#N/A,#N/A,TRUE,"infor, frais gén, S-B, frais fi";#N/A,#N/A,TRUE,"Charges d'exploitation";#N/A,#N/A,TRUE,"marketing";#N/A,#N/A,TRUE,"Coût de gestion et fidélisation";#N/A,#N/A,TRUE,"couts d'acquisition";#N/A,#N/A,TRUE,"effectifs";#N/A,#N/A,TRUE,"Inv. S-Box_Amt";#N/A,#N/A,TRUE,"comparaison BP JFB_SNCF13";#N/A,#N/A,TRUE,"synthèse";#N/A,#N/A,TRUE,"graph. cash-flow";#N/A,#N/A,TRUE,"graph tx de marge";#N/A,#N/A,TRUE,"graph tx de marge";#N/A,#N/A,TRUE,"graph evol trafic";#N/A,#N/A,TRUE,"graph mn abonné"}</definedName>
    <definedName name="wrn.Base._.Cash." localSheetId="1" hidden="1">{#N/A,#N/A,FALSE,"CAPA";#N/A,#N/A,FALSE,"BASE-CAIXA 1";#N/A,#N/A,FALSE,"DESPESAS 2";#N/A,#N/A,FALSE,"Comp Desp Cond";#N/A,#N/A,FALSE,"Dados Veículos 3";#N/A,#N/A,FALSE,"RECEITAS 4";#N/A,#N/A,FALSE,"ATRASOS_5";#N/A,#N/A,FALSE,"Dados Atraso_6";#N/A,#N/A,FALSE,"Maiores Devedores_7";#N/A,#N/A,FALSE,"GRÁFICO_8";#N/A,#N/A,FALSE,"Auditoria 9";#N/A,#N/A,FALSE,"PESSOAL 10";#N/A,#N/A,FALSE,"Loc.temp_11"}</definedName>
    <definedName name="wrn.Base._.Cash." hidden="1">{#N/A,#N/A,FALSE,"CAPA";#N/A,#N/A,FALSE,"BASE-CAIXA 1";#N/A,#N/A,FALSE,"DESPESAS 2";#N/A,#N/A,FALSE,"Comp Desp Cond";#N/A,#N/A,FALSE,"Dados Veículos 3";#N/A,#N/A,FALSE,"RECEITAS 4";#N/A,#N/A,FALSE,"ATRASOS_5";#N/A,#N/A,FALSE,"Dados Atraso_6";#N/A,#N/A,FALSE,"Maiores Devedores_7";#N/A,#N/A,FALSE,"GRÁFICO_8";#N/A,#N/A,FALSE,"Auditoria 9";#N/A,#N/A,FALSE,"PESSOAL 10";#N/A,#N/A,FALSE,"Loc.temp_11"}</definedName>
    <definedName name="wrn.bow_argentina." localSheetId="1" hidden="1">{"bow_argentina",#N/A,FALSE,"AMF"}</definedName>
    <definedName name="wrn.bow_argentina." hidden="1">{"bow_argentina",#N/A,FALSE,"AMF"}</definedName>
    <definedName name="wrn.bow_brasil." localSheetId="1" hidden="1">{"bow_brasil",#N/A,FALSE,"AMF"}</definedName>
    <definedName name="wrn.bow_brasil." hidden="1">{"bow_brasil",#N/A,FALSE,"AMF"}</definedName>
    <definedName name="wrn.CASO._.BASE." localSheetId="1" hidden="1">{"SCENARIOS",#N/A,FALSE,"Resumen de escenario";"INFORHIPOT",#N/A,FALSE,"hipotesis";"INFORA8",#N/A,FALSE,"A-8";"INFORSS",#N/A,FALSE,"SSUR";"SCENARIOS",#N/A,FALSE,"consolidado"}</definedName>
    <definedName name="wrn.CASO._.BASE." hidden="1">{"SCENARIOS",#N/A,FALSE,"Resumen de escenario";"INFORHIPOT",#N/A,FALSE,"hipotesis";"INFORA8",#N/A,FALSE,"A-8";"INFORSS",#N/A,FALSE,"SSUR";"SCENARIOS",#N/A,FALSE,"consolidado"}</definedName>
    <definedName name="wrn.COMPOSIÇÃO." localSheetId="1" hidden="1">{"COMPOSIÇÃO",#N/A,FALSE,"C V M"}</definedName>
    <definedName name="wrn.COMPOSIÇÃO." hidden="1">{"COMPOSIÇÃO",#N/A,FALSE,"C V M"}</definedName>
    <definedName name="wrn.Condominio." localSheetId="1" hidden="1">{#N/A,#N/A,TRUE,"CASH COND_B1";#N/A,#N/A,TRUE,"COMP DESP COND_B2_B3";#N/A,#N/A,TRUE,"11";#N/A,#N/A,TRUE,"12";#N/A,#N/A,TRUE,"13";#N/A,#N/A,TRUE,"14";#N/A,#N/A,TRUE,"15";#N/A,#N/A,TRUE,"16";#N/A,#N/A,TRUE,"19";#N/A,#N/A,TRUE,"21";#N/A,#N/A,TRUE,"22";#N/A,#N/A,TRUE,"23";#N/A,#N/A,TRUE,"24";#N/A,#N/A,TRUE,"27";#N/A,#N/A,TRUE,"IMOB COND_B5";#N/A,#N/A,TRUE,"B6";#N/A,#N/A,TRUE,"B7";#N/A,#N/A,TRUE,"QUADRO PESSOAL";#N/A,#N/A,TRUE,"ORG."}</definedName>
    <definedName name="wrn.Condominio." hidden="1">{#N/A,#N/A,TRUE,"CASH COND_B1";#N/A,#N/A,TRUE,"COMP DESP COND_B2_B3";#N/A,#N/A,TRUE,"11";#N/A,#N/A,TRUE,"12";#N/A,#N/A,TRUE,"13";#N/A,#N/A,TRUE,"14";#N/A,#N/A,TRUE,"15";#N/A,#N/A,TRUE,"16";#N/A,#N/A,TRUE,"19";#N/A,#N/A,TRUE,"21";#N/A,#N/A,TRUE,"22";#N/A,#N/A,TRUE,"23";#N/A,#N/A,TRUE,"24";#N/A,#N/A,TRUE,"27";#N/A,#N/A,TRUE,"IMOB COND_B5";#N/A,#N/A,TRUE,"B6";#N/A,#N/A,TRUE,"B7";#N/A,#N/A,TRUE,"QUADRO PESSOAL";#N/A,#N/A,TRUE,"ORG."}</definedName>
    <definedName name="wrn.CONSOLIDADO." localSheetId="1" hidden="1">{"CONSOLIDADO",#N/A,FALSE,"TOT"}</definedName>
    <definedName name="wrn.CONSOLIDADO." hidden="1">{"CONSOLIDADO",#N/A,FALSE,"TOT"}</definedName>
    <definedName name="wrn.CSOCIAL." localSheetId="1" hidden="1">{#N/A,#N/A,FALSE,"CSOCIAL"}</definedName>
    <definedName name="wrn.CSOCIAL." hidden="1">{#N/A,#N/A,FALSE,"CSOCIAL"}</definedName>
    <definedName name="wrn.DEMCONTAPR5." localSheetId="1" hidden="1">{"DEMCONTAPR5",#N/A,FALSE,"C V M"}</definedName>
    <definedName name="wrn.DEMCONTAPR5." hidden="1">{"DEMCONTAPR5",#N/A,FALSE,"C V M"}</definedName>
    <definedName name="wrn.DEMCONTAPRIND." localSheetId="1" hidden="1">{"DEMCONTAPRIND",#N/A,FALSE,"C V M"}</definedName>
    <definedName name="wrn.DEMCONTAPRIND." hidden="1">{"DEMCONTAPRIND",#N/A,FALSE,"C V M"}</definedName>
    <definedName name="wrn.DEMCONTCA." localSheetId="1" hidden="1">{"DEMCONTCA",#N/A,FALSE,"C V M"}</definedName>
    <definedName name="wrn.DEMCONTCA." hidden="1">{"DEMCONTCA",#N/A,FALSE,"C V M"}</definedName>
    <definedName name="wrn.DespesasPorArea." localSheetId="1" hidden="1">{"TotalGeralDespesasPorArea",#N/A,FALSE,"VinculosAccessEfetivo"}</definedName>
    <definedName name="wrn.DespesasPorArea." hidden="1">{"TotalGeralDespesasPorArea",#N/A,FALSE,"VinculosAccessEfetivo"}</definedName>
    <definedName name="wrn.Deutsch._.TKMC._.A3." localSheetId="1" hidden="1">{"Deutsch - TKMC - A3001 - Bilanz",#N/A,TRUE,"Hyperion";"Deutsch - TKMC - A3002 - G&amp;V",#N/A,TRUE,"Hyperion";"Deutsch - TKMC - A3003 - Aktiva (detaliert)",#N/A,TRUE,"Hyperion";"Deutsch - TKMC - A3004 - Passiva (detaliert)",#N/A,TRUE,"Hyperion";"Deutsch - TKMC - A3005 - G&amp;V (detaliert)",#N/A,TRUE,"Hyperion";"Deutsch - TKMC - A3006 - Zusatzangaben",#N/A,TRUE,"Hyperion"}</definedName>
    <definedName name="wrn.Deutsch._.TKMC._.A3." hidden="1">{"Deutsch - TKMC - A3001 - Bilanz",#N/A,TRUE,"Hyperion";"Deutsch - TKMC - A3002 - G&amp;V",#N/A,TRUE,"Hyperion";"Deutsch - TKMC - A3003 - Aktiva (detaliert)",#N/A,TRUE,"Hyperion";"Deutsch - TKMC - A3004 - Passiva (detaliert)",#N/A,TRUE,"Hyperion";"Deutsch - TKMC - A3005 - G&amp;V (detaliert)",#N/A,TRUE,"Hyperion";"Deutsch - TKMC - A3006 - Zusatzangaben",#N/A,TRUE,"Hyperion"}</definedName>
    <definedName name="wrn.Deutsch._.TKMC._.A4." localSheetId="1" hidden="1">{"Deutsch - TKMC - A4001 - Bilanz",#N/A,TRUE,"Hyperion";"Deutsch - TKMC - A4002 - G&amp;V",#N/A,TRUE,"Hyperion";"Deutsch - TKMC - A4003 - Aktiva (detaliert)",#N/A,TRUE,"Hyperion";"Deutsch - TKMC - A4004 - Passiva (detaliert)",#N/A,TRUE,"Hyperion";"Deutsch - TKMC - A4005 - G&amp;V (detaliert)",#N/A,TRUE,"Hyperion";"Deutsch - TKMC - A4006 - Zusatzangaben",#N/A,TRUE,"Hyperion"}</definedName>
    <definedName name="wrn.Deutsch._.TKMC._.A4." hidden="1">{"Deutsch - TKMC - A4001 - Bilanz",#N/A,TRUE,"Hyperion";"Deutsch - TKMC - A4002 - G&amp;V",#N/A,TRUE,"Hyperion";"Deutsch - TKMC - A4003 - Aktiva (detaliert)",#N/A,TRUE,"Hyperion";"Deutsch - TKMC - A4004 - Passiva (detaliert)",#N/A,TRUE,"Hyperion";"Deutsch - TKMC - A4005 - G&amp;V (detaliert)",#N/A,TRUE,"Hyperion";"Deutsch - TKMC - A4006 - Zusatzangaben",#N/A,TRUE,"Hyperion"}</definedName>
    <definedName name="wrn.Deutsch._.TKPS." localSheetId="1" hidden="1">{"Deutsch - TKPS - 001 - Bilanz",#N/A,FALSE,"Hyperion";"Deutsch - TKPS - 002 - G&amp;V",#N/A,FALSE,"Hyperion";"Deutsch - TKPS - 003 - Aktiva (detaliert)",#N/A,FALSE,"Hyperion";"Deutsch - TKPS - 004 - Passiva (detaliert)",#N/A,FALSE,"Hyperion";"Deutsch - TKPS - 005 - G&amp;V (detaliert)",#N/A,FALSE,"Hyperion";"Deutsch - TKPS - 006 - Zusatzangaben",#N/A,FALSE,"Hyperion"}</definedName>
    <definedName name="wrn.Deutsch._.TKPS." hidden="1">{"Deutsch - TKPS - 001 - Bilanz",#N/A,FALSE,"Hyperion";"Deutsch - TKPS - 002 - G&amp;V",#N/A,FALSE,"Hyperion";"Deutsch - TKPS - 003 - Aktiva (detaliert)",#N/A,FALSE,"Hyperion";"Deutsch - TKPS - 004 - Passiva (detaliert)",#N/A,FALSE,"Hyperion";"Deutsch - TKPS - 005 - G&amp;V (detaliert)",#N/A,FALSE,"Hyperion";"Deutsch - TKPS - 006 - Zusatzangaben",#N/A,FALSE,"Hyperion"}</definedName>
    <definedName name="wrn.Deutsch._.TKPS._.A4." localSheetId="1" hidden="1">{"Deutsch - TKPS - A4001 - Bilanz",#N/A,TRUE,"Hyperion";"Deutsch - TKPS - A4002 - G&amp;V",#N/A,TRUE,"Hyperion";"Deutsch - TKPS - A4003 - Aktiva (detaliert)",#N/A,TRUE,"Hyperion"}</definedName>
    <definedName name="wrn.Deutsch._.TKPS._.A4." hidden="1">{"Deutsch - TKPS - A4001 - Bilanz",#N/A,TRUE,"Hyperion";"Deutsch - TKPS - A4002 - G&amp;V",#N/A,TRUE,"Hyperion";"Deutsch - TKPS - A4003 - Aktiva (detaliert)",#N/A,TRUE,"Hyperion"}</definedName>
    <definedName name="wrn.Dezembro." localSheetId="1" hidden="1">{"Fecha_Dezembro",#N/A,FALSE,"FECHAMENTO-2002 ";"Defer_Dezermbro",#N/A,FALSE,"DIFERIDO";"Pis_Dezembro",#N/A,FALSE,"PIS COFINS";"Iss_Dezembro",#N/A,FALSE,"ISS"}</definedName>
    <definedName name="wrn.Dezembro." hidden="1">{"Fecha_Dezembro",#N/A,FALSE,"FECHAMENTO-2002 ";"Defer_Dezermbro",#N/A,FALSE,"DIFERIDO";"Pis_Dezembro",#N/A,FALSE,"PIS COFINS";"Iss_Dezembro",#N/A,FALSE,"ISS"}</definedName>
    <definedName name="wrn.diners." localSheetId="1" hidden="1">{#N/A,#N/A,FALSE,"DINERS"}</definedName>
    <definedName name="wrn.diners." hidden="1">{#N/A,#N/A,FALSE,"DINERS"}</definedName>
    <definedName name="wrn.div_bow." localSheetId="1" hidden="1">{"div_bow",#N/A,FALSE,"AMF"}</definedName>
    <definedName name="wrn.div_bow." hidden="1">{"div_bow",#N/A,FALSE,"AMF"}</definedName>
    <definedName name="wrn.div_pls." localSheetId="1" hidden="1">{"div_pls",#N/A,FALSE,"PL"}</definedName>
    <definedName name="wrn.div_pls." hidden="1">{"div_pls",#N/A,FALSE,"PL"}</definedName>
    <definedName name="wrn.div_rtp." localSheetId="1" hidden="1">{"div_rtp",#N/A,FALSE,"PQ"}</definedName>
    <definedName name="wrn.div_rtp." hidden="1">{"div_rtp",#N/A,FALSE,"PQ"}</definedName>
    <definedName name="wrn.divisões." localSheetId="1" hidden="1">{"divisões",#N/A,FALSE,"TOT"}</definedName>
    <definedName name="wrn.divisões." hidden="1">{"divisões",#N/A,FALSE,"TOT"}</definedName>
    <definedName name="wrn.Empreendedor." localSheetId="1" hidden="1">{#N/A,#N/A,TRUE,"Dem_A1";#N/A,#N/A,TRUE,"Vend Rec_A2";#N/A,#N/A,TRUE,"Desc_A5";#N/A,#N/A,TRUE,"COMP_A6";#N/A,#N/A,TRUE,"DR00_A7";#N/A,#N/A,TRUE,"DR 99_A7";#N/A,#N/A,TRUE,"Desc_ A8";#N/A,#N/A,TRUE,"CASH EMPR_A9";#N/A,#N/A,TRUE,"CASH OBRA_A9";#N/A,#N/A,TRUE,"20Empr.";#N/A,#N/A,TRUE,"100%Jurid";#N/A,#N/A,TRUE,"22Empr.";#N/A,#N/A,TRUE,"23Empr.";#N/A,#N/A,TRUE,"IMOB EMPR OBRAS_A11"}</definedName>
    <definedName name="wrn.Empreendedor." hidden="1">{#N/A,#N/A,TRUE,"Dem_A1";#N/A,#N/A,TRUE,"Vend Rec_A2";#N/A,#N/A,TRUE,"Desc_A5";#N/A,#N/A,TRUE,"COMP_A6";#N/A,#N/A,TRUE,"DR00_A7";#N/A,#N/A,TRUE,"DR 99_A7";#N/A,#N/A,TRUE,"Desc_ A8";#N/A,#N/A,TRUE,"CASH EMPR_A9";#N/A,#N/A,TRUE,"CASH OBRA_A9";#N/A,#N/A,TRUE,"20Empr.";#N/A,#N/A,TRUE,"100%Jurid";#N/A,#N/A,TRUE,"22Empr.";#N/A,#N/A,TRUE,"23Empr.";#N/A,#N/A,TRUE,"IMOB EMPR OBRAS_A11"}</definedName>
    <definedName name="wrn.Empreendedor._.MPSC." localSheetId="1" hidden="1">{#N/A,#N/A,FALSE,"Capa";#N/A,#N/A,FALSE,"Indice";#N/A,#N/A,FALSE,"Premissas";#N/A,#N/A,FALSE," Pró Memória ";#N/A,#N/A,FALSE,"VenRec SintR$";#N/A,#N/A,FALSE,"ProjVendasRecR$";#N/A,#N/A,FALSE,"ProjVendasRecIPC";#N/A,#N/A,FALSE,"Desc. comerciais";#N/A,#N/A,FALSE,"Desc. Carência Novas Oper";#N/A,#N/A,FALSE,"Sumário Comparativo";#N/A,#N/A,FALSE,"Descontos op Reformas";#N/A,#N/A,FALSE,"Sumário2001";#N/A,#N/A,FALSE,"Sumário2000";#N/A,#N/A,FALSE,"Área Vaga";#N/A,#N/A,FALSE,"Cond. Irrec.";#N/A,#N/A,FALSE,"Demost.Corretagem ";#N/A,#N/A,FALSE,"Cash 2001";#N/A,#N/A,FALSE,"Cash 2000";#N/A,#N/A,FALSE,"Imobilizado";#N/A,#N/A,FALSE,"Comparativo Despesas";#N/A,#N/A,FALSE,"Comparativo por Conta Orç.";#N/A,#N/A,FALSE,"CONSOLIDADO CC";#N/A,#N/A,FALSE,"CONSOLIDADO CO";#N/A,#N/A,FALSE,"CO11";#N/A,#N/A,FALSE,"CC11 2001";#N/A,#N/A,FALSE,"CO12";#N/A,#N/A,FALSE,"PA 11";#N/A,#N/A,FALSE,"CC12 2001";#N/A,#N/A,FALSE,"PA12";#N/A,#N/A,FALSE,"CO22";#N/A,#N/A,FALSE,"CC22 2001";#N/A,#N/A,FALSE,"PA 22";#N/A,#N/A,FALSE,"pessoal ano";#N/A,#N/A,FALSE,"pessoal evoluçao";#N/A,#N/A,FALSE,"comp h.e"}</definedName>
    <definedName name="wrn.Empreendedor._.MPSC." hidden="1">{#N/A,#N/A,FALSE,"Capa";#N/A,#N/A,FALSE,"Indice";#N/A,#N/A,FALSE,"Premissas";#N/A,#N/A,FALSE," Pró Memória ";#N/A,#N/A,FALSE,"VenRec SintR$";#N/A,#N/A,FALSE,"ProjVendasRecR$";#N/A,#N/A,FALSE,"ProjVendasRecIPC";#N/A,#N/A,FALSE,"Desc. comerciais";#N/A,#N/A,FALSE,"Desc. Carência Novas Oper";#N/A,#N/A,FALSE,"Sumário Comparativo";#N/A,#N/A,FALSE,"Descontos op Reformas";#N/A,#N/A,FALSE,"Sumário2001";#N/A,#N/A,FALSE,"Sumário2000";#N/A,#N/A,FALSE,"Área Vaga";#N/A,#N/A,FALSE,"Cond. Irrec.";#N/A,#N/A,FALSE,"Demost.Corretagem ";#N/A,#N/A,FALSE,"Cash 2001";#N/A,#N/A,FALSE,"Cash 2000";#N/A,#N/A,FALSE,"Imobilizado";#N/A,#N/A,FALSE,"Comparativo Despesas";#N/A,#N/A,FALSE,"Comparativo por Conta Orç.";#N/A,#N/A,FALSE,"CONSOLIDADO CC";#N/A,#N/A,FALSE,"CONSOLIDADO CO";#N/A,#N/A,FALSE,"CO11";#N/A,#N/A,FALSE,"CC11 2001";#N/A,#N/A,FALSE,"CO12";#N/A,#N/A,FALSE,"PA 11";#N/A,#N/A,FALSE,"CC12 2001";#N/A,#N/A,FALSE,"PA12";#N/A,#N/A,FALSE,"CO22";#N/A,#N/A,FALSE,"CC22 2001";#N/A,#N/A,FALSE,"PA 22";#N/A,#N/A,FALSE,"pessoal ano";#N/A,#N/A,FALSE,"pessoal evoluçao";#N/A,#N/A,FALSE,"comp h.e"}</definedName>
    <definedName name="wrn.Estacionamento." localSheetId="1" hidden="1">{#N/A,#N/A,TRUE,"RECEITA ESTAC";#N/A,#N/A,TRUE,"CASH ESTAC";#N/A,#N/A,TRUE,"11Est";#N/A,#N/A,TRUE,"13Est";#N/A,#N/A,TRUE,"14Est";#N/A,#N/A,TRUE,"16Est";#N/A,#N/A,TRUE,"IMOB ESTAC_A4"}</definedName>
    <definedName name="wrn.Estacionamento." hidden="1">{#N/A,#N/A,TRUE,"RECEITA ESTAC";#N/A,#N/A,TRUE,"CASH ESTAC";#N/A,#N/A,TRUE,"11Est";#N/A,#N/A,TRUE,"13Est";#N/A,#N/A,TRUE,"14Est";#N/A,#N/A,TRUE,"16Est";#N/A,#N/A,TRUE,"IMOB ESTAC_A4"}</definedName>
    <definedName name="wrn.ESTADOS._.FINANCIEROS." localSheetId="1" hidden="1">{#N/A,#N/A,FALSE,"ACTIVO - hoja 1";#N/A,#N/A,FALSE,"ACTIVO - hoja 2";#N/A,#N/A,FALSE,"PASIVO - hoja 1";#N/A,#N/A,FALSE,"PASIVO - hoja 2";#N/A,#N/A,FALSE,"GASTOS - hoja 1 ";#N/A,#N/A,FALSE,"GASTOS - hoja 2";#N/A,#N/A,FALSE,"INGRESOS - hoja 1 ";#N/A,#N/A,FALSE,"INGRESOS - hoja 2"}</definedName>
    <definedName name="wrn.ESTADOS._.FINANCIEROS." hidden="1">{#N/A,#N/A,FALSE,"ACTIVO - hoja 1";#N/A,#N/A,FALSE,"ACTIVO - hoja 2";#N/A,#N/A,FALSE,"PASIVO - hoja 1";#N/A,#N/A,FALSE,"PASIVO - hoja 2";#N/A,#N/A,FALSE,"GASTOS - hoja 1 ";#N/A,#N/A,FALSE,"GASTOS - hoja 2";#N/A,#N/A,FALSE,"INGRESOS - hoja 1 ";#N/A,#N/A,FALSE,"INGRESOS - hoja 2"}</definedName>
    <definedName name="wrn.HISTORICO." localSheetId="1" hidden="1">{#N/A,#N/A,FALSE,"balnc_hist";#N/A,#N/A,FALSE,"G&amp;P-HIST";#N/A,#N/A,FALSE,"PATRI_HIST";#N/A,#N/A,FALSE,"FLUJ_HIST"}</definedName>
    <definedName name="wrn.HISTORICO." hidden="1">{#N/A,#N/A,FALSE,"balnc_hist";#N/A,#N/A,FALSE,"G&amp;P-HIST";#N/A,#N/A,FALSE,"PATRI_HIST";#N/A,#N/A,FALSE,"FLUJ_HIST"}</definedName>
    <definedName name="wrn.historicos." localSheetId="1" hidden="1">{#N/A,#N/A,FALSE,"Activo_Hist";#N/A,#N/A,FALSE,"Pasivo_Hist";#N/A,#N/A,FALSE,"Ganan_Perd_Hist";#N/A,#N/A,FALSE,"Patrimonio_Hist";#N/A,#N/A,FALSE,"Flujo_Hist"}</definedName>
    <definedName name="wrn.historicos." hidden="1">{#N/A,#N/A,FALSE,"Activo_Hist";#N/A,#N/A,FALSE,"Pasivo_Hist";#N/A,#N/A,FALSE,"Ganan_Perd_Hist";#N/A,#N/A,FALSE,"Patrimonio_Hist";#N/A,#N/A,FALSE,"Flujo_Hist"}</definedName>
    <definedName name="wrn.históricos." localSheetId="1" hidden="1">{#N/A,#N/A,FALSE,"balnc_hist";#N/A,#N/A,FALSE,"G&amp;P-HIST";#N/A,#N/A,FALSE,"PATRI_HIST";#N/A,#N/A,FALSE,"FLUJ_HIST"}</definedName>
    <definedName name="wrn.históricos." hidden="1">{#N/A,#N/A,FALSE,"balnc_hist";#N/A,#N/A,FALSE,"G&amp;P-HIST";#N/A,#N/A,FALSE,"PATRI_HIST";#N/A,#N/A,FALSE,"FLUJ_HIST"}</definedName>
    <definedName name="wrn.impressao." localSheetId="1" hidden="1">{#N/A,#N/A,FALSE,"Vendas e Receitas";#N/A,#N/A,FALSE,"Veículos";#N/A,#N/A,FALSE,"Posição de atraso";#N/A,#N/A,FALSE,"Inadimplência";#N/A,#N/A,FALSE,"Alug.vencidos";#N/A,#N/A,FALSE,"vacancy";#N/A,#N/A,FALSE,"luvas";#N/A,#N/A,FALSE,"DespCond1";#N/A,#N/A,FALSE,"DespCond2-pg13";#N/A,#N/A,FALSE,"DespCond3 pg14"}</definedName>
    <definedName name="wrn.impressao." hidden="1">{#N/A,#N/A,FALSE,"Vendas e Receitas";#N/A,#N/A,FALSE,"Veículos";#N/A,#N/A,FALSE,"Posição de atraso";#N/A,#N/A,FALSE,"Inadimplência";#N/A,#N/A,FALSE,"Alug.vencidos";#N/A,#N/A,FALSE,"vacancy";#N/A,#N/A,FALSE,"luvas";#N/A,#N/A,FALSE,"DespCond1";#N/A,#N/A,FALSE,"DespCond2-pg13";#N/A,#N/A,FALSE,"DespCond3 pg14"}</definedName>
    <definedName name="wrn.IMPRIME." localSheetId="1" hidden="1">{"VUSS",#N/A,TRUE,"VUS$";"VIPC",#N/A,TRUE,"VIPC";"RUSS",#N/A,TRUE,"RUS$";"RIPC",#N/A,TRUE,"RIPC";"RIPCM2",#N/A,TRUE,"R IPC-M2";"RENT",#N/A,TRUE,"RENT";"COND",#N/A,TRUE,"COND";"LFESC",#N/A,TRUE,"LFESC";"SHOPP",#N/A,TRUE,"SHOPP";"PESS",#N/A,TRUE,"PESS";"LFP",#N/A,TRUE,"LFP"}</definedName>
    <definedName name="wrn.IMPRIME." hidden="1">{"VUSS",#N/A,TRUE,"VUS$";"VIPC",#N/A,TRUE,"VIPC";"RUSS",#N/A,TRUE,"RUS$";"RIPC",#N/A,TRUE,"RIPC";"RIPCM2",#N/A,TRUE,"R IPC-M2";"RENT",#N/A,TRUE,"RENT";"COND",#N/A,TRUE,"COND";"LFESC",#N/A,TRUE,"LFESC";"SHOPP",#N/A,TRUE,"SHOPP";"PESS",#N/A,TRUE,"PESS";"LFP",#N/A,TRUE,"LFP"}</definedName>
    <definedName name="wrn.Imprimir." localSheetId="1" hidden="1">{#N/A,#N/A,FALSE,"LL";#N/A,#N/A,FALSE,"PF";#N/A,#N/A,FALSE,"PJ";#N/A,#N/A,FALSE,"MI";#N/A,#N/A,FALSE,"ME";#N/A,#N/A,FALSE,"RE";#N/A,#N/A,FALSE,"GL";#N/A,#N/A,FALSE,"Comp";#N/A,#N/A,FALSE,"KM LL";#N/A,#N/A,FALSE,"KM PF";#N/A,#N/A,FALSE,"KM PJ";#N/A,#N/A,FALSE,"KM MI";#N/A,#N/A,FALSE,"KM ME";#N/A,#N/A,FALSE,"KM RE";#N/A,#N/A,FALSE,"KM GL";#N/A,#N/A,FALSE,"KM Comp"}</definedName>
    <definedName name="wrn.Imprimir." hidden="1">{#N/A,#N/A,FALSE,"LL";#N/A,#N/A,FALSE,"PF";#N/A,#N/A,FALSE,"PJ";#N/A,#N/A,FALSE,"MI";#N/A,#N/A,FALSE,"ME";#N/A,#N/A,FALSE,"RE";#N/A,#N/A,FALSE,"GL";#N/A,#N/A,FALSE,"Comp";#N/A,#N/A,FALSE,"KM LL";#N/A,#N/A,FALSE,"KM PF";#N/A,#N/A,FALSE,"KM PJ";#N/A,#N/A,FALSE,"KM MI";#N/A,#N/A,FALSE,"KM ME";#N/A,#N/A,FALSE,"KM RE";#N/A,#N/A,FALSE,"KM GL";#N/A,#N/A,FALSE,"KM Comp"}</definedName>
    <definedName name="wrn.Imprimir._.AG_ME." localSheetId="1" hidden="1">{#N/A,#N/A,FALSE,"MetaME";#N/A,#N/A,FALSE,"DiarME";#N/A,#N/A,FALSE,"DAtendME";#N/A,#N/A,FALSE,"MixME";#N/A,#N/A,FALSE,"LocME";#N/A,#N/A,FALSE,"DiaLocME";#N/A,#N/A,FALSE,"KmDiaME";#N/A,#N/A,FALSE,"TarifME";#N/A,#N/A,FALSE,"MixDiarME";#N/A,#N/A,FALSE,"FormaRecME";#N/A,#N/A,FALSE,"LocComAGME"}</definedName>
    <definedName name="wrn.Imprimir._.AG_ME." hidden="1">{#N/A,#N/A,FALSE,"MetaME";#N/A,#N/A,FALSE,"DiarME";#N/A,#N/A,FALSE,"DAtendME";#N/A,#N/A,FALSE,"MixME";#N/A,#N/A,FALSE,"LocME";#N/A,#N/A,FALSE,"DiaLocME";#N/A,#N/A,FALSE,"KmDiaME";#N/A,#N/A,FALSE,"TarifME";#N/A,#N/A,FALSE,"MixDiarME";#N/A,#N/A,FALSE,"FormaRecME";#N/A,#N/A,FALSE,"LocComAGME"}</definedName>
    <definedName name="wrn.Imprimir._.AG_MI." localSheetId="1" hidden="1">{#N/A,#N/A,FALSE,"MetaMI";#N/A,#N/A,FALSE,"MetaMI+ML";#N/A,#N/A,FALSE,"DAtendMI";#N/A,#N/A,FALSE,"DiarMI";#N/A,#N/A,FALSE,"LocMI";#N/A,#N/A,FALSE,"DiaLocMI";#N/A,#N/A,FALSE,"KmDiaMI";#N/A,#N/A,FALSE,"TarifMI";#N/A,#N/A,FALSE,"MixDiarMI";#N/A,#N/A,FALSE,"FormaRecMI";#N/A,#N/A,FALSE,"FormaRecMI+ML";#N/A,#N/A,FALSE,"LocComAGMI";#N/A,#N/A,FALSE,"LocComAGMI+ML"}</definedName>
    <definedName name="wrn.Imprimir._.AG_MI." hidden="1">{#N/A,#N/A,FALSE,"MetaMI";#N/A,#N/A,FALSE,"MetaMI+ML";#N/A,#N/A,FALSE,"DAtendMI";#N/A,#N/A,FALSE,"DiarMI";#N/A,#N/A,FALSE,"LocMI";#N/A,#N/A,FALSE,"DiaLocMI";#N/A,#N/A,FALSE,"KmDiaMI";#N/A,#N/A,FALSE,"TarifMI";#N/A,#N/A,FALSE,"MixDiarMI";#N/A,#N/A,FALSE,"FormaRecMI";#N/A,#N/A,FALSE,"FormaRecMI+ML";#N/A,#N/A,FALSE,"LocComAGMI";#N/A,#N/A,FALSE,"LocComAGMI+ML"}</definedName>
    <definedName name="wrn.Imprimir._.AGVIG." localSheetId="1" hidden="1">{#N/A,#N/A,FALSE,"LocSegm+ML";#N/A,#N/A,FALSE,"LocSegm";#N/A,#N/A,FALSE,"DiarSegmEA";#N/A,#N/A,FALSE,"DiarSegmEA+ML";#N/A,#N/A,FALSE,"DiarSegmEV";#N/A,#N/A,FALSE,"DiarSegmEV+ML";#N/A,#N/A,FALSE,"DiaLocSegm";#N/A,#N/A,FALSE,"RecBrSegm";#N/A,#N/A,FALSE,"RecBrMod";#N/A,#N/A,FALSE,"FormaRecSeg";#N/A,#N/A,FALSE,"MetaAG+ML";#N/A,#N/A,FALSE,"DAtendAG";#N/A,#N/A,FALSE,"DiarAG";#N/A,#N/A,FALSE,"MixAG";#N/A,#N/A,FALSE,"MixAG+ML";#N/A,#N/A,FALSE,"LocAG";#N/A,#N/A,FALSE,"DiaLocAG";#N/A,#N/A,FALSE,"KmDiaAG";#N/A,#N/A,FALSE,"TarifAG";#N/A,#N/A,FALSE,"MixDiarAG";#N/A,#N/A,FALSE,"ClienAG AC";#N/A,#N/A,FALSE,"FormaRecSeg";#N/A,#N/A,FALSE,"FormaRecAG";#N/A,#N/A,FALSE,"FormaRecAG+ML";#N/A,#N/A,FALSE,"RecDiaAG";#N/A,#N/A,FALSE,"LocComAG";#N/A,#N/A,FALSE,"LocComAG+ML";#N/A,#N/A,FALSE,"DescPrAG"}</definedName>
    <definedName name="wrn.Imprimir._.AGVIG." hidden="1">{#N/A,#N/A,FALSE,"LocSegm+ML";#N/A,#N/A,FALSE,"LocSegm";#N/A,#N/A,FALSE,"DiarSegmEA";#N/A,#N/A,FALSE,"DiarSegmEA+ML";#N/A,#N/A,FALSE,"DiarSegmEV";#N/A,#N/A,FALSE,"DiarSegmEV+ML";#N/A,#N/A,FALSE,"DiaLocSegm";#N/A,#N/A,FALSE,"RecBrSegm";#N/A,#N/A,FALSE,"RecBrMod";#N/A,#N/A,FALSE,"FormaRecSeg";#N/A,#N/A,FALSE,"MetaAG+ML";#N/A,#N/A,FALSE,"DAtendAG";#N/A,#N/A,FALSE,"DiarAG";#N/A,#N/A,FALSE,"MixAG";#N/A,#N/A,FALSE,"MixAG+ML";#N/A,#N/A,FALSE,"LocAG";#N/A,#N/A,FALSE,"DiaLocAG";#N/A,#N/A,FALSE,"KmDiaAG";#N/A,#N/A,FALSE,"TarifAG";#N/A,#N/A,FALSE,"MixDiarAG";#N/A,#N/A,FALSE,"ClienAG AC";#N/A,#N/A,FALSE,"FormaRecSeg";#N/A,#N/A,FALSE,"FormaRecAG";#N/A,#N/A,FALSE,"FormaRecAG+ML";#N/A,#N/A,FALSE,"RecDiaAG";#N/A,#N/A,FALSE,"LocComAG";#N/A,#N/A,FALSE,"LocComAG+ML";#N/A,#N/A,FALSE,"DescPrAG"}</definedName>
    <definedName name="wrn.Imprimir._.GL." localSheetId="1" hidden="1">{#N/A,#N/A,FALSE,"MetaGL";#N/A,#N/A,FALSE,"DiarGL";#N/A,#N/A,FALSE,"LocGL";#N/A,#N/A,FALSE,"DiaLocLIC";#N/A,#N/A,FALSE,"DiaLocSegm";#N/A,#N/A,FALSE,"KmDiaGL";#N/A,#N/A,FALSE,"TarifGL";#N/A,#N/A,FALSE,"ClienGL";#N/A,#N/A,FALSE,"MixDiarGL";#N/A,#N/A,FALSE,"RecDiaGL";#N/A,#N/A,FALSE,"FormaRecGL"}</definedName>
    <definedName name="wrn.Imprimir._.GL." hidden="1">{#N/A,#N/A,FALSE,"MetaGL";#N/A,#N/A,FALSE,"DiarGL";#N/A,#N/A,FALSE,"LocGL";#N/A,#N/A,FALSE,"DiaLocLIC";#N/A,#N/A,FALSE,"DiaLocSegm";#N/A,#N/A,FALSE,"KmDiaGL";#N/A,#N/A,FALSE,"TarifGL";#N/A,#N/A,FALSE,"ClienGL";#N/A,#N/A,FALSE,"MixDiarGL";#N/A,#N/A,FALSE,"RecDiaGL";#N/A,#N/A,FALSE,"FormaRecGL"}</definedName>
    <definedName name="wrn.Imprimir._.ML." localSheetId="1"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wrn.Imprimir._.ML." hidden="1">{#N/A,#N/A,FALSE,"LocSegm+ML";#N/A,#N/A,FALSE,"LocSegm";#N/A,#N/A,FALSE,"DiarSegmEA";#N/A,#N/A,FALSE,"DiarSegmEA+ML";#N/A,#N/A,FALSE,"DiarSegmEV";#N/A,#N/A,FALSE,"DiarSegmEV+ML";#N/A,#N/A,FALSE,"DiaLocSegm";#N/A,#N/A,FALSE,"RecBrSegm";#N/A,#N/A,FALSE,"RecBrMod";#N/A,#N/A,FALSE,"FormaRecSeg";#N/A,#N/A,FALSE,"MetaML";#N/A,#N/A,FALSE,"MixDiarML";#N/A,#N/A,FALSE,"LocML";#N/A,#N/A,FALSE,"DiaLocML";#N/A,#N/A,FALSE,"KmDiaML";#N/A,#N/A,FALSE,"FormaRecML";#N/A,#N/A,FALSE,"TarifML"}</definedName>
    <definedName name="wrn.Imprimir._.PF." localSheetId="1" hidden="1">{#N/A,#N/A,FALSE,"LocSegm+ML";#N/A,#N/A,FALSE,"LocSegm";#N/A,#N/A,FALSE,"DiarSegmEA";#N/A,#N/A,FALSE,"DiarSegmEA+ML";#N/A,#N/A,FALSE,"DiaLocSegm";#N/A,#N/A,FALSE,"RecBrSegm";#N/A,#N/A,FALSE,"RecBrMod";#N/A,#N/A,FALSE,"FormaRecSeg";#N/A,#N/A,FALSE,"MetaPF+ML";#N/A,#N/A,FALSE,"MetaPF";#N/A,#N/A,FALSE,"DiarEAPF";#N/A,#N/A,FALSE,"LocPF";#N/A,#N/A,FALSE,"DiaLocPF";#N/A,#N/A,FALSE,"KmDiaPF";#N/A,#N/A,FALSE,"TarifPF";#N/A,#N/A,FALSE,"ClienPF AC";#N/A,#N/A,FALSE,"MixDiarPF";#N/A,#N/A,FALSE,"RecDiaPF";#N/A,#N/A,FALSE,"FormaRecPF";#N/A,#N/A,FALSE,"FormaRecPF+ML";#N/A,#N/A,FALSE,"DescPrPF"}</definedName>
    <definedName name="wrn.Imprimir._.PF." hidden="1">{#N/A,#N/A,FALSE,"LocSegm+ML";#N/A,#N/A,FALSE,"LocSegm";#N/A,#N/A,FALSE,"DiarSegmEA";#N/A,#N/A,FALSE,"DiarSegmEA+ML";#N/A,#N/A,FALSE,"DiaLocSegm";#N/A,#N/A,FALSE,"RecBrSegm";#N/A,#N/A,FALSE,"RecBrMod";#N/A,#N/A,FALSE,"FormaRecSeg";#N/A,#N/A,FALSE,"MetaPF+ML";#N/A,#N/A,FALSE,"MetaPF";#N/A,#N/A,FALSE,"DiarEAPF";#N/A,#N/A,FALSE,"LocPF";#N/A,#N/A,FALSE,"DiaLocPF";#N/A,#N/A,FALSE,"KmDiaPF";#N/A,#N/A,FALSE,"TarifPF";#N/A,#N/A,FALSE,"ClienPF AC";#N/A,#N/A,FALSE,"MixDiarPF";#N/A,#N/A,FALSE,"RecDiaPF";#N/A,#N/A,FALSE,"FormaRecPF";#N/A,#N/A,FALSE,"FormaRecPF+ML";#N/A,#N/A,FALSE,"DescPrPF"}</definedName>
    <definedName name="wrn.Imprimir._.PJ." localSheetId="1"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wrn.Imprimir._.PJ." hidden="1">{#N/A,#N/A,FALSE,"LocSegm+ML";#N/A,#N/A,FALSE,"LocSegm";#N/A,#N/A,FALSE,"DiarSegmEA";#N/A,#N/A,FALSE,"DiarSegmEA+ML";#N/A,#N/A,FALSE,"DiarSegmEV";#N/A,#N/A,FALSE,"DiarSegmEV+ML";#N/A,#N/A,FALSE,"DiaLocSegm";#N/A,#N/A,FALSE,"RecBrSegm";#N/A,#N/A,FALSE,"RecBrMod";#N/A,#N/A,FALSE,"FormaRecSeg";#N/A,#N/A,FALSE,"MetaPJ+ML";#N/A,#N/A,FALSE,"MetaPJ";#N/A,#N/A,FALSE,"DAtendPJ";#N/A,#N/A,FALSE,"DiarPJ";#N/A,#N/A,FALSE,"LocPJ+ML";#N/A,#N/A,FALSE,"DiaLocPJ";#N/A,#N/A,FALSE,"KmDiaPJ";#N/A,#N/A,FALSE,"TarifPJ";#N/A,#N/A,FALSE,"ClienPJ AC";#N/A,#N/A,FALSE,"MixDiarPJ";#N/A,#N/A,FALSE,"FormaRecPJ";#N/A,#N/A,FALSE,"FormaRecPJ+ML";#N/A,#N/A,FALSE,"RecDiaPJ";#N/A,#N/A,FALSE,"DescPrPJ"}</definedName>
    <definedName name="wrn.Imprimir._.RE." localSheetId="1" hidden="1">{#N/A,#N/A,FALSE,"LocSegm+ML";#N/A,#N/A,FALSE,"LocSegm";#N/A,#N/A,FALSE,"DiarSegmEA";#N/A,#N/A,FALSE,"DiarSegmEA+ML";#N/A,#N/A,FALSE,"DiarSegmEV";#N/A,#N/A,FALSE,"DiarSegmEV+ML";#N/A,#N/A,FALSE,"DiaLocSegm";#N/A,#N/A,FALSE,"RecBrSegm";#N/A,#N/A,FALSE,"RecBrMod";#N/A,#N/A,FALSE,"FormaRecSeg";#N/A,#N/A,FALSE,"MetaRE";#N/A,#N/A,FALSE,"DiarRE";#N/A,#N/A,FALSE,"LocRE";#N/A,#N/A,FALSE,"DiaLocRE";#N/A,#N/A,FALSE,"KmDiaRE";#N/A,#N/A,FALSE,"TarifRE";#N/A,#N/A,FALSE,"ClienRE";#N/A,#N/A,FALSE,"MixDiarRE";#N/A,#N/A,FALSE,"RecDiaRE";#N/A,#N/A,FALSE,"FormaRecRE"}</definedName>
    <definedName name="wrn.Imprimir._.RE." hidden="1">{#N/A,#N/A,FALSE,"LocSegm+ML";#N/A,#N/A,FALSE,"LocSegm";#N/A,#N/A,FALSE,"DiarSegmEA";#N/A,#N/A,FALSE,"DiarSegmEA+ML";#N/A,#N/A,FALSE,"DiarSegmEV";#N/A,#N/A,FALSE,"DiarSegmEV+ML";#N/A,#N/A,FALSE,"DiaLocSegm";#N/A,#N/A,FALSE,"RecBrSegm";#N/A,#N/A,FALSE,"RecBrMod";#N/A,#N/A,FALSE,"FormaRecSeg";#N/A,#N/A,FALSE,"MetaRE";#N/A,#N/A,FALSE,"DiarRE";#N/A,#N/A,FALSE,"LocRE";#N/A,#N/A,FALSE,"DiaLocRE";#N/A,#N/A,FALSE,"KmDiaRE";#N/A,#N/A,FALSE,"TarifRE";#N/A,#N/A,FALSE,"ClienRE";#N/A,#N/A,FALSE,"MixDiarRE";#N/A,#N/A,FALSE,"RecDiaRE";#N/A,#N/A,FALSE,"FormaRecRE"}</definedName>
    <definedName name="wrn.Imprimir._.Todos." localSheetId="1" hidden="1">{#N/A,#N/A,FALSE,"ACTIVO";#N/A,#N/A,FALSE,"PASIVO";#N/A,#N/A,FALSE,"RESULTAD_AJUS";#N/A,#N/A,FALSE,"PATRIMONIO_AJUS";#N/A,#N/A,FALSE,"FLUJO_AJUS";#N/A,#N/A,FALSE,"Activo_Hist";#N/A,#N/A,FALSE,"Pasivo_Hist";#N/A,#N/A,FALSE,"Ganan_Perd_Hist";#N/A,#N/A,FALSE,"Patrimonio_Hist";#N/A,#N/A,FALSE,"Flujo_Hist"}</definedName>
    <definedName name="wrn.Imprimir._.Todos." hidden="1">{#N/A,#N/A,FALSE,"ACTIVO";#N/A,#N/A,FALSE,"PASIVO";#N/A,#N/A,FALSE,"RESULTAD_AJUS";#N/A,#N/A,FALSE,"PATRIMONIO_AJUS";#N/A,#N/A,FALSE,"FLUJO_AJUS";#N/A,#N/A,FALSE,"Activo_Hist";#N/A,#N/A,FALSE,"Pasivo_Hist";#N/A,#N/A,FALSE,"Ganan_Perd_Hist";#N/A,#N/A,FALSE,"Patrimonio_Hist";#N/A,#N/A,FALSE,"Flujo_Hist"}</definedName>
    <definedName name="wrn.Imprimir_Inf.._.Gerais." localSheetId="1" hidden="1">{#N/A,#N/A,FALSE,"ObjVen";#N/A,#N/A,FALSE,"MetaAten";#N/A,#N/A,FALSE,"DiarEA";#N/A,#N/A,FALSE,"DiarSegmEA+ML";#N/A,#N/A,FALSE,"DiarSegmEA";#N/A,#N/A,FALSE,"MixDiar";#N/A,#N/A,FALSE,"KmDia";#N/A,#N/A,FALSE,"TarifLL";#N/A,#N/A,FALSE,"GTarifLL";#N/A,#N/A,FALSE,"ClienFV";#N/A,#N/A,FALSE,"ClienLL";#N/A,#N/A,FALSE,"Loc";#N/A,#N/A,FALSE,"LocSegm+ML";#N/A,#N/A,FALSE,"LocSegm";#N/A,#N/A,FALSE,"KmLoc";#N/A,#N/A,FALSE,"DiaLoc";#N/A,#N/A,FALSE,"DiaLocSegm";#N/A,#N/A,FALSE,"DiarVE";#N/A,#N/A,FALSE,"DiarSegmEV";#N/A,#N/A,FALSE,"DiarSegmEV+ML";#N/A,#N/A,FALSE,"RecBr";#N/A,#N/A,FALSE,"RecLPV";#N/A,#N/A,FALSE,"RecBrMod";#N/A,#N/A,FALSE,"RecBrSegm";#N/A,#N/A,FALSE,"DescProm";#N/A,#N/A,FALSE,"DescPrSeg";#N/A,#N/A,FALSE,"FormaRec";#N/A,#N/A,FALSE,"FormaRecSeg";#N/A,#N/A,FALSE,"CCred";#N/A,#N/A,FALSE,"EvCCred";#N/A,#N/A,FALSE,"Frota";#N/A,#N/A,FALSE,"FrAlug";#N/A,#N/A,FALSE,"Util";#N/A,#N/A,FALSE,"VrFrOp"}</definedName>
    <definedName name="wrn.Imprimir_Inf.._.Gerais." hidden="1">{#N/A,#N/A,FALSE,"ObjVen";#N/A,#N/A,FALSE,"MetaAten";#N/A,#N/A,FALSE,"DiarEA";#N/A,#N/A,FALSE,"DiarSegmEA+ML";#N/A,#N/A,FALSE,"DiarSegmEA";#N/A,#N/A,FALSE,"MixDiar";#N/A,#N/A,FALSE,"KmDia";#N/A,#N/A,FALSE,"TarifLL";#N/A,#N/A,FALSE,"GTarifLL";#N/A,#N/A,FALSE,"ClienFV";#N/A,#N/A,FALSE,"ClienLL";#N/A,#N/A,FALSE,"Loc";#N/A,#N/A,FALSE,"LocSegm+ML";#N/A,#N/A,FALSE,"LocSegm";#N/A,#N/A,FALSE,"KmLoc";#N/A,#N/A,FALSE,"DiaLoc";#N/A,#N/A,FALSE,"DiaLocSegm";#N/A,#N/A,FALSE,"DiarVE";#N/A,#N/A,FALSE,"DiarSegmEV";#N/A,#N/A,FALSE,"DiarSegmEV+ML";#N/A,#N/A,FALSE,"RecBr";#N/A,#N/A,FALSE,"RecLPV";#N/A,#N/A,FALSE,"RecBrMod";#N/A,#N/A,FALSE,"RecBrSegm";#N/A,#N/A,FALSE,"DescProm";#N/A,#N/A,FALSE,"DescPrSeg";#N/A,#N/A,FALSE,"FormaRec";#N/A,#N/A,FALSE,"FormaRecSeg";#N/A,#N/A,FALSE,"CCred";#N/A,#N/A,FALSE,"EvCCred";#N/A,#N/A,FALSE,"Frota";#N/A,#N/A,FALSE,"FrAlug";#N/A,#N/A,FALSE,"Util";#N/A,#N/A,FALSE,"VrFrOp"}</definedName>
    <definedName name="wrn.INDICADORES." localSheetId="1" hidden="1">{"PARTE1",#N/A,FALSE,"Plan1"}</definedName>
    <definedName name="wrn.INDICADORES." hidden="1">{"PARTE1",#N/A,FALSE,"Plan1"}</definedName>
    <definedName name="wrn.INDICADORES._1" localSheetId="1" hidden="1">{"PARTE1",#N/A,FALSE,"Plan1"}</definedName>
    <definedName name="wrn.INDICADORES._1" hidden="1">{"PARTE1",#N/A,FALSE,"Plan1"}</definedName>
    <definedName name="wrn.Informe._.RLI." localSheetId="1" hidden="1">{#N/A,#N/A,TRUE,"MEMO";#N/A,#N/A,TRUE,"PARAMETROS";#N/A,#N/A,TRUE,"RLI ";#N/A,#N/A,TRUE,"IMPTO.DET.";#N/A,#N/A,TRUE,"FUT-FUNT";#N/A,#N/A,TRUE,"CPI-PATR.";#N/A,#N/A,TRUE,"CM CPI";#N/A,#N/A,TRUE,"PROV";#N/A,#N/A,TRUE,"A FIJO";#N/A,#N/A,TRUE,"LEASING";#N/A,#N/A,TRUE,"VPP";#N/A,#N/A,TRUE,"PPM";#N/A,#N/A,TRUE,"OTROS"}</definedName>
    <definedName name="wrn.Informe._.RLI." hidden="1">{#N/A,#N/A,TRUE,"MEMO";#N/A,#N/A,TRUE,"PARAMETROS";#N/A,#N/A,TRUE,"RLI ";#N/A,#N/A,TRUE,"IMPTO.DET.";#N/A,#N/A,TRUE,"FUT-FUNT";#N/A,#N/A,TRUE,"CPI-PATR.";#N/A,#N/A,TRUE,"CM CPI";#N/A,#N/A,TRUE,"PROV";#N/A,#N/A,TRUE,"A FIJO";#N/A,#N/A,TRUE,"LEASING";#N/A,#N/A,TRUE,"VPP";#N/A,#N/A,TRUE,"PPM";#N/A,#N/A,TRUE,"OTROS"}</definedName>
    <definedName name="wrn.Input._.Sheet." localSheetId="1" hidden="1">{"Profit_Loss",#N/A,FALSE,"Input Sheet";"Asset_Liability",#N/A,FALSE,"Input Sheet"}</definedName>
    <definedName name="wrn.Input._.Sheet." hidden="1">{"Profit_Loss",#N/A,FALSE,"Input Sheet";"Asset_Liability",#N/A,FALSE,"Input Sheet"}</definedName>
    <definedName name="wrn.INTERNO." localSheetId="1" hidden="1">{"capa",#N/A,FALSE,"capa";"RES",#N/A,FALSE,"RESULTADO";"REALIZ97",#N/A,FALSE,"RES97";"BAL",#N/A,FALSE,"BAL.PATRIM";"BALREALIZ",#N/A,FALSE,"BAL97"}</definedName>
    <definedName name="wrn.INTERNO." hidden="1">{"capa",#N/A,FALSE,"capa";"RES",#N/A,FALSE,"RESULTADO";"REALIZ97",#N/A,FALSE,"RES97";"BAL",#N/A,FALSE,"BAL.PATRIM";"BALREALIZ",#N/A,FALSE,"BAL97"}</definedName>
    <definedName name="wrn.IRENDA." localSheetId="1" hidden="1">{#N/A,#N/A,FALSE,"IRENDA"}</definedName>
    <definedName name="wrn.IRENDA." hidden="1">{#N/A,#N/A,FALSE,"IRENDA"}</definedName>
    <definedName name="wrn.JOGO_CONSOLIDADO." localSheetId="1" hidden="1">{#N/A,#N/A,TRUE,"Consolidado";#N/A,#N/A,TRUE,"Laticínios";#N/A,#N/A,TRUE,"Frangos";#N/A,#N/A,TRUE,"Suínos";#N/A,#N/A,TRUE,"Peru";#N/A,#N/A,TRUE,"Carnes";#N/A,#N/A,TRUE,"Suco";#N/A,#N/A,TRUE,"Batata"}</definedName>
    <definedName name="wrn.JOGO_CONSOLIDADO." hidden="1">{#N/A,#N/A,TRUE,"Consolidado";#N/A,#N/A,TRUE,"Laticínios";#N/A,#N/A,TRUE,"Frangos";#N/A,#N/A,TRUE,"Suínos";#N/A,#N/A,TRUE,"Peru";#N/A,#N/A,TRUE,"Carnes";#N/A,#N/A,TRUE,"Suco";#N/A,#N/A,TRUE,"Batata"}</definedName>
    <definedName name="wrn.MATRIZES." localSheetId="1" hidden="1">{"MATRIZES",#N/A,FALSE,"Obras"}</definedName>
    <definedName name="wrn.MATRIZES." hidden="1">{"MATRIZES",#N/A,FALSE,"Obras"}</definedName>
    <definedName name="wrn.MELHORAMENTO._.GENÉTICO." localSheetId="1" hidden="1">{"MELHORAMENTO GENÉTICO",#N/A,FALSE,"Obras"}</definedName>
    <definedName name="wrn.MELHORAMENTO._.GENÉTICO." hidden="1">{"MELHORAMENTO GENÉTICO",#N/A,FALSE,"Obras"}</definedName>
    <definedName name="wrn.mensal." localSheetId="1" hidden="1">{"mensal",#N/A,FALSE,"cash"}</definedName>
    <definedName name="wrn.mensal." hidden="1">{"mensal",#N/A,FALSE,"cash"}</definedName>
    <definedName name="wrn.Month_Only." localSheetId="1"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onth_Only." hidden="1">{"Sales_MO",#N/A,FALSE,"Summary SALES";"EBIT_MO",#N/A,FALSE,"Summary EBIT";"France_MO",#N/A,FALSE,"France";"Holland_MO",#N/A,FALSE,"Holland";"Scorex_MO",#N/A,FALSE,"Scorex";"SAfrica_MO",#N/A,FALSE,"South Africa";"SEurope_MO",#N/A,FALSE,"SEurope";"Germany_MO",#N/A,FALSE,"Germany";"Newmarkets_MO",#N/A,FALSE,"Newmarkets";"Bureau_MO",#N/A,FALSE,"Bureau";"HOffice_MO",#N/A,FALSE,"Hoffice ";"LAmerica_MO",#N/A,FALSE,"LAmerica";"Asiapac_MO",#N/A,FALSE,"Asiapacific";"Interest_MO",#N/A,FALSE,"Interest";"Recharges_MO",#N/A,FALSE,"Recharges";"Marketing_MO",#N/A,FALSE,"Marketing";"MinRoyalty_MO",#N/A,FALSE,"Gua min royalty"}</definedName>
    <definedName name="wrn.MULTIPLICAÇÃO." localSheetId="1" hidden="1">{"MULTIPLICAÇÃO",#N/A,FALSE,"Obras"}</definedName>
    <definedName name="wrn.MULTIPLICAÇÃO." hidden="1">{"MULTIPLICAÇÃO",#N/A,FALSE,"Obras"}</definedName>
    <definedName name="wrn.MÚTUOS." localSheetId="1" hidden="1">{"INF OP",#N/A,TRUE,"Dolar Flutuante";"INF OP 2",#N/A,TRUE,"Dolar Flutuante";"INF OP 3",#N/A,TRUE,"Dolar Flutuante";"LFESC LFI",#N/A,TRUE,"CONTRATOS EM CDI";"LFESC LFI 2",#N/A,TRUE,"CONTRATOS EM CDI";"LFESC OP",#N/A,TRUE,"CONTRATOS EM CDI";"LFESC OPERATE 2",#N/A,TRUE,"CONTRATOS EM CDI";"LFP KALILA",#N/A,TRUE,"CONTRATOS EM CDI";"SCRB KALILA",#N/A,TRUE,"CONTRATOS EM CDI";"ISEI IESC",#N/A,TRUE,"CONTRATOS EM TRD";"LFESC IESC",#N/A,TRUE,"CONTRATOS EM TRD";"LFESC IESC NEG",#N/A,TRUE,"CONTRATOS EM TRD";"ISEI ITATINGA",#N/A,TRUE,"CONTRATOS EM U$ COM";"ANWOLD LFESC",#N/A,TRUE,"CONTRATOS EM UFIR";"LFESC BICO DA MATA",#N/A,TRUE,"CONTRATOS EM UFIR";"SEGROB MAIOJAMA",#N/A,TRUE,"CONTRATOS EM UFIR";"MARCELO SCRB",#N/A,TRUE,"CONTRATOS EM IGP-DI";"OSWALDO SCRB",#N/A,TRUE,"CONTRATOS EM IGP-DI";"PAULO SCRB",#N/A,TRUE,"CONTRATOS EM IGP-DI"}</definedName>
    <definedName name="wrn.MÚTUOS." hidden="1">{"INF OP",#N/A,TRUE,"Dolar Flutuante";"INF OP 2",#N/A,TRUE,"Dolar Flutuante";"INF OP 3",#N/A,TRUE,"Dolar Flutuante";"LFESC LFI",#N/A,TRUE,"CONTRATOS EM CDI";"LFESC LFI 2",#N/A,TRUE,"CONTRATOS EM CDI";"LFESC OP",#N/A,TRUE,"CONTRATOS EM CDI";"LFESC OPERATE 2",#N/A,TRUE,"CONTRATOS EM CDI";"LFP KALILA",#N/A,TRUE,"CONTRATOS EM CDI";"SCRB KALILA",#N/A,TRUE,"CONTRATOS EM CDI";"ISEI IESC",#N/A,TRUE,"CONTRATOS EM TRD";"LFESC IESC",#N/A,TRUE,"CONTRATOS EM TRD";"LFESC IESC NEG",#N/A,TRUE,"CONTRATOS EM TRD";"ISEI ITATINGA",#N/A,TRUE,"CONTRATOS EM U$ COM";"ANWOLD LFESC",#N/A,TRUE,"CONTRATOS EM UFIR";"LFESC BICO DA MATA",#N/A,TRUE,"CONTRATOS EM UFIR";"SEGROB MAIOJAMA",#N/A,TRUE,"CONTRATOS EM UFIR";"MARCELO SCRB",#N/A,TRUE,"CONTRATOS EM IGP-DI";"OSWALDO SCRB",#N/A,TRUE,"CONTRATOS EM IGP-DI";"PAULO SCRB",#N/A,TRUE,"CONTRATOS EM IGP-DI"}</definedName>
    <definedName name="wrn.Normal." localSheetId="1"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rmal." hidden="1">{"Sales_Norm",#N/A,FALSE,"Summary SALES";"Ebit_Norm",#N/A,FALSE,"Summary EBIT";"France_Norm",#N/A,FALSE,"France";"Holland_Norm",#N/A,FALSE,"Holland";"Scorex_Norm",#N/A,FALSE,"Scorex";"SAfrica_Norm",#N/A,FALSE,"South Africa";"SEurope_Norm",#N/A,FALSE,"SEurope";"Germany_Norm",#N/A,FALSE,"Germany";"Newmarkets_Norm",#N/A,FALSE,"Newmarkets";"Bureau_Norm",#N/A,FALSE,"Bureau";"HOffice_Norm",#N/A,FALSE,"Hoffice ";"LAmerica_Norm",#N/A,FALSE,"LAmerica";"Asiapac_Norm",#N/A,FALSE,"Asiapacific";"Interest_Norm",#N/A,FALSE,"Interest";"Recharges_Norm",#N/A,FALSE,"Recharges";"Marketing_Norm",#N/A,FALSE,"Marketing";"MinRoyalty_Norm",#N/A,FALSE,"Gua min royalty"}</definedName>
    <definedName name="wrn.Novembro." localSheetId="1" hidden="1">{"Fecha_Novembro",#N/A,FALSE,"FECHAMENTO-2002 ";"Defer_Novembro",#N/A,FALSE,"DIFERIDO";"Pis_Novembro",#N/A,FALSE,"PIS COFINS";"Iss_Novembro",#N/A,FALSE,"ISS"}</definedName>
    <definedName name="wrn.Novembro." hidden="1">{"Fecha_Novembro",#N/A,FALSE,"FECHAMENTO-2002 ";"Defer_Novembro",#N/A,FALSE,"DIFERIDO";"Pis_Novembro",#N/A,FALSE,"PIS COFINS";"Iss_Novembro",#N/A,FALSE,"ISS"}</definedName>
    <definedName name="wrn.Outubro." localSheetId="1" hidden="1">{"Fecha_Outubro",#N/A,FALSE,"FECHAMENTO-2002 ";"Defer_Outubro",#N/A,FALSE,"DIFERIDO";"Pis_Outubro",#N/A,FALSE,"PIS COFINS";"Iss_Outubro",#N/A,FALSE,"ISS"}</definedName>
    <definedName name="wrn.Outubro." hidden="1">{"Fecha_Outubro",#N/A,FALSE,"FECHAMENTO-2002 ";"Defer_Outubro",#N/A,FALSE,"DIFERIDO";"Pis_Outubro",#N/A,FALSE,"PIS COFINS";"Iss_Outubro",#N/A,FALSE,"ISS"}</definedName>
    <definedName name="wrn.performance." localSheetId="1" hidden="1">{#N/A,#N/A,FALSE,"Capa";#N/A,#N/A,FALSE,"COMP.1_4";#N/A,#N/A,FALSE,"GRAF.05";#N/A,#N/A,FALSE,"ABL_06";#N/A,#N/A,FALSE,"Vacancy 07";#N/A,#N/A,FALSE,"veic_8";#N/A,#N/A,FALSE,"Pág. 09";#N/A,#N/A,FALSE,"Real atual 10"}</definedName>
    <definedName name="wrn.performance." hidden="1">{#N/A,#N/A,FALSE,"Capa";#N/A,#N/A,FALSE,"COMP.1_4";#N/A,#N/A,FALSE,"GRAF.05";#N/A,#N/A,FALSE,"ABL_06";#N/A,#N/A,FALSE,"Vacancy 07";#N/A,#N/A,FALSE,"veic_8";#N/A,#N/A,FALSE,"Pág. 09";#N/A,#N/A,FALSE,"Real atual 10"}</definedName>
    <definedName name="wrn.PETROS." localSheetId="1" hidden="1">{"capapetros",#N/A,FALSE,"capa petros";"RESPETROS",#N/A,FALSE,"RESULTADO";"REALIZ97PETROS",#N/A,FALSE,"RES97"}</definedName>
    <definedName name="wrn.PETROS." hidden="1">{"capapetros",#N/A,FALSE,"capa petros";"RESPETROS",#N/A,FALSE,"RESULTADO";"REALIZ97PETROS",#N/A,FALSE,"RES97"}</definedName>
    <definedName name="wrn.PIS." localSheetId="1" hidden="1">{#N/A,#N/A,FALSE,"PIS"}</definedName>
    <definedName name="wrn.PIS." hidden="1">{#N/A,#N/A,FALSE,"PIS"}</definedName>
    <definedName name="wrn.pl_brasil." localSheetId="1" hidden="1">{"PL_Brasil",#N/A,FALSE,"PL"}</definedName>
    <definedName name="wrn.pl_brasil." hidden="1">{"PL_Brasil",#N/A,FALSE,"PL"}</definedName>
    <definedName name="wrn.portugal." localSheetId="1" hidden="1">{"portugal",#N/A,FALSE,"PL"}</definedName>
    <definedName name="wrn.portugal." hidden="1">{"portugal",#N/A,FALSE,"PL"}</definedName>
    <definedName name="wrn.pq_dr." localSheetId="1" hidden="1">{"pq_dr",#N/A,FALSE,"PQ"}</definedName>
    <definedName name="wrn.pq_dr." hidden="1">{"pq_dr",#N/A,FALSE,"PQ"}</definedName>
    <definedName name="wrn.pq_pe." localSheetId="1" hidden="1">{"pq_pe",#N/A,FALSE,"PQ"}</definedName>
    <definedName name="wrn.pq_pe." hidden="1">{"pq_pe",#N/A,FALSE,"PQ"}</definedName>
    <definedName name="wrn.pq_sp." localSheetId="1" hidden="1">{"pq_sp",#N/A,FALSE,"PQ"}</definedName>
    <definedName name="wrn.pq_sp." hidden="1">{"pq_sp",#N/A,FALSE,"PQ"}</definedName>
    <definedName name="wrn.Presentacion." localSheetId="1" hidden="1">{#N/A,#N/A,FALSE,"Graficos";#N/A,#N/A,FALSE,"P.Ingresos";#N/A,#N/A,FALSE,"P.Gastos";#N/A,#N/A,FALSE,"I.Trafico";#N/A,#N/A,FALSE,"I.Peajes";#N/A,#N/A,FALSE,"G.Operativos";#N/A,#N/A,FALSE,"Cf Proyecto";#N/A,#N/A,FALSE,"C.PYG";#N/A,#N/A,FALSE,"Balance";#N/A,#N/A,FALSE,"TIR AC";#N/A,#N/A,FALSE,"TIR E"}</definedName>
    <definedName name="wrn.Presentacion." hidden="1">{#N/A,#N/A,FALSE,"Graficos";#N/A,#N/A,FALSE,"P.Ingresos";#N/A,#N/A,FALSE,"P.Gastos";#N/A,#N/A,FALSE,"I.Trafico";#N/A,#N/A,FALSE,"I.Peajes";#N/A,#N/A,FALSE,"G.Operativos";#N/A,#N/A,FALSE,"Cf Proyecto";#N/A,#N/A,FALSE,"C.PYG";#N/A,#N/A,FALSE,"Balance";#N/A,#N/A,FALSE,"TIR AC";#N/A,#N/A,FALSE,"TIR E"}</definedName>
    <definedName name="wrn.prest.contas." localSheetId="1" hidden="1">{#N/A,#N/A,FALSE,"Ant I";#N/A,#N/A,FALSE,"Ant II";#N/A,#N/A,FALSE,"Final I";#N/A,#N/A,FALSE,"Final II"}</definedName>
    <definedName name="wrn.prest.contas." hidden="1">{#N/A,#N/A,FALSE,"Ant I";#N/A,#N/A,FALSE,"Ant II";#N/A,#N/A,FALSE,"Final I";#N/A,#N/A,FALSE,"Final II"}</definedName>
    <definedName name="wrn.PREST_CONTAS." localSheetId="1" hidden="1">{#N/A,#N/A,FALSE,"Ant II";#N/A,#N/A,FALSE,"Ant I";#N/A,#N/A,FALSE,"Final I";#N/A,#N/A,FALSE,"Final II"}</definedName>
    <definedName name="wrn.PREST_CONTAS." hidden="1">{#N/A,#N/A,FALSE,"Ant II";#N/A,#N/A,FALSE,"Ant I";#N/A,#N/A,FALSE,"Final I";#N/A,#N/A,FALSE,"Final II"}</definedName>
    <definedName name="wrn.Profit_Loss." localSheetId="1" hidden="1">{"Profit_Loss",#N/A,FALSE,"Input Sheet"}</definedName>
    <definedName name="wrn.Profit_Loss." hidden="1">{"Profit_Loss",#N/A,FALSE,"Input Sheet"}</definedName>
    <definedName name="wrn.PROVIR97." localSheetId="1" hidden="1">{#N/A,#N/A,FALSE,"IR E CS 1997";#N/A,#N/A,FALSE,"PR ND";#N/A,#N/A,FALSE,"8191";#N/A,#N/A,FALSE,"8383";#N/A,#N/A,FALSE,"MP 1024";#N/A,#N/A,FALSE,"AD_EX_97";#N/A,#N/A,FALSE,"BD 97"}</definedName>
    <definedName name="wrn.PROVIR97." hidden="1">{#N/A,#N/A,FALSE,"IR E CS 1997";#N/A,#N/A,FALSE,"PR ND";#N/A,#N/A,FALSE,"8191";#N/A,#N/A,FALSE,"8383";#N/A,#N/A,FALSE,"MP 1024";#N/A,#N/A,FALSE,"AD_EX_97";#N/A,#N/A,FALSE,"BD 97"}</definedName>
    <definedName name="wrn.PROVIR97._1" localSheetId="1" hidden="1">{#N/A,#N/A,FALSE,"IR E CS 1997";#N/A,#N/A,FALSE,"PR ND";#N/A,#N/A,FALSE,"8191";#N/A,#N/A,FALSE,"8383";#N/A,#N/A,FALSE,"MP 1024";#N/A,#N/A,FALSE,"AD_EX_97";#N/A,#N/A,FALSE,"BD 97"}</definedName>
    <definedName name="wrn.PROVIR97._1" hidden="1">{#N/A,#N/A,FALSE,"IR E CS 1997";#N/A,#N/A,FALSE,"PR ND";#N/A,#N/A,FALSE,"8191";#N/A,#N/A,FALSE,"8383";#N/A,#N/A,FALSE,"MP 1024";#N/A,#N/A,FALSE,"AD_EX_97";#N/A,#N/A,FALSE,"BD 97"}</definedName>
    <definedName name="wrn.REINPC96." localSheetId="1" hidden="1">{#N/A,#N/A,FALSE,"A"}</definedName>
    <definedName name="wrn.REINPC96." hidden="1">{#N/A,#N/A,FALSE,"A"}</definedName>
    <definedName name="wrn.Rel.._.Gerencial." localSheetId="1" hidden="1">{#N/A,#N/A,FALSE,"Demontrativo";#N/A,#N/A,FALSE,"Condir";#N/A,#N/A,FALSE,"Rec_ven";#N/A,#N/A,FALSE,"veic";#N/A,#N/A,FALSE,"Cash_est";#N/A,#N/A,FALSE,"Funcesp (2)";#N/A,#N/A,FALSE,"Vacancy";#N/A,#N/A,FALSE,"outros";#N/A,#N/A,FALSE,"Desempenho";#N/A,#N/A,FALSE,"DCTD";#N/A,#N/A,FALSE,"DCCC"}</definedName>
    <definedName name="wrn.Rel.._.Gerencial." hidden="1">{#N/A,#N/A,FALSE,"Demontrativo";#N/A,#N/A,FALSE,"Condir";#N/A,#N/A,FALSE,"Rec_ven";#N/A,#N/A,FALSE,"veic";#N/A,#N/A,FALSE,"Cash_est";#N/A,#N/A,FALSE,"Funcesp (2)";#N/A,#N/A,FALSE,"Vacancy";#N/A,#N/A,FALSE,"outros";#N/A,#N/A,FALSE,"Desempenho";#N/A,#N/A,FALSE,"DCTD";#N/A,#N/A,FALSE,"DCCC"}</definedName>
    <definedName name="wrn.REL_IR_97." localSheetId="1" hidden="1">{#N/A,#N/A,TRUE,"BD 97";#N/A,#N/A,TRUE,"IR E CS 1997";#N/A,#N/A,TRUE,"CONTINGÊNCIAS";#N/A,#N/A,TRUE,"AD_EX_97";#N/A,#N/A,TRUE,"PR ND";#N/A,#N/A,TRUE,"8191";#N/A,#N/A,TRUE,"8383";#N/A,#N/A,TRUE,"MP 1024"}</definedName>
    <definedName name="wrn.REL_IR_97." hidden="1">{#N/A,#N/A,TRUE,"BD 97";#N/A,#N/A,TRUE,"IR E CS 1997";#N/A,#N/A,TRUE,"CONTINGÊNCIAS";#N/A,#N/A,TRUE,"AD_EX_97";#N/A,#N/A,TRUE,"PR ND";#N/A,#N/A,TRUE,"8191";#N/A,#N/A,TRUE,"8383";#N/A,#N/A,TRUE,"MP 1024"}</definedName>
    <definedName name="wrn.REL_IR_97._1" localSheetId="1" hidden="1">{#N/A,#N/A,TRUE,"BD 97";#N/A,#N/A,TRUE,"IR E CS 1997";#N/A,#N/A,TRUE,"CONTINGÊNCIAS";#N/A,#N/A,TRUE,"AD_EX_97";#N/A,#N/A,TRUE,"PR ND";#N/A,#N/A,TRUE,"8191";#N/A,#N/A,TRUE,"8383";#N/A,#N/A,TRUE,"MP 1024"}</definedName>
    <definedName name="wrn.REL_IR_97._1" hidden="1">{#N/A,#N/A,TRUE,"BD 97";#N/A,#N/A,TRUE,"IR E CS 1997";#N/A,#N/A,TRUE,"CONTINGÊNCIAS";#N/A,#N/A,TRUE,"AD_EX_97";#N/A,#N/A,TRUE,"PR ND";#N/A,#N/A,TRUE,"8191";#N/A,#N/A,TRUE,"8383";#N/A,#N/A,TRUE,"MP 1024"}</definedName>
    <definedName name="wrn.Relatório._.1." localSheetId="1" hidden="1">{"FS`s",#N/A,TRUE,"FS's";"Icome St",#N/A,TRUE,"Income St.";"Balance Sh",#N/A,TRUE,"Balance Sh.";"Gross Margin",#N/A,TRUE,"Gross Margin"}</definedName>
    <definedName name="wrn.Relatório._.1." hidden="1">{"FS`s",#N/A,TRUE,"FS's";"Icome St",#N/A,TRUE,"Income St.";"Balance Sh",#N/A,TRUE,"Balance Sh.";"Gross Margin",#N/A,TRUE,"Gross Margin"}</definedName>
    <definedName name="wrn.relatorio._.final." localSheetId="1" hidden="1">{"cash",#N/A,FALSE,"cash"}</definedName>
    <definedName name="wrn.relatorio._.final." hidden="1">{"cash",#N/A,FALSE,"cash"}</definedName>
    <definedName name="wrn.RELATORIOSCONSELHO." localSheetId="1" hidden="1">{"RELATORIOSCONSELHO",#N/A,FALSE,"C V M"}</definedName>
    <definedName name="wrn.RELATORIOSCONSELHO." hidden="1">{"RELATORIOSCONSELHO",#N/A,FALSE,"C V M"}</definedName>
    <definedName name="wrn.RESINPC." localSheetId="1" hidden="1">{#N/A,#N/A,FALSE,"A"}</definedName>
    <definedName name="wrn.RESINPC." hidden="1">{#N/A,#N/A,FALSE,"A"}</definedName>
    <definedName name="wrn.RESUMO." localSheetId="1" hidden="1">{#N/A,#N/A,FALSE,"HONORÁRIOS"}</definedName>
    <definedName name="wrn.RESUMO." hidden="1">{#N/A,#N/A,FALSE,"HONORÁRIOS"}</definedName>
    <definedName name="wrn.Rig._.Completo." localSheetId="1" hidden="1">{#N/A,#N/A,FALSE,"ObjVen";#N/A,#N/A,FALSE,"MetaAten";#N/A,#N/A,FALSE,"DiarEA";#N/A,#N/A,FALSE,"DiarSegmEA+ML";#N/A,#N/A,FALSE,"DiarSegmEA";#N/A,#N/A,FALSE,"MixDiar";#N/A,#N/A,FALSE,"KmDia";#N/A,#N/A,FALSE,"GTarifLL";#N/A,#N/A,FALSE,"TarifLL";#N/A,#N/A,FALSE,"ClienFV";#N/A,#N/A,FALSE,"ClienLL";#N/A,#N/A,FALSE,"Loc";#N/A,#N/A,FALSE,"LocSegm+ML";#N/A,#N/A,FALSE,"LocSegm";#N/A,#N/A,FALSE,"DiaLoc";#N/A,#N/A,FALSE,"DiaLocSegm";#N/A,#N/A,FALSE,"DiarVE";#N/A,#N/A,FALSE,"DiarSegmEV";#N/A,#N/A,FALSE,"DiarSegmEV+ML";#N/A,#N/A,FALSE,"RecBr";#N/A,#N/A,FALSE,"RecBr";#N/A,#N/A,FALSE,"RecLPV";#N/A,#N/A,FALSE,"RecBrMod";#N/A,#N/A,FALSE,"RecBrSegm";#N/A,#N/A,FALSE,"DescProm";#N/A,#N/A,FALSE,"DescProm (AD+ML)";#N/A,#N/A,FALSE,"FormaRec";#N/A,#N/A,FALSE,"FormaRecSeg";#N/A,#N/A,FALSE,"CCred";#N/A,#N/A,FALSE,"EvCCred";#N/A,#N/A,FALSE,"KmLoc";#N/A,#N/A,FALSE,"Frota";#N/A,#N/A,FALSE,"FrAlug";#N/A,#N/A,FALSE,"Util";#N/A,#N/A,FALSE,"VrFrOp";#N/A,#N/A,FALSE,"MetaPF+ML";#N/A,#N/A,FALSE,"MetaPF";#N/A,#N/A,FALSE,"DiarEAPF";#N/A,#N/A,FALSE,"MixDiarPF";#N/A,#N/A,FALSE,"TarifPF";#N/A,#N/A,FALSE,"LocPF";#N/A,#N/A,FALSE,"DiaLocPF";#N/A,#N/A,FALSE,"KmDiaPF";#N/A,#N/A,FALSE,"ClienPF AC";#N/A,#N/A,FALSE,"FormaRecPF";#N/A,#N/A,FALSE,"FormaRecPF+ML";#N/A,#N/A,FALSE,"RecDiaPF";#N/A,#N/A,FALSE,"MetaPJ";#N/A,#N/A,FALSE,"DAtendPJ";#N/A,#N/A,FALSE,"DiarPJ";#N/A,#N/A,FALSE,"MixDiarPJ";#N/A,#N/A,FALSE,"TarifPJ";#N/A,#N/A,FALSE,"LocPJ+ML";#N/A,#N/A,FALSE,"DiaLocPJ";#N/A,#N/A,FALSE,"KmDiaPJ";#N/A,#N/A,FALSE,"ClienPJ AC";#N/A,#N/A,FALSE,"FormaRecPJ";#N/A,#N/A,FALSE,"FormaRecPJ+ML";#N/A,#N/A,FALSE,"RecDiaPJ";#N/A,#N/A,FALSE,"MetaAG+ML";#N/A,#N/A,FALSE,"DAtendAG";#N/A,#N/A,FALSE,"MixAG";#N/A,#N/A,FALSE,"MixAG+ML";#N/A,#N/A,FALSE,"DiarAG";#N/A,#N/A,FALSE,"MixDiarAG";#N/A,#N/A,FALSE,"TarifAG";#N/A,#N/A,FALSE,"LocAG";#N/A,#N/A,FALSE,"DiaLocAG";#N/A,#N/A,FALSE,"KmDiaAG";#N/A,#N/A,FALSE,"ClienAG AC";#N/A,#N/A,FALSE,"FormaRecSeg";#N/A,#N/A,FALSE,"FormaRecAG";#N/A,#N/A,FALSE,"RecDiaAG";#N/A,#N/A,FALSE,"LocComAG";#N/A,#N/A,FALSE,"LocComAG+ML";#N/A,#N/A,FALSE,"MetaMI";#N/A,#N/A,FALSE,"MetaMI+ML";#N/A,#N/A,FALSE,"FormaRecMI+ML";#N/A,#N/A,FALSE,"LocComAGMI";#N/A,#N/A,FALSE,"TarifMI";#N/A,#N/A,FALSE,"DAtendMI";#N/A,#N/A,FALSE,"DiarMI";#N/A,#N/A,FALSE,"MixDiarMI";#N/A,#N/A,FALSE,"LocMI";#N/A,#N/A,FALSE,"DiaLocMI";#N/A,#N/A,FALSE,"KmDiaMI";#N/A,#N/A,FALSE,"FormaRecMI";#N/A,#N/A,FALSE,"FormaRecMI+ML";#N/A,#N/A,FALSE,"LocComAG";#N/A,#N/A,FALSE,"LocComAGMI+ML";#N/A,#N/A,FALSE,"MetaME";#N/A,#N/A,FALSE,"DiarME";#N/A,#N/A,FALSE,"MixME";#N/A,#N/A,FALSE,"DAtendME";#N/A,#N/A,FALSE,"MixDiarME";#N/A,#N/A,FALSE,"TarifME";#N/A,#N/A,FALSE,"LocME";#N/A,#N/A,FALSE,"DiaLocME";#N/A,#N/A,FALSE,"KmDiaME";#N/A,#N/A,FALSE,"FormaRecME";#N/A,#N/A,FALSE,"LocComAGME";#N/A,#N/A,FALSE,"MetaRE";#N/A,#N/A,FALSE,"DiarRE";#N/A,#N/A,FALSE,"MixDiarRE";#N/A,#N/A,FALSE,"TarifRE";#N/A,#N/A,FALSE,"LocRE";#N/A,#N/A,FALSE,"DiaLocRE";#N/A,#N/A,FALSE,"KmDiaRE";#N/A,#N/A,FALSE,"ClienRE";#N/A,#N/A,FALSE,"FormaRecRE";#N/A,#N/A,FALSE,"RecDiaRE";#N/A,#N/A,FALSE,"MetaGL";#N/A,#N/A,FALSE,"DiarGL";#N/A,#N/A,FALSE,"MixDiarGL";#N/A,#N/A,FALSE,"TarifGL";#N/A,#N/A,FALSE,"LocGL";#N/A,#N/A,FALSE,"DiaLocLIC";#N/A,#N/A,FALSE,"KmDiaGL";#N/A,#N/A,FALSE,"ClienGL";#N/A,#N/A,FALSE,"FormaRecGL";#N/A,#N/A,FALSE,"RecDiaGL";#N/A,#N/A,FALSE,"FormaRecML";#N/A,#N/A,FALSE,"MixDiarML";#N/A,#N/A,FALSE,"TarifML";#N/A,#N/A,FALSE,"LocML";#N/A,#N/A,FALSE,"DiaLocML";#N/A,#N/A,FALSE,"KmDiaML";#N/A,#N/A,FALSE,"FormaRecML"}</definedName>
    <definedName name="wrn.Rig._.Completo." hidden="1">{#N/A,#N/A,FALSE,"ObjVen";#N/A,#N/A,FALSE,"MetaAten";#N/A,#N/A,FALSE,"DiarEA";#N/A,#N/A,FALSE,"DiarSegmEA+ML";#N/A,#N/A,FALSE,"DiarSegmEA";#N/A,#N/A,FALSE,"MixDiar";#N/A,#N/A,FALSE,"KmDia";#N/A,#N/A,FALSE,"GTarifLL";#N/A,#N/A,FALSE,"TarifLL";#N/A,#N/A,FALSE,"ClienFV";#N/A,#N/A,FALSE,"ClienLL";#N/A,#N/A,FALSE,"Loc";#N/A,#N/A,FALSE,"LocSegm+ML";#N/A,#N/A,FALSE,"LocSegm";#N/A,#N/A,FALSE,"DiaLoc";#N/A,#N/A,FALSE,"DiaLocSegm";#N/A,#N/A,FALSE,"DiarVE";#N/A,#N/A,FALSE,"DiarSegmEV";#N/A,#N/A,FALSE,"DiarSegmEV+ML";#N/A,#N/A,FALSE,"RecBr";#N/A,#N/A,FALSE,"RecBr";#N/A,#N/A,FALSE,"RecLPV";#N/A,#N/A,FALSE,"RecBrMod";#N/A,#N/A,FALSE,"RecBrSegm";#N/A,#N/A,FALSE,"DescProm";#N/A,#N/A,FALSE,"DescProm (AD+ML)";#N/A,#N/A,FALSE,"FormaRec";#N/A,#N/A,FALSE,"FormaRecSeg";#N/A,#N/A,FALSE,"CCred";#N/A,#N/A,FALSE,"EvCCred";#N/A,#N/A,FALSE,"KmLoc";#N/A,#N/A,FALSE,"Frota";#N/A,#N/A,FALSE,"FrAlug";#N/A,#N/A,FALSE,"Util";#N/A,#N/A,FALSE,"VrFrOp";#N/A,#N/A,FALSE,"MetaPF+ML";#N/A,#N/A,FALSE,"MetaPF";#N/A,#N/A,FALSE,"DiarEAPF";#N/A,#N/A,FALSE,"MixDiarPF";#N/A,#N/A,FALSE,"TarifPF";#N/A,#N/A,FALSE,"LocPF";#N/A,#N/A,FALSE,"DiaLocPF";#N/A,#N/A,FALSE,"KmDiaPF";#N/A,#N/A,FALSE,"ClienPF AC";#N/A,#N/A,FALSE,"FormaRecPF";#N/A,#N/A,FALSE,"FormaRecPF+ML";#N/A,#N/A,FALSE,"RecDiaPF";#N/A,#N/A,FALSE,"MetaPJ";#N/A,#N/A,FALSE,"DAtendPJ";#N/A,#N/A,FALSE,"DiarPJ";#N/A,#N/A,FALSE,"MixDiarPJ";#N/A,#N/A,FALSE,"TarifPJ";#N/A,#N/A,FALSE,"LocPJ+ML";#N/A,#N/A,FALSE,"DiaLocPJ";#N/A,#N/A,FALSE,"KmDiaPJ";#N/A,#N/A,FALSE,"ClienPJ AC";#N/A,#N/A,FALSE,"FormaRecPJ";#N/A,#N/A,FALSE,"FormaRecPJ+ML";#N/A,#N/A,FALSE,"RecDiaPJ";#N/A,#N/A,FALSE,"MetaAG+ML";#N/A,#N/A,FALSE,"DAtendAG";#N/A,#N/A,FALSE,"MixAG";#N/A,#N/A,FALSE,"MixAG+ML";#N/A,#N/A,FALSE,"DiarAG";#N/A,#N/A,FALSE,"MixDiarAG";#N/A,#N/A,FALSE,"TarifAG";#N/A,#N/A,FALSE,"LocAG";#N/A,#N/A,FALSE,"DiaLocAG";#N/A,#N/A,FALSE,"KmDiaAG";#N/A,#N/A,FALSE,"ClienAG AC";#N/A,#N/A,FALSE,"FormaRecSeg";#N/A,#N/A,FALSE,"FormaRecAG";#N/A,#N/A,FALSE,"RecDiaAG";#N/A,#N/A,FALSE,"LocComAG";#N/A,#N/A,FALSE,"LocComAG+ML";#N/A,#N/A,FALSE,"MetaMI";#N/A,#N/A,FALSE,"MetaMI+ML";#N/A,#N/A,FALSE,"FormaRecMI+ML";#N/A,#N/A,FALSE,"LocComAGMI";#N/A,#N/A,FALSE,"TarifMI";#N/A,#N/A,FALSE,"DAtendMI";#N/A,#N/A,FALSE,"DiarMI";#N/A,#N/A,FALSE,"MixDiarMI";#N/A,#N/A,FALSE,"LocMI";#N/A,#N/A,FALSE,"DiaLocMI";#N/A,#N/A,FALSE,"KmDiaMI";#N/A,#N/A,FALSE,"FormaRecMI";#N/A,#N/A,FALSE,"FormaRecMI+ML";#N/A,#N/A,FALSE,"LocComAG";#N/A,#N/A,FALSE,"LocComAGMI+ML";#N/A,#N/A,FALSE,"MetaME";#N/A,#N/A,FALSE,"DiarME";#N/A,#N/A,FALSE,"MixME";#N/A,#N/A,FALSE,"DAtendME";#N/A,#N/A,FALSE,"MixDiarME";#N/A,#N/A,FALSE,"TarifME";#N/A,#N/A,FALSE,"LocME";#N/A,#N/A,FALSE,"DiaLocME";#N/A,#N/A,FALSE,"KmDiaME";#N/A,#N/A,FALSE,"FormaRecME";#N/A,#N/A,FALSE,"LocComAGME";#N/A,#N/A,FALSE,"MetaRE";#N/A,#N/A,FALSE,"DiarRE";#N/A,#N/A,FALSE,"MixDiarRE";#N/A,#N/A,FALSE,"TarifRE";#N/A,#N/A,FALSE,"LocRE";#N/A,#N/A,FALSE,"DiaLocRE";#N/A,#N/A,FALSE,"KmDiaRE";#N/A,#N/A,FALSE,"ClienRE";#N/A,#N/A,FALSE,"FormaRecRE";#N/A,#N/A,FALSE,"RecDiaRE";#N/A,#N/A,FALSE,"MetaGL";#N/A,#N/A,FALSE,"DiarGL";#N/A,#N/A,FALSE,"MixDiarGL";#N/A,#N/A,FALSE,"TarifGL";#N/A,#N/A,FALSE,"LocGL";#N/A,#N/A,FALSE,"DiaLocLIC";#N/A,#N/A,FALSE,"KmDiaGL";#N/A,#N/A,FALSE,"ClienGL";#N/A,#N/A,FALSE,"FormaRecGL";#N/A,#N/A,FALSE,"RecDiaGL";#N/A,#N/A,FALSE,"FormaRecML";#N/A,#N/A,FALSE,"MixDiarML";#N/A,#N/A,FALSE,"TarifML";#N/A,#N/A,FALSE,"LocML";#N/A,#N/A,FALSE,"DiaLocML";#N/A,#N/A,FALSE,"KmDiaML";#N/A,#N/A,FALSE,"FormaRecML"}</definedName>
    <definedName name="wrn.Rig_Flavio." localSheetId="1"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wrn.Rig_Flavio." hidden="1">{#N/A,#N/A,FALSE,"RecBrMod";#N/A,#N/A,FALSE,"FormaRec";#N/A,#N/A,FALSE,"FormaRecSeg";#N/A,#N/A,FALSE,"RecBrSegm";#N/A,#N/A,FALSE,"Frota";#N/A,#N/A,FALSE,"FrAlug";#N/A,#N/A,FALSE,"Util";#N/A,#N/A,FALSE,"VrFrOp";#N/A,#N/A,FALSE,"MetaAten";#N/A,#N/A,FALSE,"ObjVen";#N/A,#N/A,FALSE,"DiarEA";#N/A,#N/A,FALSE,"DiarSegmEA+AM";#N/A,#N/A,FALSE,"DiarSegmEA";#N/A,#N/A,FALSE,"MixDiar";#N/A,#N/A,FALSE,"Loc";#N/A,#N/A,FALSE,"LocSegm+AM";#N/A,#N/A,FALSE,"LocSegm";#N/A,#N/A,FALSE,"DiaLoc";#N/A,#N/A,FALSE,"DiaLocSegm";#N/A,#N/A,FALSE,"KmLoc";#N/A,#N/A,FALSE,"KmDia";#N/A,#N/A,FALSE,"DiarVE";#N/A,#N/A,FALSE,"DiarSegmEV+AM";#N/A,#N/A,FALSE,"DiarSegmEV";#N/A,#N/A,FALSE,"RecBr";#N/A,#N/A,FALSE,"RecLPV";#N/A,#N/A,FALSE,"CCred";#N/A,#N/A,FALSE,"EvCCred";#N/A,#N/A,FALSE,"DescProm";#N/A,#N/A,FALSE,"DescPrSeg";#N/A,#N/A,FALSE,"TarifLL";#N/A,#N/A,FALSE,"ClienLL";#N/A,#N/A,FALSE,"ClienFV";#N/A,#N/A,FALSE,"Indic99";#N/A,#N/A,FALSE,"Indic98"}</definedName>
    <definedName name="wrn.Setembro." localSheetId="1" hidden="1">{"Fecha_Setembro",#N/A,FALSE,"FECHAMENTO-2002 ";"Defer_Setembro",#N/A,FALSE,"DIFERIDO";"Pis_Setembro",#N/A,FALSE,"PIS COFINS";"Iss_Setembro",#N/A,FALSE,"ISS"}</definedName>
    <definedName name="wrn.Setembro." hidden="1">{"Fecha_Setembro",#N/A,FALSE,"FECHAMENTO-2002 ";"Defer_Setembro",#N/A,FALSE,"DIFERIDO";"Pis_Setembro",#N/A,FALSE,"PIS COFINS";"Iss_Setembro",#N/A,FALSE,"ISS"}</definedName>
    <definedName name="wrn.sociedades." localSheetId="1" hidden="1">{"sociedades",#N/A,FALSE,"PL"}</definedName>
    <definedName name="wrn.sociedades." hidden="1">{"sociedades",#N/A,FALSE,"PL"}</definedName>
    <definedName name="wrn.SPF." localSheetId="1" hidden="1">{"APOIO",#N/A,FALSE,"Obras"}</definedName>
    <definedName name="wrn.SPF." hidden="1">{"APOIO",#N/A,FALSE,"Obras"}</definedName>
    <definedName name="wrn.tabelas." localSheetId="1" hidden="1">{#N/A,#N/A,FALSE,"V-R-gr";#N/A,#N/A,FALSE,"Veículos -gr"}</definedName>
    <definedName name="wrn.tabelas." hidden="1">{#N/A,#N/A,FALSE,"V-R-gr";#N/A,#N/A,FALSE,"Veículos -gr"}</definedName>
    <definedName name="wrn.Todo."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wrn.todos." localSheetId="1" hidden="1">{#N/A,#N/A,FALSE,"balnc_hist";#N/A,#N/A,FALSE,"G&amp;P-HIST";#N/A,#N/A,FALSE,"PATRI_HIST";#N/A,#N/A,FALSE,"FLUJ_HIST";#N/A,#N/A,FALSE,"balanc_ajus";#N/A,#N/A,FALSE,"G&amp;pAJUS";#N/A,#N/A,FALSE,"patr_ajus";#N/A,#N/A,FALSE,"fluj_ajus"}</definedName>
    <definedName name="wrn.todos." hidden="1">{#N/A,#N/A,FALSE,"balnc_hist";#N/A,#N/A,FALSE,"G&amp;P-HIST";#N/A,#N/A,FALSE,"PATRI_HIST";#N/A,#N/A,FALSE,"FLUJ_HIST";#N/A,#N/A,FALSE,"balanc_ajus";#N/A,#N/A,FALSE,"G&amp;pAJUS";#N/A,#N/A,FALSE,"patr_ajus";#N/A,#N/A,FALSE,"fluj_ajus"}</definedName>
    <definedName name="wrn.tot_bow." localSheetId="1" hidden="1">{"tot_bow",#N/A,FALSE,"AMF"}</definedName>
    <definedName name="wrn.tot_bow." hidden="1">{"tot_bow",#N/A,FALSE,"AMF"}</definedName>
    <definedName name="wrn.TOT_DIVISÕES." localSheetId="1" hidden="1">{"TOT_DIVISÕES",#N/A,FALSE,"TOT"}</definedName>
    <definedName name="wrn.TOT_DIVISÕES." hidden="1">{"TOT_DIVISÕES",#N/A,FALSE,"TOT"}</definedName>
    <definedName name="wrn.tot_pls." localSheetId="1" hidden="1">{"tot_pls",#N/A,FALSE,"PL"}</definedName>
    <definedName name="wrn.tot_pls." hidden="1">{"tot_pls",#N/A,FALSE,"PL"}</definedName>
    <definedName name="wrn.tot_pqs." localSheetId="1" hidden="1">{"tot_pqs",#N/A,FALSE,"PQ"}</definedName>
    <definedName name="wrn.tot_pqs." hidden="1">{"tot_pqs",#N/A,FALSE,"PQ"}</definedName>
    <definedName name="wrn.UNISER." localSheetId="1" hidden="1">{"UNISER",#N/A,FALSE,"TOT"}</definedName>
    <definedName name="wrn.UNISER." hidden="1">{"UNISER",#N/A,FALSE,"TOT"}</definedName>
    <definedName name="wrn.VIDAS._.1099." localSheetId="1" hidden="1">{#N/A,#N/A,FALSE,"VidasXfat ajustado"}</definedName>
    <definedName name="wrn.VIDAS._.1099." hidden="1">{#N/A,#N/A,FALSE,"VidasXfat ajustado"}</definedName>
    <definedName name="wrn.Wochenbericht." localSheetId="1" hidden="1">{#N/A,#N/A,FALSE,"WOBE_DE.XLS";#N/A,#N/A,FALSE,"WOB_1.XLS";#N/A,#N/A,FALSE,"WOB_2.XLS";#N/A,#N/A,FALSE,"WOB_3.XLS";#N/A,#N/A,FALSE,"WOB_4.XLS";#N/A,#N/A,FALSE,"WOB_5.XLS"}</definedName>
    <definedName name="wrn.Wochenbericht." hidden="1">{#N/A,#N/A,FALSE,"WOBE_DE.XLS";#N/A,#N/A,FALSE,"WOB_1.XLS";#N/A,#N/A,FALSE,"WOB_2.XLS";#N/A,#N/A,FALSE,"WOB_3.XLS";#N/A,#N/A,FALSE,"WOB_4.XLS";#N/A,#N/A,FALSE,"WOB_5.XLS"}</definedName>
    <definedName name="wrn.Wochenbericht._.o.._.Deckblatt." localSheetId="1" hidden="1">{#N/A,#N/A,FALSE,"WOB_1.XLS";#N/A,#N/A,FALSE,"WOB_2.XLS";#N/A,#N/A,FALSE,"WOB_3.XLS";#N/A,#N/A,FALSE,"WOB_4.XLS";#N/A,#N/A,FALSE,"WOB_5.XLS"}</definedName>
    <definedName name="wrn.Wochenbericht._.o.._.Deckblatt." hidden="1">{#N/A,#N/A,FALSE,"WOB_1.XLS";#N/A,#N/A,FALSE,"WOB_2.XLS";#N/A,#N/A,FALSE,"WOB_3.XLS";#N/A,#N/A,FALSE,"WOB_4.XLS";#N/A,#N/A,FALSE,"WOB_5.XLS"}</definedName>
    <definedName name="wrn.x." localSheetId="1" hidden="1">{#N/A,#N/A,FALSE,"ENCO R63";#N/A,#N/A,FALSE,"ENCO"}</definedName>
    <definedName name="wrn.x." hidden="1">{#N/A,#N/A,FALSE,"ENCO R63";#N/A,#N/A,FALSE,"ENCO"}</definedName>
    <definedName name="WS" localSheetId="1" hidden="1">{#N/A,#N/A,FALSE,"IR E CS 1997";#N/A,#N/A,FALSE,"PR ND";#N/A,#N/A,FALSE,"8191";#N/A,#N/A,FALSE,"8383";#N/A,#N/A,FALSE,"MP 1024";#N/A,#N/A,FALSE,"AD_EX_97";#N/A,#N/A,FALSE,"BD 97"}</definedName>
    <definedName name="WS" hidden="1">{#N/A,#N/A,FALSE,"IR E CS 1997";#N/A,#N/A,FALSE,"PR ND";#N/A,#N/A,FALSE,"8191";#N/A,#N/A,FALSE,"8383";#N/A,#N/A,FALSE,"MP 1024";#N/A,#N/A,FALSE,"AD_EX_97";#N/A,#N/A,FALSE,"BD 97"}</definedName>
    <definedName name="WS_1" localSheetId="1" hidden="1">{#N/A,#N/A,FALSE,"IR E CS 1997";#N/A,#N/A,FALSE,"PR ND";#N/A,#N/A,FALSE,"8191";#N/A,#N/A,FALSE,"8383";#N/A,#N/A,FALSE,"MP 1024";#N/A,#N/A,FALSE,"AD_EX_97";#N/A,#N/A,FALSE,"BD 97"}</definedName>
    <definedName name="WS_1" hidden="1">{#N/A,#N/A,FALSE,"IR E CS 1997";#N/A,#N/A,FALSE,"PR ND";#N/A,#N/A,FALSE,"8191";#N/A,#N/A,FALSE,"8383";#N/A,#N/A,FALSE,"MP 1024";#N/A,#N/A,FALSE,"AD_EX_97";#N/A,#N/A,FALSE,"BD 97"}</definedName>
    <definedName name="wvu.ACC."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wvu.ACC." hidden="1">{TRUE,TRUE,-1.25,-15.5,484.5,278.25,FALSE,FALSE,TRUE,FALSE,0,1,#N/A,452,#N/A,5.92592592592593,22.5714285714286,1,FALSE,FALSE,3,TRUE,1,FALSE,100,"Swvu.ACC.","ACwvu.ACC.",#N/A,FALSE,FALSE,0,0,0,0,2,"","",FALSE,FALSE,FALSE,FALSE,1,90,#N/A,#N/A,"=R1C1:R650C11",FALSE,#N/A,#N/A,FALSE,FALSE,FALSE,1,65532,65532,FALSE,FALSE,TRUE,TRUE,TRUE}</definedName>
    <definedName name="wvu.ACC._1" localSheetId="1" hidden="1">{TRUE,TRUE,-1.25,-15.5,484.5,278.25,FALSE,FALSE,TRUE,FALSE,0,1,#N/A,452,#N/A,5.92592592592593,22.5714285714286,1,FALSE,FALSE,3,TRUE,1,FALSE,100,"Swvu.ACC.","ACwvu.ACC.",#N/A,FALSE,FALSE,0,0,0,0,2,"","",FALSE,FALSE,FALSE,FALSE,1,90,#N/A,#N/A,"=R1C1:R650C11",FALSE,#N/A,#N/A,FALSE,FALSE,FALSE,1,65532,65532,FALSE,FALSE,TRUE,TRUE,TRUE}</definedName>
    <definedName name="wvu.ACC._1" hidden="1">{TRUE,TRUE,-1.25,-15.5,484.5,278.25,FALSE,FALSE,TRUE,FALSE,0,1,#N/A,452,#N/A,5.92592592592593,22.5714285714286,1,FALSE,FALSE,3,TRUE,1,FALSE,100,"Swvu.ACC.","ACwvu.ACC.",#N/A,FALSE,FALSE,0,0,0,0,2,"","",FALSE,FALSE,FALSE,FALSE,1,90,#N/A,#N/A,"=R1C1:R650C11",FALSE,#N/A,#N/A,FALSE,FALSE,FALSE,1,65532,65532,FALSE,FALSE,TRUE,TRUE,TRUE}</definedName>
    <definedName name="wvu.AFAC." localSheetId="1" hidden="1">{TRUE,TRUE,-1.25,-15.5,484.5,278.25,FALSE,FALSE,TRUE,FALSE,0,1,#N/A,551,#N/A,5.92592592592593,22.5714285714286,1,FALSE,FALSE,3,TRUE,1,FALSE,100,"Swvu.AFAC.","ACwvu.AFAC.",#N/A,FALSE,FALSE,0,0,0,0,2,"","",FALSE,FALSE,FALSE,FALSE,1,90,#N/A,#N/A,"=R1C1:R650C11",FALSE,#N/A,#N/A,FALSE,FALSE,FALSE,1,65532,65532,FALSE,FALSE,TRUE,TRUE,TRUE}</definedName>
    <definedName name="wvu.AFAC." hidden="1">{TRUE,TRUE,-1.25,-15.5,484.5,278.25,FALSE,FALSE,TRUE,FALSE,0,1,#N/A,551,#N/A,5.92592592592593,22.5714285714286,1,FALSE,FALSE,3,TRUE,1,FALSE,100,"Swvu.AFAC.","ACwvu.AFAC.",#N/A,FALSE,FALSE,0,0,0,0,2,"","",FALSE,FALSE,FALSE,FALSE,1,90,#N/A,#N/A,"=R1C1:R650C11",FALSE,#N/A,#N/A,FALSE,FALSE,FALSE,1,65532,65532,FALSE,FALSE,TRUE,TRUE,TRUE}</definedName>
    <definedName name="wvu.AFAC._1" localSheetId="1" hidden="1">{TRUE,TRUE,-1.25,-15.5,484.5,278.25,FALSE,FALSE,TRUE,FALSE,0,1,#N/A,551,#N/A,5.92592592592593,22.5714285714286,1,FALSE,FALSE,3,TRUE,1,FALSE,100,"Swvu.AFAC.","ACwvu.AFAC.",#N/A,FALSE,FALSE,0,0,0,0,2,"","",FALSE,FALSE,FALSE,FALSE,1,90,#N/A,#N/A,"=R1C1:R650C11",FALSE,#N/A,#N/A,FALSE,FALSE,FALSE,1,65532,65532,FALSE,FALSE,TRUE,TRUE,TRUE}</definedName>
    <definedName name="wvu.AFAC._1" hidden="1">{TRUE,TRUE,-1.25,-15.5,484.5,278.25,FALSE,FALSE,TRUE,FALSE,0,1,#N/A,551,#N/A,5.92592592592593,22.5714285714286,1,FALSE,FALSE,3,TRUE,1,FALSE,100,"Swvu.AFAC.","ACwvu.AFAC.",#N/A,FALSE,FALSE,0,0,0,0,2,"","",FALSE,FALSE,FALSE,FALSE,1,90,#N/A,#N/A,"=R1C1:R650C11",FALSE,#N/A,#N/A,FALSE,FALSE,FALSE,1,65532,65532,FALSE,FALSE,TRUE,TRUE,TRUE}</definedName>
    <definedName name="wvu.Asset_Liability." localSheetId="1" hidden="1">{TRUE,TRUE,-0.5,-14.75,483,275.25,FALSE,FALSE,TRUE,TRUE,0,23,#N/A,7,#N/A,6.375,17.2941176470588,1,FALSE,FALSE,3,TRUE,1,FALSE,100,"Swvu.Asset_Liability.","ACwvu.Asset_Liability.",#N/A,FALSE,FALSE,0,0,0,0,2,"","",TRUE,TRUE,FALSE,FALSE,1,#N/A,1,1,"=R7C23:R48C33",FALSE,#N/A,#N/A,FALSE,FALSE,FALSE,39,#N/A,#N/A,FALSE,FALSE,TRUE,TRUE,TRUE}</definedName>
    <definedName name="wvu.Asset_Liability." hidden="1">{TRUE,TRUE,-0.5,-14.75,483,275.25,FALSE,FALSE,TRUE,TRUE,0,23,#N/A,7,#N/A,6.375,17.2941176470588,1,FALSE,FALSE,3,TRUE,1,FALSE,100,"Swvu.Asset_Liability.","ACwvu.Asset_Liability.",#N/A,FALSE,FALSE,0,0,0,0,2,"","",TRUE,TRUE,FALSE,FALSE,1,#N/A,1,1,"=R7C23:R48C33",FALSE,#N/A,#N/A,FALSE,FALSE,FALSE,39,#N/A,#N/A,FALSE,FALSE,TRUE,TRUE,TRUE}</definedName>
    <definedName name="wvu.ELIMLUCRO." localSheetId="1"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_1" localSheetId="1" hidden="1">{TRUE,TRUE,-1.25,-15.5,484.5,278.25,FALSE,FALSE,TRUE,FALSE,0,3,#N/A,574,#N/A,6.75,22.5714285714286,1,FALSE,FALSE,3,TRUE,1,FALSE,100,"Swvu.ELIMLUCRO.","ACwvu.ELIMLUCRO.",#N/A,FALSE,FALSE,0,0,0,0,2,"","",FALSE,FALSE,FALSE,FALSE,1,90,#N/A,#N/A,"=R1C1:R650C11",FALSE,#N/A,#N/A,FALSE,FALSE,FALSE,1,65532,65532,FALSE,FALSE,TRUE,TRUE,TRUE}</definedName>
    <definedName name="wvu.ELIMLUCRO._1" hidden="1">{TRUE,TRUE,-1.25,-15.5,484.5,278.25,FALSE,FALSE,TRUE,FALSE,0,3,#N/A,574,#N/A,6.75,22.5714285714286,1,FALSE,FALSE,3,TRUE,1,FALSE,100,"Swvu.ELIMLUCRO.","ACwvu.ELIMLUCRO.",#N/A,FALSE,FALSE,0,0,0,0,2,"","",FALSE,FALSE,FALSE,FALSE,1,90,#N/A,#N/A,"=R1C1:R650C11",FALSE,#N/A,#N/A,FALSE,FALSE,FALSE,1,65532,65532,FALSE,FALSE,TRUE,TRUE,TRUE}</definedName>
    <definedName name="wvu.ESTOQUES." localSheetId="1"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_1" localSheetId="1"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ESTOQUES._1" hidden="1">{TRUE,TRUE,-1.25,-15.5,484.5,278.25,FALSE,FALSE,TRUE,FALSE,0,1,#N/A,183,#N/A,5.92592592592593,22.5714285714286,1,FALSE,FALSE,3,TRUE,1,FALSE,100,"Swvu.ESTOQUES.","ACwvu.ESTOQUES.",#N/A,FALSE,FALSE,0,0,0,0,2,"","",FALSE,FALSE,FALSE,FALSE,1,90,#N/A,#N/A,"=R1C1:R650C11",FALSE,#N/A,#N/A,FALSE,FALSE,FALSE,1,65532,65532,FALSE,FALSE,TRUE,TRUE,TRUE}</definedName>
    <definedName name="wvu.Fabio." localSheetId="1"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_1" localSheetId="1"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Fabio._1" hidden="1">{TRUE,TRUE,-1.25,-15.5,484.5,276.75,FALSE,FALSE,TRUE,TRUE,0,2,3,6,469,1,1,4,TRUE,TRUE,3,TRUE,1,TRUE,100,"Swvu.Fabio.","ACwvu.Fabio.",#N/A,FALSE,FALSE,0,0,0.393700787401575,0.393700787401575,2,"","&amp;C&amp;""Times New Roman,Bold Italic""&amp;P",TRUE,FALSE,FALSE,FALSE,1,67,#N/A,#N/A,"=R1C2:R497C25","=R1:R7",#N/A,#N/A,FALSE,FALSE,FALSE,1,65532,65532,FALSE,FALSE,TRUE,TRUE,TRUE}</definedName>
    <definedName name="wvu.LPERDAS." localSheetId="1"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_1" localSheetId="1" hidden="1">{TRUE,TRUE,-1.25,-15.5,484.5,278.25,FALSE,FALSE,TRUE,FALSE,0,5,#N/A,63,#N/A,7.47457627118644,22.5714285714286,1,FALSE,FALSE,3,TRUE,1,FALSE,100,"Swvu.LPERDAS.","ACwvu.LPERDAS.",#N/A,FALSE,FALSE,0,0,0,0,2,"","",FALSE,FALSE,FALSE,FALSE,1,90,#N/A,#N/A,"=R1C1:R650C11",FALSE,#N/A,#N/A,FALSE,FALSE,FALSE,1,65532,65532,FALSE,FALSE,TRUE,TRUE,TRUE}</definedName>
    <definedName name="wvu.LPERDAS._1" hidden="1">{TRUE,TRUE,-1.25,-15.5,484.5,278.25,FALSE,FALSE,TRUE,FALSE,0,5,#N/A,63,#N/A,7.47457627118644,22.5714285714286,1,FALSE,FALSE,3,TRUE,1,FALSE,100,"Swvu.LPERDAS.","ACwvu.LPERDAS.",#N/A,FALSE,FALSE,0,0,0,0,2,"","",FALSE,FALSE,FALSE,FALSE,1,90,#N/A,#N/A,"=R1C1:R650C11",FALSE,#N/A,#N/A,FALSE,FALSE,FALSE,1,65532,65532,FALSE,FALSE,TRUE,TRUE,TRUE}</definedName>
    <definedName name="wvu.Profit_Loss." localSheetId="1" hidden="1">{TRUE,TRUE,-0.5,-14.75,483,275.25,FALSE,FALSE,TRUE,TRUE,0,3,#N/A,6,#N/A,7,16.7647058823529,1,FALSE,FALSE,3,TRUE,1,FALSE,100,"Swvu.Profit_Loss.","ACwvu.Profit_Loss.",#N/A,FALSE,FALSE,0,0,0,0,1,"","",TRUE,TRUE,FALSE,FALSE,1,#N/A,1,1,"=R5C2:R75C20",FALSE,#N/A,#N/A,FALSE,FALSE,FALSE,39,#N/A,#N/A,FALSE,FALSE,TRUE,TRUE,TRUE}</definedName>
    <definedName name="wvu.Profit_Loss." hidden="1">{TRUE,TRUE,-0.5,-14.75,483,275.25,FALSE,FALSE,TRUE,TRUE,0,3,#N/A,6,#N/A,7,16.7647058823529,1,FALSE,FALSE,3,TRUE,1,FALSE,100,"Swvu.Profit_Loss.","ACwvu.Profit_Loss.",#N/A,FALSE,FALSE,0,0,0,0,1,"","",TRUE,TRUE,FALSE,FALSE,1,#N/A,1,1,"=R5C2:R75C20",FALSE,#N/A,#N/A,FALSE,FALSE,FALSE,39,#N/A,#N/A,FALSE,FALSE,TRUE,TRUE,TRUE}</definedName>
    <definedName name="wvu.RES432." localSheetId="1"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_1" localSheetId="1" hidden="1">{TRUE,TRUE,-1.25,-15.5,484.5,278.25,FALSE,FALSE,TRUE,FALSE,0,5,#N/A,593,#N/A,7.47457627118644,22.5714285714286,1,FALSE,FALSE,3,TRUE,1,FALSE,100,"Swvu.RES432.","ACwvu.RES432.",#N/A,FALSE,FALSE,0,0,0,0,2,"","",FALSE,FALSE,FALSE,FALSE,1,90,#N/A,#N/A,"=R1C1:R650C11",FALSE,#N/A,#N/A,FALSE,FALSE,FALSE,1,65532,65532,FALSE,FALSE,TRUE,TRUE,TRUE}</definedName>
    <definedName name="wvu.RES432._1" hidden="1">{TRUE,TRUE,-1.25,-15.5,484.5,278.25,FALSE,FALSE,TRUE,FALSE,0,5,#N/A,593,#N/A,7.47457627118644,22.5714285714286,1,FALSE,FALSE,3,TRUE,1,FALSE,100,"Swvu.RES432.","ACwvu.RES432.",#N/A,FALSE,FALSE,0,0,0,0,2,"","",FALSE,FALSE,FALSE,FALSE,1,90,#N/A,#N/A,"=R1C1:R650C11",FALSE,#N/A,#N/A,FALSE,FALSE,FALSE,1,65532,65532,FALSE,FALSE,TRUE,TRUE,TRUE}</definedName>
    <definedName name="wvu.VERLUCRO."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_1" localSheetId="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vu.VERLUCRO._1" hidden="1">{FALSE,FALSE,-1.25,-15.5,484.5,278.25,FALSE,FALSE,TRUE,FALSE,0,1,#N/A,1106,#N/A,12.4059405940594,23.2666666666667,1,FALSE,FALSE,3,TRUE,1,FALSE,100,"Swvu.VERLUCRO.","ACwvu.VERLUCRO.",#N/A,FALSE,FALSE,0,0,0,0,1,"","",TRUE,FALSE,FALSE,FALSE,1,95,#N/A,#N/A,FALSE,FALSE,FALSE,FALSE,FALSE,FALSE,FALSE,1,65532,65532,FALSE,FALSE,TRUE,TRUE,TRUE}</definedName>
    <definedName name="ww" hidden="1">'[79]Conciliação Custos - Guarani'!#REF!</definedName>
    <definedName name="wwww" localSheetId="1" hidden="1">{#N/A,#N/A,FALSE,"Aging Summary";#N/A,#N/A,FALSE,"Ratio Analysis";#N/A,#N/A,FALSE,"Test 120 Day Accts";#N/A,#N/A,FALSE,"Tickmarks"}</definedName>
    <definedName name="wwww" hidden="1">{#N/A,#N/A,FALSE,"Aging Summary";#N/A,#N/A,FALSE,"Ratio Analysis";#N/A,#N/A,FALSE,"Test 120 Day Accts";#N/A,#N/A,FALSE,"Tickmarks"}</definedName>
    <definedName name="x" hidden="1">[10]RecDiaRE!$B$57:$B$68</definedName>
    <definedName name="XCXCX" localSheetId="1" hidden="1">{#N/A,#N/A,FALSE,"Aging Summary";#N/A,#N/A,FALSE,"Ratio Analysis";#N/A,#N/A,FALSE,"Test 120 Day Accts";#N/A,#N/A,FALSE,"Tickmarks"}</definedName>
    <definedName name="XCXCX" hidden="1">{#N/A,#N/A,FALSE,"Aging Summary";#N/A,#N/A,FALSE,"Ratio Analysis";#N/A,#N/A,FALSE,"Test 120 Day Accts";#N/A,#N/A,FALSE,"Tickmarks"}</definedName>
    <definedName name="xdf" localSheetId="1" hidden="1">{#N/A,#N/A,FALSE,"Aging Summary";#N/A,#N/A,FALSE,"Ratio Analysis";#N/A,#N/A,FALSE,"Test 120 Day Accts";#N/A,#N/A,FALSE,"Tickmarks"}</definedName>
    <definedName name="xdf" hidden="1">{#N/A,#N/A,FALSE,"Aging Summary";#N/A,#N/A,FALSE,"Ratio Analysis";#N/A,#N/A,FALSE,"Test 120 Day Accts";#N/A,#N/A,FALSE,"Tickmarks"}</definedName>
    <definedName name="xls" localSheetId="1" hidden="1">{"AVÓS",#N/A,FALSE,"Obras"}</definedName>
    <definedName name="xls" hidden="1">{"AVÓS",#N/A,FALSE,"Obras"}</definedName>
    <definedName name="xpaste1" hidden="1">[80]Aging!$I$9</definedName>
    <definedName name="xpaste4" localSheetId="1" hidden="1">#REF!</definedName>
    <definedName name="xpaste4" hidden="1">#REF!</definedName>
    <definedName name="xpto" localSheetId="1" hidden="1">{#N/A,#N/A,FALSE,"MetaMI";#N/A,#N/A,FALSE,"MetaMI+ML";#N/A,#N/A,FALSE,"DAtendMI";#N/A,#N/A,FALSE,"DiarMI";#N/A,#N/A,FALSE,"LocMI";#N/A,#N/A,FALSE,"DiaLocMI";#N/A,#N/A,FALSE,"KmDiaMI";#N/A,#N/A,FALSE,"TarifMI";#N/A,#N/A,FALSE,"MixDiarMI";#N/A,#N/A,FALSE,"FormaRecMI";#N/A,#N/A,FALSE,"FormaRecMI+ML";#N/A,#N/A,FALSE,"LocComAGMI";#N/A,#N/A,FALSE,"LocComAGMI+ML"}</definedName>
    <definedName name="xpto" hidden="1">{#N/A,#N/A,FALSE,"MetaMI";#N/A,#N/A,FALSE,"MetaMI+ML";#N/A,#N/A,FALSE,"DAtendMI";#N/A,#N/A,FALSE,"DiarMI";#N/A,#N/A,FALSE,"LocMI";#N/A,#N/A,FALSE,"DiaLocMI";#N/A,#N/A,FALSE,"KmDiaMI";#N/A,#N/A,FALSE,"TarifMI";#N/A,#N/A,FALSE,"MixDiarMI";#N/A,#N/A,FALSE,"FormaRecMI";#N/A,#N/A,FALSE,"FormaRecMI+ML";#N/A,#N/A,FALSE,"LocComAGMI";#N/A,#N/A,FALSE,"LocComAGMI+ML"}</definedName>
    <definedName name="XRe" hidden="1">#REF!</definedName>
    <definedName name="XRef" hidden="1">#REF!</definedName>
    <definedName name="XREF_COLUMN_1" localSheetId="0" hidden="1">[81]Lead!#REF!</definedName>
    <definedName name="XREF_COLUMN_1" localSheetId="1" hidden="1">[81]Lead!#REF!</definedName>
    <definedName name="XREF_COLUMN_1" hidden="1">[81]Lead!#REF!</definedName>
    <definedName name="XREF_COLUMN_10" localSheetId="1" hidden="1">#REF!</definedName>
    <definedName name="XREF_COLUMN_10" hidden="1">#REF!</definedName>
    <definedName name="XREF_COLUMN_11" localSheetId="0" hidden="1">'[82]Movimentação 3009'!#REF!</definedName>
    <definedName name="XREF_COLUMN_11" localSheetId="1" hidden="1">'[82]Movimentação 3009'!#REF!</definedName>
    <definedName name="XREF_COLUMN_11" hidden="1">'[82]Movimentação 3009'!#REF!</definedName>
    <definedName name="XREF_COLUMN_12" localSheetId="0" hidden="1">[82]Lead!#REF!</definedName>
    <definedName name="XREF_COLUMN_12" localSheetId="1" hidden="1">[82]Lead!#REF!</definedName>
    <definedName name="XREF_COLUMN_12" hidden="1">[82]Lead!#REF!</definedName>
    <definedName name="XREF_COLUMN_13" hidden="1">'[83]2.1.01.02.01.06'!#REF!</definedName>
    <definedName name="XREF_COLUMN_14" localSheetId="1" hidden="1">'[84]Prejuízos Acumul. 30.09 e 31.12'!#REF!</definedName>
    <definedName name="XREF_COLUMN_14" hidden="1">'[85]Prejuízos Acumul. 30.09 e 31.12'!#REF!</definedName>
    <definedName name="XREF_COLUMN_15" localSheetId="1" hidden="1">#REF!</definedName>
    <definedName name="XREF_COLUMN_15" hidden="1">#REF!</definedName>
    <definedName name="XREF_COLUMN_16" localSheetId="0" hidden="1">#REF!</definedName>
    <definedName name="XREF_COLUMN_16" localSheetId="1" hidden="1">#REF!</definedName>
    <definedName name="XREF_COLUMN_16" hidden="1">#REF!</definedName>
    <definedName name="XREF_COLUMN_17" localSheetId="0" hidden="1">#REF!</definedName>
    <definedName name="XREF_COLUMN_17" localSheetId="1" hidden="1">#REF!</definedName>
    <definedName name="XREF_COLUMN_17" hidden="1">#REF!</definedName>
    <definedName name="XREF_COLUMN_18" localSheetId="0" hidden="1">#REF!</definedName>
    <definedName name="XREF_COLUMN_18" localSheetId="1" hidden="1">#REF!</definedName>
    <definedName name="XREF_COLUMN_18" hidden="1">#REF!</definedName>
    <definedName name="XREF_COLUMN_19" localSheetId="0" hidden="1">#REF!</definedName>
    <definedName name="XREF_COLUMN_19" localSheetId="1" hidden="1">#REF!</definedName>
    <definedName name="XREF_COLUMN_19" hidden="1">#REF!</definedName>
    <definedName name="XREF_COLUMN_2" localSheetId="0" hidden="1">[86]Lead!#REF!</definedName>
    <definedName name="XREF_COLUMN_2" localSheetId="1" hidden="1">[86]Lead!#REF!</definedName>
    <definedName name="XREF_COLUMN_2" hidden="1">[86]Lead!#REF!</definedName>
    <definedName name="XREF_COLUMN_20" hidden="1">[87]SSO!#REF!</definedName>
    <definedName name="XREF_COLUMN_21" localSheetId="0" hidden="1">#REF!</definedName>
    <definedName name="XREF_COLUMN_21" localSheetId="1" hidden="1">#REF!</definedName>
    <definedName name="XREF_COLUMN_21" hidden="1">#REF!</definedName>
    <definedName name="XREF_COLUMN_22" localSheetId="1" hidden="1">[87]SSO!#REF!</definedName>
    <definedName name="XREF_COLUMN_22" hidden="1">[87]SSO!#REF!</definedName>
    <definedName name="XREF_COLUMN_23" localSheetId="0" hidden="1">#REF!</definedName>
    <definedName name="XREF_COLUMN_23" localSheetId="1" hidden="1">#REF!</definedName>
    <definedName name="XREF_COLUMN_23" hidden="1">#REF!</definedName>
    <definedName name="XREF_COLUMN_24" localSheetId="0" hidden="1">#REF!</definedName>
    <definedName name="XREF_COLUMN_24" localSheetId="1" hidden="1">#REF!</definedName>
    <definedName name="XREF_COLUMN_24" hidden="1">#REF!</definedName>
    <definedName name="XREF_COLUMN_25" hidden="1">#REF!</definedName>
    <definedName name="XREF_COLUMN_26" localSheetId="0" hidden="1">#REF!</definedName>
    <definedName name="XREF_COLUMN_26" localSheetId="1" hidden="1">#REF!</definedName>
    <definedName name="XREF_COLUMN_26" hidden="1">#REF!</definedName>
    <definedName name="XREF_COLUMN_27" hidden="1">#REF!</definedName>
    <definedName name="XREF_COLUMN_28" hidden="1">#REF!</definedName>
    <definedName name="XREF_COLUMN_29" hidden="1">'[88]LPH e INCE'!#REF!</definedName>
    <definedName name="XREF_COLUMN_3" localSheetId="0" hidden="1">[86]Lead!#REF!</definedName>
    <definedName name="XREF_COLUMN_3" localSheetId="1" hidden="1">[86]Lead!#REF!</definedName>
    <definedName name="XREF_COLUMN_3" hidden="1">[86]Lead!#REF!</definedName>
    <definedName name="XREF_COLUMN_30" hidden="1">'[88]LPH e INCE'!#REF!</definedName>
    <definedName name="XREF_COLUMN_31" localSheetId="1" hidden="1">#REF!</definedName>
    <definedName name="XREF_COLUMN_31" hidden="1">#REF!</definedName>
    <definedName name="XREF_COLUMN_32" localSheetId="1" hidden="1">#REF!</definedName>
    <definedName name="XREF_COLUMN_32" hidden="1">#REF!</definedName>
    <definedName name="XREF_COLUMN_33" localSheetId="1" hidden="1">#REF!</definedName>
    <definedName name="XREF_COLUMN_33" hidden="1">#REF!</definedName>
    <definedName name="XREF_COLUMN_34" hidden="1">#REF!</definedName>
    <definedName name="XREF_COLUMN_35" hidden="1">#REF!</definedName>
    <definedName name="XREF_COLUMN_36" hidden="1">#REF!</definedName>
    <definedName name="XREF_COLUMN_37" hidden="1">#REF!</definedName>
    <definedName name="XREF_COLUMN_38" hidden="1">#REF!</definedName>
    <definedName name="XREF_COLUMN_39" hidden="1">'[89]PAS Vendas'!#REF!</definedName>
    <definedName name="XREF_COLUMN_4" localSheetId="0" hidden="1">[90]Lead!#REF!</definedName>
    <definedName name="XREF_COLUMN_4" localSheetId="1" hidden="1">[90]Lead!#REF!</definedName>
    <definedName name="XREF_COLUMN_4" hidden="1">[90]Lead!#REF!</definedName>
    <definedName name="XREF_COLUMN_40" localSheetId="1" hidden="1">#REF!</definedName>
    <definedName name="XREF_COLUMN_40" hidden="1">#REF!</definedName>
    <definedName name="XREF_COLUMN_41" localSheetId="1" hidden="1">'[89]PAS Vendas'!#REF!</definedName>
    <definedName name="XREF_COLUMN_41" hidden="1">'[89]PAS Vendas'!#REF!</definedName>
    <definedName name="XREF_COLUMN_42" hidden="1">'[91]Deducoes venda IP'!#REF!</definedName>
    <definedName name="XREF_COLUMN_43" localSheetId="1" hidden="1">#REF!</definedName>
    <definedName name="XREF_COLUMN_43" hidden="1">#REF!</definedName>
    <definedName name="XREF_COLUMN_44" localSheetId="1" hidden="1">#REF!</definedName>
    <definedName name="XREF_COLUMN_44" hidden="1">#REF!</definedName>
    <definedName name="XREF_COLUMN_45" localSheetId="1" hidden="1">'[91]PAS Deduções venda Inpacel'!#REF!</definedName>
    <definedName name="XREF_COLUMN_45" hidden="1">'[91]PAS Deduções venda Inpacel'!#REF!</definedName>
    <definedName name="XREF_COLUMN_46" localSheetId="1" hidden="1">[92]Mapa!#REF!</definedName>
    <definedName name="XREF_COLUMN_46" hidden="1">[92]Mapa!#REF!</definedName>
    <definedName name="XREF_COLUMN_47" localSheetId="1" hidden="1">#REF!</definedName>
    <definedName name="XREF_COLUMN_47" hidden="1">#REF!</definedName>
    <definedName name="XREF_COLUMN_48" localSheetId="1" hidden="1">#REF!</definedName>
    <definedName name="XREF_COLUMN_48" hidden="1">#REF!</definedName>
    <definedName name="XREF_COLUMN_49" localSheetId="1" hidden="1">#REF!</definedName>
    <definedName name="XREF_COLUMN_49" hidden="1">#REF!</definedName>
    <definedName name="XREF_COLUMN_5" localSheetId="0" hidden="1">[90]Lead!#REF!</definedName>
    <definedName name="XREF_COLUMN_5" localSheetId="1" hidden="1">[90]Lead!#REF!</definedName>
    <definedName name="XREF_COLUMN_5" hidden="1">[90]Lead!#REF!</definedName>
    <definedName name="XREF_COLUMN_50" localSheetId="1" hidden="1">#REF!</definedName>
    <definedName name="XREF_COLUMN_50" hidden="1">#REF!</definedName>
    <definedName name="XREF_COLUMN_51" localSheetId="1" hidden="1">#REF!</definedName>
    <definedName name="XREF_COLUMN_51" hidden="1">#REF!</definedName>
    <definedName name="XREF_COLUMN_52" localSheetId="1" hidden="1">#REF!</definedName>
    <definedName name="XREF_COLUMN_52" hidden="1">#REF!</definedName>
    <definedName name="XREF_COLUMN_53" hidden="1">#REF!</definedName>
    <definedName name="XREF_COLUMN_6" localSheetId="0" hidden="1">[82]Lead!#REF!</definedName>
    <definedName name="XREF_COLUMN_6" localSheetId="1" hidden="1">[82]Lead!#REF!</definedName>
    <definedName name="XREF_COLUMN_6" hidden="1">[82]Lead!#REF!</definedName>
    <definedName name="XREF_COLUMN_7" hidden="1">'[76]2002-RESUMO PASSIVO 311202'!$S$1:$S$65536</definedName>
    <definedName name="XREF_COLUMN_8" hidden="1">'[76]2002-RESUMO PASSIVO 311202'!$Y$1:$Y$65536</definedName>
    <definedName name="XREF_COLUMN_9" hidden="1">'[76]2002-RESUMO PASSIVO 311202'!$G$1:$G$65536</definedName>
    <definedName name="xref1" hidden="1">[80]Aging!#REF!</definedName>
    <definedName name="xref2" hidden="1">[80]XREF!$A$8</definedName>
    <definedName name="xref3" hidden="1">7</definedName>
    <definedName name="xref4" hidden="1">#REF!</definedName>
    <definedName name="xref5" hidden="1">[80]Aging!$P$77</definedName>
    <definedName name="xref6" localSheetId="1" hidden="1">#REF!</definedName>
    <definedName name="xref6" hidden="1">#REF!</definedName>
    <definedName name="xref7" hidden="1">69</definedName>
    <definedName name="xref8" hidden="1">'[80]PDD-Movimentação'!$C$35</definedName>
    <definedName name="xref9" localSheetId="1" hidden="1">#REF!</definedName>
    <definedName name="xref9" hidden="1">#REF!</definedName>
    <definedName name="XRefActiveRow" localSheetId="1" hidden="1">#REF!</definedName>
    <definedName name="XRefActiveRow" hidden="1">#REF!</definedName>
    <definedName name="XRefColumnsCount" hidden="1">3</definedName>
    <definedName name="XRefCopy1" hidden="1">'[76]2002-RESUMO PASSIVO'!$F$24</definedName>
    <definedName name="XRefCopy10" hidden="1">'[93]PG DF'!#REF!</definedName>
    <definedName name="XRefCopy100" hidden="1">'[94]Analisis 1-01 a 6-01'!#REF!</definedName>
    <definedName name="XRefCopy101" hidden="1">'[94]Analisis 1-01 a 6-01'!#REF!</definedName>
    <definedName name="XRefCopy102" hidden="1">'[94]Analisis 1-01 a 6-01'!#REF!</definedName>
    <definedName name="XRefCopy103" hidden="1">'[94]Analisis 1-01 a 6-01'!#REF!</definedName>
    <definedName name="XRefCopy104" hidden="1">'[94]Analisis 1-01 a 6-01'!#REF!</definedName>
    <definedName name="XRefCopy105" hidden="1">'[94]Analisis 1-01 a 6-01'!#REF!</definedName>
    <definedName name="XRefCopy106" hidden="1">'[94]Analisis 1-01 a 6-01'!#REF!</definedName>
    <definedName name="XRefCopy107" hidden="1">'[94]Analisis 1-01 a 6-01'!#REF!</definedName>
    <definedName name="XRefCopy108" hidden="1">'[94]Analisis 1-01 a 6-01'!#REF!</definedName>
    <definedName name="XRefCopy109" hidden="1">'[94]Analisis 1-01 a 6-01'!#REF!</definedName>
    <definedName name="XRefCopy10Row" hidden="1">[95]XREF!#REF!</definedName>
    <definedName name="XRefCopy11" localSheetId="1" hidden="1">#REF!</definedName>
    <definedName name="XRefCopy11" hidden="1">#REF!</definedName>
    <definedName name="XRefCopy110" hidden="1">'[94]Analisis 1-01 a 6-01'!#REF!</definedName>
    <definedName name="XRefCopy111" hidden="1">'[94]Analisis 1-01 a 6-01'!#REF!</definedName>
    <definedName name="XRefCopy112" hidden="1">'[94]Analisis 1-01 a 6-01'!#REF!</definedName>
    <definedName name="XRefCopy113" hidden="1">'[94]Analisis 1-01 a 6-01'!#REF!</definedName>
    <definedName name="XRefCopy114" hidden="1">'[94]Analisis 1-01 a 6-01'!#REF!</definedName>
    <definedName name="XRefCopy115" localSheetId="0" hidden="1">#REF!</definedName>
    <definedName name="XRefCopy115" localSheetId="1" hidden="1">#REF!</definedName>
    <definedName name="XRefCopy115" hidden="1">#REF!</definedName>
    <definedName name="XRefCopy116" localSheetId="0" hidden="1">#REF!</definedName>
    <definedName name="XRefCopy116" localSheetId="1" hidden="1">#REF!</definedName>
    <definedName name="XRefCopy116" hidden="1">#REF!</definedName>
    <definedName name="XRefCopy117" hidden="1">'[94]Analisis 1-01 a 6-01'!#REF!</definedName>
    <definedName name="XRefCopy118" localSheetId="0" hidden="1">#REF!</definedName>
    <definedName name="XRefCopy118" localSheetId="1" hidden="1">#REF!</definedName>
    <definedName name="XRefCopy118" hidden="1">#REF!</definedName>
    <definedName name="XRefCopy119" localSheetId="0" hidden="1">#REF!</definedName>
    <definedName name="XRefCopy119" localSheetId="1" hidden="1">#REF!</definedName>
    <definedName name="XRefCopy119" hidden="1">#REF!</definedName>
    <definedName name="XRefCopy11Row" hidden="1">#REF!</definedName>
    <definedName name="XRefCopy12" hidden="1">[96]IIBB!#REF!</definedName>
    <definedName name="XRefCopy120" localSheetId="0" hidden="1">#REF!</definedName>
    <definedName name="XRefCopy120" localSheetId="1" hidden="1">#REF!</definedName>
    <definedName name="XRefCopy120" hidden="1">#REF!</definedName>
    <definedName name="XRefCopy122" localSheetId="1" hidden="1">'[94]Analisis 1-01 a 6-01'!#REF!</definedName>
    <definedName name="XRefCopy122" hidden="1">'[94]Analisis 1-01 a 6-01'!#REF!</definedName>
    <definedName name="XRefCopy123" localSheetId="1" hidden="1">'[94]Analisis 1-01 a 6-01'!#REF!</definedName>
    <definedName name="XRefCopy123" hidden="1">'[94]Analisis 1-01 a 6-01'!#REF!</definedName>
    <definedName name="XRefCopy124" localSheetId="0" hidden="1">#REF!</definedName>
    <definedName name="XRefCopy124" localSheetId="1" hidden="1">#REF!</definedName>
    <definedName name="XRefCopy124" hidden="1">#REF!</definedName>
    <definedName name="XRefCopy125" localSheetId="0" hidden="1">#REF!</definedName>
    <definedName name="XRefCopy125" localSheetId="1" hidden="1">#REF!</definedName>
    <definedName name="XRefCopy125" hidden="1">#REF!</definedName>
    <definedName name="XRefCopy126" localSheetId="0" hidden="1">#REF!</definedName>
    <definedName name="XRefCopy126" localSheetId="1" hidden="1">#REF!</definedName>
    <definedName name="XRefCopy126" hidden="1">#REF!</definedName>
    <definedName name="XRefCopy127" hidden="1">'[94]Analisis 1-01 a 6-01'!#REF!</definedName>
    <definedName name="XRefCopy128" hidden="1">'[94]Analisis 1-01 a 6-01'!#REF!</definedName>
    <definedName name="XRefCopy129" hidden="1">'[94]Analisis 1-01 a 6-01'!#REF!</definedName>
    <definedName name="XRefCopy12Row" localSheetId="1" hidden="1">#REF!</definedName>
    <definedName name="XRefCopy12Row" hidden="1">#REF!</definedName>
    <definedName name="XRefCopy13" localSheetId="1" hidden="1">#REF!</definedName>
    <definedName name="XRefCopy13" hidden="1">#REF!</definedName>
    <definedName name="XRefCopy131" localSheetId="1" hidden="1">'[94]Analisis 1-01 a 6-01'!#REF!</definedName>
    <definedName name="XRefCopy131" hidden="1">'[94]Analisis 1-01 a 6-01'!#REF!</definedName>
    <definedName name="XRefCopy13Row" localSheetId="1" hidden="1">#REF!</definedName>
    <definedName name="XRefCopy13Row" hidden="1">#REF!</definedName>
    <definedName name="XRefCopy14" localSheetId="0" hidden="1">[82]Antec_IR_CS!#REF!</definedName>
    <definedName name="XRefCopy14" localSheetId="1" hidden="1">[82]Antec_IR_CS!#REF!</definedName>
    <definedName name="XRefCopy14" hidden="1">[82]Antec_IR_CS!#REF!</definedName>
    <definedName name="XRefCopy14Row" localSheetId="1" hidden="1">#REF!</definedName>
    <definedName name="XRefCopy14Row" hidden="1">#REF!</definedName>
    <definedName name="XRefCopy15" localSheetId="1" hidden="1">#REF!</definedName>
    <definedName name="XRefCopy15" hidden="1">#REF!</definedName>
    <definedName name="XRefCopy15Row" localSheetId="1" hidden="1">#REF!</definedName>
    <definedName name="XRefCopy15Row" hidden="1">#REF!</definedName>
    <definedName name="XRefCopy16" hidden="1">[76]DepositoXconting_DEZ!$D$9</definedName>
    <definedName name="XRefCopy16Row" hidden="1">[76]XREF!$A$14:$IV$14</definedName>
    <definedName name="XRefCopy17" hidden="1">[76]DepositoXconting_DEZ!$D$11</definedName>
    <definedName name="XRefCopy17Row" hidden="1">[76]XREF!$A$16:$IV$16</definedName>
    <definedName name="XRefCopy18" hidden="1">[76]DepositoXconting_DEZ!$D$12</definedName>
    <definedName name="XRefCopy18Row" hidden="1">[76]XREF!$A$17:$IV$17</definedName>
    <definedName name="XRefCopy19" hidden="1">[76]DepositoXconting_DEZ!$D$14</definedName>
    <definedName name="XRefCopy19Row" hidden="1">[76]XREF!$A$18:$IV$18</definedName>
    <definedName name="XRefCopy1Row" localSheetId="0" hidden="1">[81]XREF!#REF!</definedName>
    <definedName name="XRefCopy1Row" localSheetId="1" hidden="1">[81]XREF!#REF!</definedName>
    <definedName name="XRefCopy1Row" hidden="1">[81]XREF!#REF!</definedName>
    <definedName name="XRefCopy2" localSheetId="1" hidden="1">'[97]Mvt Imobilizado'!#REF!</definedName>
    <definedName name="XRefCopy2" hidden="1">'[97]Mvt Imobilizado'!#REF!</definedName>
    <definedName name="XRefCopy20" localSheetId="1" hidden="1">#REF!</definedName>
    <definedName name="XRefCopy20" hidden="1">#REF!</definedName>
    <definedName name="XRefCopy20Row" localSheetId="0" hidden="1">[81]XREF!#REF!</definedName>
    <definedName name="XRefCopy20Row" localSheetId="1" hidden="1">[81]XREF!#REF!</definedName>
    <definedName name="XRefCopy20Row" hidden="1">[81]XREF!#REF!</definedName>
    <definedName name="XRefCopy21" localSheetId="1" hidden="1">#REF!</definedName>
    <definedName name="XRefCopy21" hidden="1">#REF!</definedName>
    <definedName name="XRefCopy21Row" localSheetId="1" hidden="1">#REF!</definedName>
    <definedName name="XRefCopy21Row" hidden="1">#REF!</definedName>
    <definedName name="XRefCopy22" localSheetId="1" hidden="1">#REF!</definedName>
    <definedName name="XRefCopy22" hidden="1">#REF!</definedName>
    <definedName name="XRefCopy22Row" hidden="1">#REF!</definedName>
    <definedName name="XRefCopy23" hidden="1">#REF!</definedName>
    <definedName name="XRefCopy23Row" localSheetId="0" hidden="1">[82]XREF!#REF!</definedName>
    <definedName name="XRefCopy23Row" localSheetId="1" hidden="1">[82]XREF!#REF!</definedName>
    <definedName name="XRefCopy23Row" hidden="1">[82]XREF!#REF!</definedName>
    <definedName name="XRefCopy24" localSheetId="0" hidden="1">[81]Lead!#REF!</definedName>
    <definedName name="XRefCopy24" localSheetId="1" hidden="1">[81]Lead!#REF!</definedName>
    <definedName name="XRefCopy24" hidden="1">[81]Lead!#REF!</definedName>
    <definedName name="XRefCopy24Row" localSheetId="0" hidden="1">[81]XREF!#REF!</definedName>
    <definedName name="XRefCopy24Row" localSheetId="1" hidden="1">[81]XREF!#REF!</definedName>
    <definedName name="XRefCopy24Row" hidden="1">[81]XREF!#REF!</definedName>
    <definedName name="XRefCopy25" localSheetId="1" hidden="1">#REF!</definedName>
    <definedName name="XRefCopy25" hidden="1">#REF!</definedName>
    <definedName name="XRefCopy25Row" localSheetId="0" hidden="1">[81]XREF!#REF!</definedName>
    <definedName name="XRefCopy25Row" localSheetId="1" hidden="1">[81]XREF!#REF!</definedName>
    <definedName name="XRefCopy25Row" hidden="1">[81]XREF!#REF!</definedName>
    <definedName name="XRefCopy26" localSheetId="1" hidden="1">#REF!</definedName>
    <definedName name="XRefCopy26" hidden="1">#REF!</definedName>
    <definedName name="XRefCopy26Row" hidden="1">[98]XREF!#REF!</definedName>
    <definedName name="XRefCopy27" localSheetId="0" hidden="1">#REF!</definedName>
    <definedName name="XRefCopy27" localSheetId="1" hidden="1">#REF!</definedName>
    <definedName name="XRefCopy27" hidden="1">#REF!</definedName>
    <definedName name="XRefCopy27Row" localSheetId="1" hidden="1">[98]XREF!#REF!</definedName>
    <definedName name="XRefCopy27Row" hidden="1">[98]XREF!#REF!</definedName>
    <definedName name="XRefCopy28" localSheetId="1" hidden="1">#REF!</definedName>
    <definedName name="XRefCopy28" hidden="1">#REF!</definedName>
    <definedName name="XRefCopy28Row" localSheetId="1" hidden="1">[98]XREF!#REF!</definedName>
    <definedName name="XRefCopy28Row" hidden="1">[98]XREF!#REF!</definedName>
    <definedName name="XRefCopy29" hidden="1">[77]Lead!$F$21</definedName>
    <definedName name="XRefCopy29Row" hidden="1">[98]XREF!#REF!</definedName>
    <definedName name="XRefCopy2Row" localSheetId="1" hidden="1">#REF!</definedName>
    <definedName name="XRefCopy2Row" hidden="1">#REF!</definedName>
    <definedName name="XRefCopy3" localSheetId="1" hidden="1">#REF!</definedName>
    <definedName name="XRefCopy3" hidden="1">#REF!</definedName>
    <definedName name="XRefCopy30" localSheetId="1" hidden="1">#REF!</definedName>
    <definedName name="XRefCopy30" hidden="1">#REF!</definedName>
    <definedName name="XRefCopy30Row" localSheetId="1" hidden="1">[98]XREF!#REF!</definedName>
    <definedName name="XRefCopy30Row" hidden="1">[98]XREF!#REF!</definedName>
    <definedName name="XRefCopy31" localSheetId="0" hidden="1">[81]Lead!#REF!</definedName>
    <definedName name="XRefCopy31" localSheetId="1" hidden="1">[81]Lead!#REF!</definedName>
    <definedName name="XRefCopy31" hidden="1">[81]Lead!#REF!</definedName>
    <definedName name="XRefCopy31Row" localSheetId="0" hidden="1">[81]XREF!#REF!</definedName>
    <definedName name="XRefCopy31Row" localSheetId="1" hidden="1">[81]XREF!#REF!</definedName>
    <definedName name="XRefCopy31Row" hidden="1">[81]XREF!#REF!</definedName>
    <definedName name="XRefCopy32" localSheetId="0" hidden="1">[81]Lead!#REF!</definedName>
    <definedName name="XRefCopy32" localSheetId="1" hidden="1">[81]Lead!#REF!</definedName>
    <definedName name="XRefCopy32" hidden="1">[81]Lead!#REF!</definedName>
    <definedName name="XRefCopy32Row" localSheetId="0" hidden="1">[81]XREF!#REF!</definedName>
    <definedName name="XRefCopy32Row" localSheetId="1" hidden="1">[81]XREF!#REF!</definedName>
    <definedName name="XRefCopy32Row" hidden="1">[81]XREF!#REF!</definedName>
    <definedName name="XRefCopy33" localSheetId="0" hidden="1">[90]Lead!#REF!</definedName>
    <definedName name="XRefCopy33" localSheetId="1" hidden="1">[90]Lead!#REF!</definedName>
    <definedName name="XRefCopy33" hidden="1">[90]Lead!#REF!</definedName>
    <definedName name="XRefCopy33Row" localSheetId="0" hidden="1">#REF!</definedName>
    <definedName name="XRefCopy33Row" localSheetId="1" hidden="1">#REF!</definedName>
    <definedName name="XRefCopy33Row" hidden="1">#REF!</definedName>
    <definedName name="XRefCopy34" localSheetId="0" hidden="1">[90]Lead!#REF!</definedName>
    <definedName name="XRefCopy34" localSheetId="1" hidden="1">[90]Lead!#REF!</definedName>
    <definedName name="XRefCopy34" hidden="1">[90]Lead!#REF!</definedName>
    <definedName name="XRefCopy34Row" localSheetId="0" hidden="1">#REF!</definedName>
    <definedName name="XRefCopy34Row" localSheetId="1" hidden="1">#REF!</definedName>
    <definedName name="XRefCopy34Row" hidden="1">#REF!</definedName>
    <definedName name="XRefCopy35" localSheetId="0" hidden="1">[81]Lead!#REF!</definedName>
    <definedName name="XRefCopy35" localSheetId="1" hidden="1">[81]Lead!#REF!</definedName>
    <definedName name="XRefCopy35" hidden="1">[81]Lead!#REF!</definedName>
    <definedName name="XRefCopy35Row" localSheetId="0" hidden="1">[81]XREF!#REF!</definedName>
    <definedName name="XRefCopy35Row" localSheetId="1" hidden="1">[81]XREF!#REF!</definedName>
    <definedName name="XRefCopy35Row" hidden="1">[81]XREF!#REF!</definedName>
    <definedName name="XRefCopy36" localSheetId="0" hidden="1">[81]Lead!#REF!</definedName>
    <definedName name="XRefCopy36" localSheetId="1" hidden="1">[81]Lead!#REF!</definedName>
    <definedName name="XRefCopy36" hidden="1">[81]Lead!#REF!</definedName>
    <definedName name="XRefCopy36Row" localSheetId="0" hidden="1">[81]XREF!#REF!</definedName>
    <definedName name="XRefCopy36Row" localSheetId="1" hidden="1">[81]XREF!#REF!</definedName>
    <definedName name="XRefCopy36Row" hidden="1">[81]XREF!#REF!</definedName>
    <definedName name="XRefCopy37" localSheetId="0" hidden="1">#REF!</definedName>
    <definedName name="XRefCopy37" localSheetId="1" hidden="1">#REF!</definedName>
    <definedName name="XRefCopy37" hidden="1">#REF!</definedName>
    <definedName name="XRefCopy37Row" localSheetId="0" hidden="1">[81]XREF!#REF!</definedName>
    <definedName name="XRefCopy37Row" localSheetId="1" hidden="1">[81]XREF!#REF!</definedName>
    <definedName name="XRefCopy37Row" hidden="1">[81]XREF!#REF!</definedName>
    <definedName name="XRefCopy38" localSheetId="0" hidden="1">[81]Lead!#REF!</definedName>
    <definedName name="XRefCopy38" localSheetId="1" hidden="1">[81]Lead!#REF!</definedName>
    <definedName name="XRefCopy38" hidden="1">[81]Lead!#REF!</definedName>
    <definedName name="XRefCopy38Row" localSheetId="0" hidden="1">[81]XREF!#REF!</definedName>
    <definedName name="XRefCopy38Row" localSheetId="1" hidden="1">[81]XREF!#REF!</definedName>
    <definedName name="XRefCopy38Row" hidden="1">[81]XREF!#REF!</definedName>
    <definedName name="XRefCopy39" localSheetId="0" hidden="1">[81]Lead!#REF!</definedName>
    <definedName name="XRefCopy39" localSheetId="1" hidden="1">[81]Lead!#REF!</definedName>
    <definedName name="XRefCopy39" hidden="1">[81]Lead!#REF!</definedName>
    <definedName name="XRefCopy39Row" localSheetId="0" hidden="1">[81]XREF!#REF!</definedName>
    <definedName name="XRefCopy39Row" localSheetId="1" hidden="1">[81]XREF!#REF!</definedName>
    <definedName name="XRefCopy39Row" hidden="1">[81]XREF!#REF!</definedName>
    <definedName name="XRefCopy3Row" localSheetId="1" hidden="1">#REF!</definedName>
    <definedName name="XRefCopy3Row" hidden="1">#REF!</definedName>
    <definedName name="XRefCopy4" localSheetId="1" hidden="1">#REF!</definedName>
    <definedName name="XRefCopy4" hidden="1">#REF!</definedName>
    <definedName name="XRefCopy40" localSheetId="0" hidden="1">[81]Lead!#REF!</definedName>
    <definedName name="XRefCopy40" localSheetId="1" hidden="1">[81]Lead!#REF!</definedName>
    <definedName name="XRefCopy40" hidden="1">[81]Lead!#REF!</definedName>
    <definedName name="XRefCopy40Row" localSheetId="0" hidden="1">[81]XREF!#REF!</definedName>
    <definedName name="XRefCopy40Row" localSheetId="1" hidden="1">[81]XREF!#REF!</definedName>
    <definedName name="XRefCopy40Row" hidden="1">[81]XREF!#REF!</definedName>
    <definedName name="XRefCopy41" localSheetId="0" hidden="1">[81]Lead!#REF!</definedName>
    <definedName name="XRefCopy41" localSheetId="1" hidden="1">[81]Lead!#REF!</definedName>
    <definedName name="XRefCopy41" hidden="1">[81]Lead!#REF!</definedName>
    <definedName name="XRefCopy41Row" localSheetId="0" hidden="1">[81]XREF!#REF!</definedName>
    <definedName name="XRefCopy41Row" localSheetId="1" hidden="1">[81]XREF!#REF!</definedName>
    <definedName name="XRefCopy41Row" hidden="1">[81]XREF!#REF!</definedName>
    <definedName name="XRefCopy42" localSheetId="0" hidden="1">[81]Lead!#REF!</definedName>
    <definedName name="XRefCopy42" localSheetId="1" hidden="1">[81]Lead!#REF!</definedName>
    <definedName name="XRefCopy42" hidden="1">[81]Lead!#REF!</definedName>
    <definedName name="XRefCopy42Row" localSheetId="0" hidden="1">[81]XREF!#REF!</definedName>
    <definedName name="XRefCopy42Row" localSheetId="1" hidden="1">[81]XREF!#REF!</definedName>
    <definedName name="XRefCopy42Row" hidden="1">[81]XREF!#REF!</definedName>
    <definedName name="XRefCopy43" localSheetId="0" hidden="1">[81]Lead!#REF!</definedName>
    <definedName name="XRefCopy43" localSheetId="1" hidden="1">[81]Lead!#REF!</definedName>
    <definedName name="XRefCopy43" hidden="1">[81]Lead!#REF!</definedName>
    <definedName name="XRefCopy43Row" localSheetId="0" hidden="1">[81]XREF!#REF!</definedName>
    <definedName name="XRefCopy43Row" localSheetId="1" hidden="1">[81]XREF!#REF!</definedName>
    <definedName name="XRefCopy43Row" hidden="1">[81]XREF!#REF!</definedName>
    <definedName name="XRefCopy44" localSheetId="0" hidden="1">[81]Lead!#REF!</definedName>
    <definedName name="XRefCopy44" localSheetId="1" hidden="1">[81]Lead!#REF!</definedName>
    <definedName name="XRefCopy44" hidden="1">[81]Lead!#REF!</definedName>
    <definedName name="XRefCopy44Row" localSheetId="0" hidden="1">[81]XREF!#REF!</definedName>
    <definedName name="XRefCopy44Row" localSheetId="1" hidden="1">[81]XREF!#REF!</definedName>
    <definedName name="XRefCopy44Row" hidden="1">[81]XREF!#REF!</definedName>
    <definedName name="XRefCopy45" localSheetId="0" hidden="1">[81]Lead!#REF!</definedName>
    <definedName name="XRefCopy45" localSheetId="1" hidden="1">[81]Lead!#REF!</definedName>
    <definedName name="XRefCopy45" hidden="1">[81]Lead!#REF!</definedName>
    <definedName name="XRefCopy45Row" localSheetId="0" hidden="1">[81]XREF!#REF!</definedName>
    <definedName name="XRefCopy45Row" localSheetId="1" hidden="1">[81]XREF!#REF!</definedName>
    <definedName name="XRefCopy45Row" hidden="1">[81]XREF!#REF!</definedName>
    <definedName name="XRefCopy46" localSheetId="0" hidden="1">[81]Lead!#REF!</definedName>
    <definedName name="XRefCopy46" localSheetId="1" hidden="1">[81]Lead!#REF!</definedName>
    <definedName name="XRefCopy46" hidden="1">[81]Lead!#REF!</definedName>
    <definedName name="XRefCopy46Row" localSheetId="0" hidden="1">[81]XREF!#REF!</definedName>
    <definedName name="XRefCopy46Row" localSheetId="1" hidden="1">[81]XREF!#REF!</definedName>
    <definedName name="XRefCopy46Row" hidden="1">[81]XREF!#REF!</definedName>
    <definedName name="XRefCopy47" localSheetId="0" hidden="1">[81]Lead!#REF!</definedName>
    <definedName name="XRefCopy47" localSheetId="1" hidden="1">[81]Lead!#REF!</definedName>
    <definedName name="XRefCopy47" hidden="1">[81]Lead!#REF!</definedName>
    <definedName name="XRefCopy47Row" localSheetId="0" hidden="1">[81]XREF!#REF!</definedName>
    <definedName name="XRefCopy47Row" localSheetId="1" hidden="1">[81]XREF!#REF!</definedName>
    <definedName name="XRefCopy47Row" hidden="1">[81]XREF!#REF!</definedName>
    <definedName name="XRefCopy48" localSheetId="0" hidden="1">[81]Lead!#REF!</definedName>
    <definedName name="XRefCopy48" localSheetId="1" hidden="1">[81]Lead!#REF!</definedName>
    <definedName name="XRefCopy48" hidden="1">[81]Lead!#REF!</definedName>
    <definedName name="XRefCopy48Row" localSheetId="0" hidden="1">[81]XREF!#REF!</definedName>
    <definedName name="XRefCopy48Row" localSheetId="1" hidden="1">[81]XREF!#REF!</definedName>
    <definedName name="XRefCopy48Row" hidden="1">[81]XREF!#REF!</definedName>
    <definedName name="XRefCopy49" localSheetId="0" hidden="1">#REF!</definedName>
    <definedName name="XRefCopy49" localSheetId="1" hidden="1">#REF!</definedName>
    <definedName name="XRefCopy49" hidden="1">#REF!</definedName>
    <definedName name="XRefCopy49Row" localSheetId="1" hidden="1">[98]XREF!#REF!</definedName>
    <definedName name="XRefCopy49Row" hidden="1">[98]XREF!#REF!</definedName>
    <definedName name="XRefCopy4Row" localSheetId="1" hidden="1">#REF!</definedName>
    <definedName name="XRefCopy4Row" hidden="1">#REF!</definedName>
    <definedName name="XRefCopy5" localSheetId="1" hidden="1">'[99]Teste de Adições'!#REF!</definedName>
    <definedName name="XRefCopy5" hidden="1">'[99]Teste de Adições'!#REF!</definedName>
    <definedName name="XRefCopy50" localSheetId="0" hidden="1">#REF!</definedName>
    <definedName name="XRefCopy50" localSheetId="1" hidden="1">#REF!</definedName>
    <definedName name="XRefCopy50" hidden="1">#REF!</definedName>
    <definedName name="XRefCopy50Row" localSheetId="1" hidden="1">[98]XREF!#REF!</definedName>
    <definedName name="XRefCopy50Row" hidden="1">[98]XREF!#REF!</definedName>
    <definedName name="XRefCopy51" hidden="1">'[100]PIS, Cofins e Out Variav. 31.03'!$L$18</definedName>
    <definedName name="XRefCopy51Row" hidden="1">[98]XREF!#REF!</definedName>
    <definedName name="XRefCopy52" hidden="1">[101]Impostos!#REF!</definedName>
    <definedName name="XRefCopy52Row" hidden="1">[98]XREF!#REF!</definedName>
    <definedName name="XRefCopy53" localSheetId="1" hidden="1">#REF!</definedName>
    <definedName name="XRefCopy53" hidden="1">#REF!</definedName>
    <definedName name="XRefCopy53Row" hidden="1">[98]XREF!#REF!</definedName>
    <definedName name="XRefCopy54" hidden="1">[102]Lead!$F$258</definedName>
    <definedName name="XRefCopy54Row" hidden="1">[98]XREF!#REF!</definedName>
    <definedName name="XRefCopy55" localSheetId="1" hidden="1">#REF!</definedName>
    <definedName name="XRefCopy55" hidden="1">#REF!</definedName>
    <definedName name="XRefCopy55Row" hidden="1">[98]XREF!#REF!</definedName>
    <definedName name="XRefCopy56" localSheetId="1" hidden="1">#REF!</definedName>
    <definedName name="XRefCopy56" hidden="1">#REF!</definedName>
    <definedName name="XRefCopy56Row" hidden="1">[98]XREF!#REF!</definedName>
    <definedName name="XRefCopy57" localSheetId="1" hidden="1">#REF!</definedName>
    <definedName name="XRefCopy57" hidden="1">#REF!</definedName>
    <definedName name="XRefCopy57Row" hidden="1">[98]XREF!#REF!</definedName>
    <definedName name="XRefCopy58" hidden="1">[103]IIBB!#REF!</definedName>
    <definedName name="XRefCopy58Row" hidden="1">[98]XREF!#REF!</definedName>
    <definedName name="XRefCopy59" hidden="1">'[104]GAN-10.2'!#REF!</definedName>
    <definedName name="XRefCopy59Row" hidden="1">[98]XREF!#REF!</definedName>
    <definedName name="XRefCopy5Row" hidden="1">[105]XREF!#REF!</definedName>
    <definedName name="XRefCopy6" localSheetId="0" hidden="1">[81]Lead!#REF!</definedName>
    <definedName name="XRefCopy6" localSheetId="1" hidden="1">[81]Lead!#REF!</definedName>
    <definedName name="XRefCopy6" hidden="1">[81]Lead!#REF!</definedName>
    <definedName name="XRefCopy60" hidden="1">'[106]Resumo (x) Contab. '!#REF!</definedName>
    <definedName name="XRefCopy60Row" hidden="1">[107]XREF!#REF!</definedName>
    <definedName name="XRefCopy61" localSheetId="1" hidden="1">#REF!</definedName>
    <definedName name="XRefCopy61" hidden="1">#REF!</definedName>
    <definedName name="XRefCopy61Row" hidden="1">[107]XREF!#REF!</definedName>
    <definedName name="XRefCopy62" localSheetId="1" hidden="1">#REF!</definedName>
    <definedName name="XRefCopy62" hidden="1">#REF!</definedName>
    <definedName name="XRefCopy62Row" hidden="1">[103]XREF!#REF!</definedName>
    <definedName name="XRefCopy63" localSheetId="1" hidden="1">#REF!</definedName>
    <definedName name="XRefCopy63" hidden="1">#REF!</definedName>
    <definedName name="XRefCopy63Row" hidden="1">[107]XREF!#REF!</definedName>
    <definedName name="XRefCopy64" localSheetId="1" hidden="1">#REF!</definedName>
    <definedName name="XRefCopy64" hidden="1">#REF!</definedName>
    <definedName name="XRefCopy64Row" hidden="1">[107]XREF!#REF!</definedName>
    <definedName name="XRefCopy65" localSheetId="1" hidden="1">#REF!</definedName>
    <definedName name="XRefCopy65" hidden="1">#REF!</definedName>
    <definedName name="XRefCopy65Row" hidden="1">[107]XREF!#REF!</definedName>
    <definedName name="XRefCopy66" localSheetId="1" hidden="1">#REF!</definedName>
    <definedName name="XRefCopy66" hidden="1">#REF!</definedName>
    <definedName name="XRefCopy66Row" hidden="1">[107]XREF!#REF!</definedName>
    <definedName name="XRefCopy67" localSheetId="1" hidden="1">#REF!</definedName>
    <definedName name="XRefCopy67" hidden="1">#REF!</definedName>
    <definedName name="XRefCopy67Row" hidden="1">[107]XREF!#REF!</definedName>
    <definedName name="XRefCopy68" localSheetId="1" hidden="1">#REF!</definedName>
    <definedName name="XRefCopy68" hidden="1">#REF!</definedName>
    <definedName name="XRefCopy68Row" hidden="1">[107]XREF!#REF!</definedName>
    <definedName name="XRefCopy69" localSheetId="0" hidden="1">[90]Contingencias!#REF!</definedName>
    <definedName name="XRefCopy69" localSheetId="1" hidden="1">[90]Contingencias!#REF!</definedName>
    <definedName name="XRefCopy69" hidden="1">[90]Contingencias!#REF!</definedName>
    <definedName name="XRefCopy69Row" hidden="1">[77]XREF!$A$15:$IV$15</definedName>
    <definedName name="XRefCopy6Row" hidden="1">[105]XREF!#REF!</definedName>
    <definedName name="XRefCopy7" localSheetId="0" hidden="1">[81]Lead!#REF!</definedName>
    <definedName name="XRefCopy7" localSheetId="1" hidden="1">[81]Lead!#REF!</definedName>
    <definedName name="XRefCopy7" hidden="1">[81]Lead!#REF!</definedName>
    <definedName name="XRefCopy70" hidden="1">[107]FNEE!#REF!</definedName>
    <definedName name="XRefCopy70Row" hidden="1">[107]XREF!#REF!</definedName>
    <definedName name="XRefCopy71" localSheetId="1" hidden="1">#REF!</definedName>
    <definedName name="XRefCopy71" hidden="1">#REF!</definedName>
    <definedName name="XRefCopy71Row" hidden="1">[107]XREF!#REF!</definedName>
    <definedName name="XRefCopy72" localSheetId="1" hidden="1">#REF!</definedName>
    <definedName name="XRefCopy72" hidden="1">#REF!</definedName>
    <definedName name="XRefCopy72Row" hidden="1">[107]XREF!#REF!</definedName>
    <definedName name="XRefCopy73" localSheetId="1" hidden="1">#REF!</definedName>
    <definedName name="XRefCopy73" hidden="1">#REF!</definedName>
    <definedName name="XRefCopy73Row" hidden="1">[107]XREF!#REF!</definedName>
    <definedName name="XRefCopy74" localSheetId="1" hidden="1">#REF!</definedName>
    <definedName name="XRefCopy74" hidden="1">#REF!</definedName>
    <definedName name="XRefCopy74Row" localSheetId="1" hidden="1">#REF!</definedName>
    <definedName name="XRefCopy74Row" hidden="1">#REF!</definedName>
    <definedName name="XRefCopy75" localSheetId="1" hidden="1">#REF!</definedName>
    <definedName name="XRefCopy75" hidden="1">#REF!</definedName>
    <definedName name="XRefCopy75Row" hidden="1">#REF!</definedName>
    <definedName name="XRefCopy76" hidden="1">'[91]Receitas Vendas Inpacel'!#REF!</definedName>
    <definedName name="XRefCopy76Row" localSheetId="1" hidden="1">#REF!</definedName>
    <definedName name="XRefCopy76Row" hidden="1">#REF!</definedName>
    <definedName name="XRefCopy77" localSheetId="1" hidden="1">#REF!</definedName>
    <definedName name="XRefCopy77" hidden="1">#REF!</definedName>
    <definedName name="XRefCopy77Row" localSheetId="1" hidden="1">#REF!</definedName>
    <definedName name="XRefCopy77Row" hidden="1">#REF!</definedName>
    <definedName name="XRefCopy78" hidden="1">#REF!</definedName>
    <definedName name="XRefCopy78Row" hidden="1">#REF!</definedName>
    <definedName name="XRefCopy79" localSheetId="0" hidden="1">#REF!</definedName>
    <definedName name="XRefCopy79" localSheetId="1" hidden="1">#REF!</definedName>
    <definedName name="XRefCopy79" hidden="1">#REF!</definedName>
    <definedName name="XRefCopy79Row" hidden="1">#REF!</definedName>
    <definedName name="XRefCopy7Row" hidden="1">#REF!</definedName>
    <definedName name="XRefCopy8" hidden="1">'[108]GAN-3|1 Prev Inc'!#REF!</definedName>
    <definedName name="XRefCopy80" localSheetId="0" hidden="1">#REF!</definedName>
    <definedName name="XRefCopy80" localSheetId="1" hidden="1">#REF!</definedName>
    <definedName name="XRefCopy80" hidden="1">#REF!</definedName>
    <definedName name="XRefCopy80Row" localSheetId="1" hidden="1">#REF!</definedName>
    <definedName name="XRefCopy80Row" hidden="1">#REF!</definedName>
    <definedName name="XRefCopy81" localSheetId="1" hidden="1">'[89]PAS Vendas'!#REF!</definedName>
    <definedName name="XRefCopy81" hidden="1">'[89]PAS Vendas'!#REF!</definedName>
    <definedName name="XRefCopy81Row" localSheetId="1" hidden="1">[103]XREF!#REF!</definedName>
    <definedName name="XRefCopy81Row" hidden="1">[103]XREF!#REF!</definedName>
    <definedName name="XRefCopy82" localSheetId="1" hidden="1">'[89]PAS Vendas'!#REF!</definedName>
    <definedName name="XRefCopy82" hidden="1">'[89]PAS Vendas'!#REF!</definedName>
    <definedName name="XRefCopy82Row" localSheetId="1" hidden="1">#REF!</definedName>
    <definedName name="XRefCopy82Row" hidden="1">#REF!</definedName>
    <definedName name="XRefCopy83" localSheetId="1" hidden="1">#REF!</definedName>
    <definedName name="XRefCopy83" hidden="1">#REF!</definedName>
    <definedName name="XRefCopy83Row" localSheetId="1" hidden="1">#REF!</definedName>
    <definedName name="XRefCopy83Row" hidden="1">#REF!</definedName>
    <definedName name="XRefCopy84" localSheetId="1" hidden="1">'[91]Deducoes venda IP'!#REF!</definedName>
    <definedName name="XRefCopy84" hidden="1">'[91]Deducoes venda IP'!#REF!</definedName>
    <definedName name="XRefCopy84Row" localSheetId="1" hidden="1">#REF!</definedName>
    <definedName name="XRefCopy84Row" hidden="1">#REF!</definedName>
    <definedName name="XRefCopy85" localSheetId="0" hidden="1">#REF!</definedName>
    <definedName name="XRefCopy85" localSheetId="1" hidden="1">#REF!</definedName>
    <definedName name="XRefCopy85" hidden="1">#REF!</definedName>
    <definedName name="XRefCopy85Row" hidden="1">#REF!</definedName>
    <definedName name="XRefCopy86" localSheetId="0" hidden="1">#REF!</definedName>
    <definedName name="XRefCopy86" localSheetId="1" hidden="1">#REF!</definedName>
    <definedName name="XRefCopy86" hidden="1">#REF!</definedName>
    <definedName name="XRefCopy86Row" hidden="1">#REF!</definedName>
    <definedName name="XRefCopy87" localSheetId="0" hidden="1">#REF!</definedName>
    <definedName name="XRefCopy87" localSheetId="1" hidden="1">#REF!</definedName>
    <definedName name="XRefCopy87" hidden="1">#REF!</definedName>
    <definedName name="XRefCopy87Row" hidden="1">#REF!</definedName>
    <definedName name="XRefCopy88" localSheetId="0" hidden="1">#REF!</definedName>
    <definedName name="XRefCopy88" localSheetId="1" hidden="1">#REF!</definedName>
    <definedName name="XRefCopy88" hidden="1">#REF!</definedName>
    <definedName name="XRefCopy88Row" hidden="1">[77]XREF!$A$14:$IV$14</definedName>
    <definedName name="XRefCopy89" hidden="1">[92]Adições!#REF!</definedName>
    <definedName name="XRefCopy89Row" localSheetId="1" hidden="1">#REF!</definedName>
    <definedName name="XRefCopy89Row" hidden="1">#REF!</definedName>
    <definedName name="XRefCopy8Row" localSheetId="1" hidden="1">#REF!</definedName>
    <definedName name="XRefCopy8Row" hidden="1">#REF!</definedName>
    <definedName name="XRefCopy9" localSheetId="0" hidden="1">[86]Lead!#REF!</definedName>
    <definedName name="XRefCopy9" localSheetId="1" hidden="1">[86]Lead!#REF!</definedName>
    <definedName name="XRefCopy9" hidden="1">[86]Lead!#REF!</definedName>
    <definedName name="XRefCopy90" localSheetId="1" hidden="1">#REF!</definedName>
    <definedName name="XRefCopy90" hidden="1">#REF!</definedName>
    <definedName name="XRefCopy90Row" localSheetId="1" hidden="1">#REF!</definedName>
    <definedName name="XRefCopy90Row" hidden="1">#REF!</definedName>
    <definedName name="XRefCopy91" localSheetId="1" hidden="1">'[94]Analisis 1-01 a 6-01'!#REF!</definedName>
    <definedName name="XRefCopy91" hidden="1">'[94]Analisis 1-01 a 6-01'!#REF!</definedName>
    <definedName name="XRefCopy91Row" localSheetId="1" hidden="1">#REF!</definedName>
    <definedName name="XRefCopy91Row" hidden="1">#REF!</definedName>
    <definedName name="XRefCopy92" localSheetId="1" hidden="1">'[94]Analisis 1-01 a 6-01'!#REF!</definedName>
    <definedName name="XRefCopy92" hidden="1">'[94]Analisis 1-01 a 6-01'!#REF!</definedName>
    <definedName name="XRefCopy92Row" localSheetId="1" hidden="1">#REF!</definedName>
    <definedName name="XRefCopy92Row" hidden="1">#REF!</definedName>
    <definedName name="XRefCopy93" localSheetId="1" hidden="1">#REF!</definedName>
    <definedName name="XRefCopy93" hidden="1">#REF!</definedName>
    <definedName name="XRefCopy93Row" localSheetId="1" hidden="1">#REF!</definedName>
    <definedName name="XRefCopy93Row" hidden="1">#REF!</definedName>
    <definedName name="XRefCopy94" localSheetId="1" hidden="1">'[94]Analisis 1-01 a 6-01'!#REF!</definedName>
    <definedName name="XRefCopy94" hidden="1">'[94]Analisis 1-01 a 6-01'!#REF!</definedName>
    <definedName name="XRefCopy94Row" localSheetId="1" hidden="1">[109]XREF!#REF!</definedName>
    <definedName name="XRefCopy94Row" hidden="1">[109]XREF!#REF!</definedName>
    <definedName name="XRefCopy95" localSheetId="1" hidden="1">'[94]Analisis 1-01 a 6-01'!#REF!</definedName>
    <definedName name="XRefCopy95" hidden="1">'[94]Analisis 1-01 a 6-01'!#REF!</definedName>
    <definedName name="XRefCopy95Row" localSheetId="1" hidden="1">#REF!</definedName>
    <definedName name="XRefCopy95Row" hidden="1">#REF!</definedName>
    <definedName name="XRefCopy96" localSheetId="1" hidden="1">'[94]Analisis 1-01 a 6-01'!#REF!</definedName>
    <definedName name="XRefCopy96" hidden="1">'[94]Analisis 1-01 a 6-01'!#REF!</definedName>
    <definedName name="XRefCopy96Row" localSheetId="1" hidden="1">#REF!</definedName>
    <definedName name="XRefCopy96Row" hidden="1">#REF!</definedName>
    <definedName name="XRefCopy97" localSheetId="1" hidden="1">'[94]Analisis 1-01 a 6-01'!#REF!</definedName>
    <definedName name="XRefCopy97" hidden="1">'[94]Analisis 1-01 a 6-01'!#REF!</definedName>
    <definedName name="XRefCopy97Row" localSheetId="1" hidden="1">[109]XREF!#REF!</definedName>
    <definedName name="XRefCopy97Row" hidden="1">[109]XREF!#REF!</definedName>
    <definedName name="XRefCopy98" localSheetId="1" hidden="1">'[94]Analisis 1-01 a 6-01'!#REF!</definedName>
    <definedName name="XRefCopy98" hidden="1">'[94]Analisis 1-01 a 6-01'!#REF!</definedName>
    <definedName name="XRefCopy99" localSheetId="1" hidden="1">'[94]Analisis 1-01 a 6-01'!#REF!</definedName>
    <definedName name="XRefCopy99" hidden="1">'[94]Analisis 1-01 a 6-01'!#REF!</definedName>
    <definedName name="XRefCopy9Row" localSheetId="1" hidden="1">#REF!</definedName>
    <definedName name="XRefCopy9Row" hidden="1">#REF!</definedName>
    <definedName name="XRefCopyRangeCount" hidden="1">49</definedName>
    <definedName name="xrefi" localSheetId="1" hidden="1">#REF!</definedName>
    <definedName name="xrefi" hidden="1">#REF!</definedName>
    <definedName name="XRefPaste1" hidden="1">'[76]2002-RESUMO PASSIVO'!$O$11</definedName>
    <definedName name="XRefPaste10" localSheetId="0" hidden="1">[90]Lead!#REF!</definedName>
    <definedName name="XRefPaste10" localSheetId="1" hidden="1">[90]Lead!#REF!</definedName>
    <definedName name="XRefPaste10" hidden="1">[90]Lead!#REF!</definedName>
    <definedName name="XRefPaste100Row" localSheetId="1" hidden="1">#REF!</definedName>
    <definedName name="XRefPaste100Row" hidden="1">#REF!</definedName>
    <definedName name="XRefPaste101Row" localSheetId="1" hidden="1">#REF!</definedName>
    <definedName name="XRefPaste101Row" hidden="1">#REF!</definedName>
    <definedName name="XRefPaste102Row" localSheetId="1" hidden="1">#REF!</definedName>
    <definedName name="XRefPaste102Row" hidden="1">#REF!</definedName>
    <definedName name="XRefPaste103Row" hidden="1">#REF!</definedName>
    <definedName name="XRefPaste104Row" hidden="1">#REF!</definedName>
    <definedName name="XRefPaste105Row" hidden="1">#REF!</definedName>
    <definedName name="XRefPaste106Row" hidden="1">#REF!</definedName>
    <definedName name="XRefPaste107Row" hidden="1">#REF!</definedName>
    <definedName name="XRefPaste108Row" hidden="1">#REF!</definedName>
    <definedName name="XRefPaste109Row" hidden="1">#REF!</definedName>
    <definedName name="XRefPaste10Row" localSheetId="0" hidden="1">#REF!</definedName>
    <definedName name="XRefPaste10Row" localSheetId="1" hidden="1">#REF!</definedName>
    <definedName name="XRefPaste10Row" hidden="1">#REF!</definedName>
    <definedName name="XRefPaste11" hidden="1">#REF!</definedName>
    <definedName name="XRefPaste110Row" hidden="1">#REF!</definedName>
    <definedName name="XRefPaste111Row" hidden="1">#REF!</definedName>
    <definedName name="XRefPaste112Row" hidden="1">#REF!</definedName>
    <definedName name="XRefPaste113Row" hidden="1">#REF!</definedName>
    <definedName name="XRefPaste114Row" hidden="1">#REF!</definedName>
    <definedName name="XRefPaste115Row" hidden="1">#REF!</definedName>
    <definedName name="XRefPaste116Row" hidden="1">#REF!</definedName>
    <definedName name="XRefPaste117Row" hidden="1">#REF!</definedName>
    <definedName name="XRefPaste118Row" hidden="1">#REF!</definedName>
    <definedName name="XRefPaste119Row" hidden="1">#REF!</definedName>
    <definedName name="XRefPaste11Row" hidden="1">#REF!</definedName>
    <definedName name="XRefPaste12" hidden="1">#REF!</definedName>
    <definedName name="XRefPaste120Row" hidden="1">#REF!</definedName>
    <definedName name="XRefPaste121Row" hidden="1">#REF!</definedName>
    <definedName name="XRefPaste122Row" hidden="1">#REF!</definedName>
    <definedName name="XRefPaste123Row" hidden="1">#REF!</definedName>
    <definedName name="XRefPaste124Row" hidden="1">#REF!</definedName>
    <definedName name="XRefPaste125Row" hidden="1">#REF!</definedName>
    <definedName name="XRefPaste126Row" hidden="1">#REF!</definedName>
    <definedName name="XRefPaste127Row" hidden="1">#REF!</definedName>
    <definedName name="XRefPaste128Row" hidden="1">#REF!</definedName>
    <definedName name="XRefPaste129Row" hidden="1">#REF!</definedName>
    <definedName name="XRefPaste12Row" hidden="1">#REF!</definedName>
    <definedName name="XRefPaste13" localSheetId="0" hidden="1">[81]Lead!#REF!</definedName>
    <definedName name="XRefPaste13" localSheetId="1" hidden="1">[81]Lead!#REF!</definedName>
    <definedName name="XRefPaste13" hidden="1">[81]Lead!#REF!</definedName>
    <definedName name="XRefPaste130Row" localSheetId="1" hidden="1">#REF!</definedName>
    <definedName name="XRefPaste130Row" hidden="1">#REF!</definedName>
    <definedName name="XRefPaste131Row" localSheetId="1" hidden="1">#REF!</definedName>
    <definedName name="XRefPaste131Row" hidden="1">#REF!</definedName>
    <definedName name="XRefPaste132Row" localSheetId="1" hidden="1">#REF!</definedName>
    <definedName name="XRefPaste132Row" hidden="1">#REF!</definedName>
    <definedName name="XRefPaste133Row" hidden="1">#REF!</definedName>
    <definedName name="XRefPaste134Row" hidden="1">#REF!</definedName>
    <definedName name="XRefPaste135Row" hidden="1">#REF!</definedName>
    <definedName name="XRefPaste136Row" hidden="1">#REF!</definedName>
    <definedName name="XRefPaste137Row" hidden="1">#REF!</definedName>
    <definedName name="XRefPaste138Row" hidden="1">#REF!</definedName>
    <definedName name="XRefPaste139Row" hidden="1">#REF!</definedName>
    <definedName name="XRefPaste13Row" localSheetId="0" hidden="1">[81]XREF!#REF!</definedName>
    <definedName name="XRefPaste13Row" localSheetId="1" hidden="1">[81]XREF!#REF!</definedName>
    <definedName name="XRefPaste13Row" hidden="1">[81]XREF!#REF!</definedName>
    <definedName name="XRefPaste14" localSheetId="0" hidden="1">[81]Lead!#REF!</definedName>
    <definedName name="XRefPaste14" localSheetId="1" hidden="1">[81]Lead!#REF!</definedName>
    <definedName name="XRefPaste14" hidden="1">[81]Lead!#REF!</definedName>
    <definedName name="XRefPaste140Row" localSheetId="1" hidden="1">#REF!</definedName>
    <definedName name="XRefPaste140Row" hidden="1">#REF!</definedName>
    <definedName name="XRefPaste141Row" localSheetId="1" hidden="1">#REF!</definedName>
    <definedName name="XRefPaste141Row" hidden="1">#REF!</definedName>
    <definedName name="XRefPaste142Row" localSheetId="1" hidden="1">#REF!</definedName>
    <definedName name="XRefPaste142Row" hidden="1">#REF!</definedName>
    <definedName name="XRefPaste143Row" hidden="1">#REF!</definedName>
    <definedName name="XRefPaste144Row" hidden="1">#REF!</definedName>
    <definedName name="XRefPaste145Row" hidden="1">#REF!</definedName>
    <definedName name="XRefPaste146Row" hidden="1">#REF!</definedName>
    <definedName name="XRefPaste147Row" hidden="1">#REF!</definedName>
    <definedName name="XRefPaste148Row" hidden="1">#REF!</definedName>
    <definedName name="XRefPaste149Row" hidden="1">#REF!</definedName>
    <definedName name="XRefPaste14Row" localSheetId="0" hidden="1">[81]XREF!#REF!</definedName>
    <definedName name="XRefPaste14Row" localSheetId="1" hidden="1">[81]XREF!#REF!</definedName>
    <definedName name="XRefPaste14Row" hidden="1">[81]XREF!#REF!</definedName>
    <definedName name="XRefPaste15" localSheetId="1" hidden="1">#REF!</definedName>
    <definedName name="XRefPaste15" hidden="1">#REF!</definedName>
    <definedName name="XRefPaste150Row" localSheetId="1" hidden="1">#REF!</definedName>
    <definedName name="XRefPaste150Row" hidden="1">#REF!</definedName>
    <definedName name="XRefPaste151Row" localSheetId="1" hidden="1">#REF!</definedName>
    <definedName name="XRefPaste151Row" hidden="1">#REF!</definedName>
    <definedName name="XRefPaste152Row" hidden="1">#REF!</definedName>
    <definedName name="XRefPaste153Row" hidden="1">#REF!</definedName>
    <definedName name="XRefPaste154Row" hidden="1">#REF!</definedName>
    <definedName name="XRefPaste155Row" hidden="1">#REF!</definedName>
    <definedName name="XRefPaste156Row" hidden="1">#REF!</definedName>
    <definedName name="XRefPaste157Row" hidden="1">#REF!</definedName>
    <definedName name="XRefPaste158Row" hidden="1">#REF!</definedName>
    <definedName name="XRefPaste159Row" hidden="1">#REF!</definedName>
    <definedName name="XRefPaste15Row" hidden="1">[98]XREF!#REF!</definedName>
    <definedName name="XRefPaste16" localSheetId="1" hidden="1">#REF!</definedName>
    <definedName name="XRefPaste16" hidden="1">#REF!</definedName>
    <definedName name="XRefPaste160Row" localSheetId="1" hidden="1">#REF!</definedName>
    <definedName name="XRefPaste160Row" hidden="1">#REF!</definedName>
    <definedName name="XRefPaste161Row" localSheetId="1" hidden="1">#REF!</definedName>
    <definedName name="XRefPaste161Row" hidden="1">#REF!</definedName>
    <definedName name="XRefPaste162Row" hidden="1">#REF!</definedName>
    <definedName name="XRefPaste163Row" hidden="1">#REF!</definedName>
    <definedName name="XRefPaste164Row" hidden="1">#REF!</definedName>
    <definedName name="XRefPaste165Row" hidden="1">#REF!</definedName>
    <definedName name="XRefPaste166" hidden="1">'[94]Analisis 1-01 a 6-01'!#REF!</definedName>
    <definedName name="XRefPaste16Row" localSheetId="1" hidden="1">#REF!</definedName>
    <definedName name="XRefPaste16Row" hidden="1">#REF!</definedName>
    <definedName name="XRefPaste17" localSheetId="0" hidden="1">[90]Lead!#REF!</definedName>
    <definedName name="XRefPaste17" localSheetId="1" hidden="1">[90]Lead!#REF!</definedName>
    <definedName name="XRefPaste17" hidden="1">[90]Lead!#REF!</definedName>
    <definedName name="XRefPaste17Row" localSheetId="0" hidden="1">#REF!</definedName>
    <definedName name="XRefPaste17Row" localSheetId="1" hidden="1">#REF!</definedName>
    <definedName name="XRefPaste17Row" hidden="1">#REF!</definedName>
    <definedName name="XRefPaste18" localSheetId="0" hidden="1">[90]Lead!#REF!</definedName>
    <definedName name="XRefPaste18" localSheetId="1" hidden="1">[90]Lead!#REF!</definedName>
    <definedName name="XRefPaste18" hidden="1">[90]Lead!#REF!</definedName>
    <definedName name="XRefPaste18Row" localSheetId="0" hidden="1">#REF!</definedName>
    <definedName name="XRefPaste18Row" localSheetId="1" hidden="1">#REF!</definedName>
    <definedName name="XRefPaste18Row" hidden="1">#REF!</definedName>
    <definedName name="XRefPaste19" localSheetId="0" hidden="1">[90]Lead!#REF!</definedName>
    <definedName name="XRefPaste19" localSheetId="1" hidden="1">[90]Lead!#REF!</definedName>
    <definedName name="XRefPaste19" hidden="1">[90]Lead!#REF!</definedName>
    <definedName name="XRefPaste19Row" localSheetId="0" hidden="1">#REF!</definedName>
    <definedName name="XRefPaste19Row" localSheetId="1" hidden="1">#REF!</definedName>
    <definedName name="XRefPaste19Row" hidden="1">#REF!</definedName>
    <definedName name="XRefPaste1Row" hidden="1">[76]XREF!$A$4:$IV$4</definedName>
    <definedName name="XRefPaste2" hidden="1">'[76]2002-RESUMO PASSIVO'!$R$19</definedName>
    <definedName name="XRefPaste20" localSheetId="0" hidden="1">[90]Lead!#REF!</definedName>
    <definedName name="XRefPaste20" localSheetId="1" hidden="1">[90]Lead!#REF!</definedName>
    <definedName name="XRefPaste20" hidden="1">[90]Lead!#REF!</definedName>
    <definedName name="XRefPaste201" localSheetId="1" hidden="1">'[94]Analisis 1-01 a 6-01'!#REF!</definedName>
    <definedName name="XRefPaste201" hidden="1">'[94]Analisis 1-01 a 6-01'!#REF!</definedName>
    <definedName name="XRefPaste202" hidden="1">'[94]Analisis 1-01 a 6-01'!#REF!</definedName>
    <definedName name="XRefPaste20Row" localSheetId="0" hidden="1">#REF!</definedName>
    <definedName name="XRefPaste20Row" localSheetId="1" hidden="1">#REF!</definedName>
    <definedName name="XRefPaste20Row" hidden="1">#REF!</definedName>
    <definedName name="XRefPaste21" localSheetId="0" hidden="1">[90]Lead!#REF!</definedName>
    <definedName name="XRefPaste21" localSheetId="1" hidden="1">[90]Lead!#REF!</definedName>
    <definedName name="XRefPaste21" hidden="1">[90]Lead!#REF!</definedName>
    <definedName name="XRefPaste21Row" localSheetId="0" hidden="1">#REF!</definedName>
    <definedName name="XRefPaste21Row" localSheetId="1" hidden="1">#REF!</definedName>
    <definedName name="XRefPaste21Row" hidden="1">#REF!</definedName>
    <definedName name="XRefPaste22" localSheetId="0" hidden="1">[90]Lead!#REF!</definedName>
    <definedName name="XRefPaste22" localSheetId="1" hidden="1">[90]Lead!#REF!</definedName>
    <definedName name="XRefPaste22" hidden="1">[90]Lead!#REF!</definedName>
    <definedName name="XRefPaste22Row" localSheetId="0" hidden="1">#REF!</definedName>
    <definedName name="XRefPaste22Row" localSheetId="1" hidden="1">#REF!</definedName>
    <definedName name="XRefPaste22Row" hidden="1">#REF!</definedName>
    <definedName name="XRefPaste23" localSheetId="0" hidden="1">[90]Lead!#REF!</definedName>
    <definedName name="XRefPaste23" localSheetId="1" hidden="1">[90]Lead!#REF!</definedName>
    <definedName name="XRefPaste23" hidden="1">[90]Lead!#REF!</definedName>
    <definedName name="XRefPaste23Row" localSheetId="0" hidden="1">#REF!</definedName>
    <definedName name="XRefPaste23Row" localSheetId="1" hidden="1">#REF!</definedName>
    <definedName name="XRefPaste23Row" hidden="1">#REF!</definedName>
    <definedName name="XRefPaste24" localSheetId="0" hidden="1">[90]Lead!#REF!</definedName>
    <definedName name="XRefPaste24" localSheetId="1" hidden="1">[90]Lead!#REF!</definedName>
    <definedName name="XRefPaste24" hidden="1">[90]Lead!#REF!</definedName>
    <definedName name="XRefPaste24Row" localSheetId="0" hidden="1">#REF!</definedName>
    <definedName name="XRefPaste24Row" localSheetId="1" hidden="1">#REF!</definedName>
    <definedName name="XRefPaste24Row" hidden="1">#REF!</definedName>
    <definedName name="XRefPaste25" localSheetId="0" hidden="1">[90]Lead!#REF!</definedName>
    <definedName name="XRefPaste25" localSheetId="1" hidden="1">[90]Lead!#REF!</definedName>
    <definedName name="XRefPaste25" hidden="1">[90]Lead!#REF!</definedName>
    <definedName name="XRefPaste25Row" localSheetId="0" hidden="1">#REF!</definedName>
    <definedName name="XRefPaste25Row" localSheetId="1" hidden="1">#REF!</definedName>
    <definedName name="XRefPaste25Row" hidden="1">#REF!</definedName>
    <definedName name="XRefPaste26" localSheetId="0" hidden="1">[90]Lead!#REF!</definedName>
    <definedName name="XRefPaste26" localSheetId="1" hidden="1">[90]Lead!#REF!</definedName>
    <definedName name="XRefPaste26" hidden="1">[90]Lead!#REF!</definedName>
    <definedName name="XRefPaste26Row" localSheetId="0" hidden="1">#REF!</definedName>
    <definedName name="XRefPaste26Row" localSheetId="1" hidden="1">#REF!</definedName>
    <definedName name="XRefPaste26Row" hidden="1">#REF!</definedName>
    <definedName name="XRefPaste27" localSheetId="0" hidden="1">[90]Lead!#REF!</definedName>
    <definedName name="XRefPaste27" localSheetId="1" hidden="1">[90]Lead!#REF!</definedName>
    <definedName name="XRefPaste27" hidden="1">[90]Lead!#REF!</definedName>
    <definedName name="XRefPaste27Row" localSheetId="0" hidden="1">#REF!</definedName>
    <definedName name="XRefPaste27Row" localSheetId="1" hidden="1">#REF!</definedName>
    <definedName name="XRefPaste27Row" hidden="1">#REF!</definedName>
    <definedName name="XRefPaste28" localSheetId="0" hidden="1">[90]Lead!#REF!</definedName>
    <definedName name="XRefPaste28" localSheetId="1" hidden="1">[90]Lead!#REF!</definedName>
    <definedName name="XRefPaste28" hidden="1">[90]Lead!#REF!</definedName>
    <definedName name="XRefPaste28Row" localSheetId="0" hidden="1">#REF!</definedName>
    <definedName name="XRefPaste28Row" localSheetId="1" hidden="1">#REF!</definedName>
    <definedName name="XRefPaste28Row" hidden="1">#REF!</definedName>
    <definedName name="XRefPaste29" localSheetId="0" hidden="1">[90]Lead!#REF!</definedName>
    <definedName name="XRefPaste29" localSheetId="1" hidden="1">[90]Lead!#REF!</definedName>
    <definedName name="XRefPaste29" hidden="1">[90]Lead!#REF!</definedName>
    <definedName name="XRefPaste29Row" localSheetId="0" hidden="1">#REF!</definedName>
    <definedName name="XRefPaste29Row" localSheetId="1" hidden="1">#REF!</definedName>
    <definedName name="XRefPaste29Row" hidden="1">#REF!</definedName>
    <definedName name="XRefPaste2Row" hidden="1">[76]XREF!$A$6:$IV$6</definedName>
    <definedName name="XRefPaste3" hidden="1">'[76]2002-RESUMO PASSIVO'!$D$43</definedName>
    <definedName name="XRefPaste30" localSheetId="0" hidden="1">[90]Lead!#REF!</definedName>
    <definedName name="XRefPaste30" localSheetId="1" hidden="1">[90]Lead!#REF!</definedName>
    <definedName name="XRefPaste30" hidden="1">[90]Lead!#REF!</definedName>
    <definedName name="XRefPaste30Row" localSheetId="0" hidden="1">#REF!</definedName>
    <definedName name="XRefPaste30Row" localSheetId="1" hidden="1">#REF!</definedName>
    <definedName name="XRefPaste30Row" hidden="1">#REF!</definedName>
    <definedName name="XRefPaste31" localSheetId="0" hidden="1">[81]Lead!#REF!</definedName>
    <definedName name="XRefPaste31" localSheetId="1" hidden="1">[81]Lead!#REF!</definedName>
    <definedName name="XRefPaste31" hidden="1">[81]Lead!#REF!</definedName>
    <definedName name="XRefPaste31Row" localSheetId="0" hidden="1">[81]XREF!#REF!</definedName>
    <definedName name="XRefPaste31Row" localSheetId="1" hidden="1">[81]XREF!#REF!</definedName>
    <definedName name="XRefPaste31Row" hidden="1">[81]XREF!#REF!</definedName>
    <definedName name="XRefPaste32" localSheetId="1" hidden="1">#REF!</definedName>
    <definedName name="XRefPaste32" hidden="1">#REF!</definedName>
    <definedName name="XRefPaste32Row" hidden="1">[98]XREF!#REF!</definedName>
    <definedName name="XRefPaste33" localSheetId="0" hidden="1">[81]Lead!#REF!</definedName>
    <definedName name="XRefPaste33" localSheetId="1" hidden="1">[81]Lead!#REF!</definedName>
    <definedName name="XRefPaste33" hidden="1">[81]Lead!#REF!</definedName>
    <definedName name="XRefPaste33Row" localSheetId="0" hidden="1">[81]XREF!#REF!</definedName>
    <definedName name="XRefPaste33Row" localSheetId="1" hidden="1">[81]XREF!#REF!</definedName>
    <definedName name="XRefPaste33Row" hidden="1">[81]XREF!#REF!</definedName>
    <definedName name="XRefPaste34" localSheetId="0" hidden="1">[81]Lead!#REF!</definedName>
    <definedName name="XRefPaste34" localSheetId="1" hidden="1">[81]Lead!#REF!</definedName>
    <definedName name="XRefPaste34" hidden="1">[81]Lead!#REF!</definedName>
    <definedName name="XRefPaste34Row" localSheetId="0" hidden="1">[81]XREF!#REF!</definedName>
    <definedName name="XRefPaste34Row" localSheetId="1" hidden="1">[81]XREF!#REF!</definedName>
    <definedName name="XRefPaste34Row" hidden="1">[81]XREF!#REF!</definedName>
    <definedName name="XRefPaste35" localSheetId="0" hidden="1">[81]Lead!#REF!</definedName>
    <definedName name="XRefPaste35" localSheetId="1" hidden="1">[81]Lead!#REF!</definedName>
    <definedName name="XRefPaste35" hidden="1">[81]Lead!#REF!</definedName>
    <definedName name="XRefPaste35Row" localSheetId="0" hidden="1">[81]XREF!#REF!</definedName>
    <definedName name="XRefPaste35Row" localSheetId="1" hidden="1">[81]XREF!#REF!</definedName>
    <definedName name="XRefPaste35Row" hidden="1">[81]XREF!#REF!</definedName>
    <definedName name="XRefPaste36" localSheetId="0" hidden="1">[81]Lead!#REF!</definedName>
    <definedName name="XRefPaste36" localSheetId="1" hidden="1">[81]Lead!#REF!</definedName>
    <definedName name="XRefPaste36" hidden="1">[81]Lead!#REF!</definedName>
    <definedName name="XRefPaste36Row" localSheetId="0" hidden="1">[81]XREF!#REF!</definedName>
    <definedName name="XRefPaste36Row" localSheetId="1" hidden="1">[81]XREF!#REF!</definedName>
    <definedName name="XRefPaste36Row" hidden="1">[81]XREF!#REF!</definedName>
    <definedName name="XRefPaste37" localSheetId="0" hidden="1">#REF!</definedName>
    <definedName name="XRefPaste37" localSheetId="1" hidden="1">#REF!</definedName>
    <definedName name="XRefPaste37" hidden="1">#REF!</definedName>
    <definedName name="XRefPaste37Row" localSheetId="0" hidden="1">#REF!</definedName>
    <definedName name="XRefPaste37Row" localSheetId="1" hidden="1">#REF!</definedName>
    <definedName name="XRefPaste37Row" hidden="1">#REF!</definedName>
    <definedName name="XRefPaste38" localSheetId="0" hidden="1">#REF!</definedName>
    <definedName name="XRefPaste38" localSheetId="1" hidden="1">#REF!</definedName>
    <definedName name="XRefPaste38" hidden="1">#REF!</definedName>
    <definedName name="XRefPaste38Row" hidden="1">[77]XREF!$A$3:$IV$3</definedName>
    <definedName name="XRefPaste39" localSheetId="0" hidden="1">#REF!</definedName>
    <definedName name="XRefPaste39" localSheetId="1" hidden="1">#REF!</definedName>
    <definedName name="XRefPaste39" hidden="1">#REF!</definedName>
    <definedName name="XRefPaste39Row" hidden="1">[77]XREF!$A$4:$IV$4</definedName>
    <definedName name="XRefPaste3Row" localSheetId="0" hidden="1">[110]XREF!#REF!</definedName>
    <definedName name="XRefPaste3Row" localSheetId="1" hidden="1">[110]XREF!#REF!</definedName>
    <definedName name="XRefPaste3Row" hidden="1">[110]XREF!#REF!</definedName>
    <definedName name="XRefPaste4" hidden="1">'[76]2002-RESUMO PASSIVO'!$D$47</definedName>
    <definedName name="XRefPaste40" localSheetId="0" hidden="1">#REF!</definedName>
    <definedName name="XRefPaste40" localSheetId="1" hidden="1">#REF!</definedName>
    <definedName name="XRefPaste40" hidden="1">#REF!</definedName>
    <definedName name="XRefPaste40Row" hidden="1">[77]XREF!$A$11:$IV$11</definedName>
    <definedName name="XRefPaste41" hidden="1">[111]DRE!#REF!</definedName>
    <definedName name="XRefPaste41Row" hidden="1">[98]XREF!#REF!</definedName>
    <definedName name="XRefPaste42" hidden="1">[111]DRE!#REF!</definedName>
    <definedName name="XRefPaste42Row" hidden="1">[98]XREF!#REF!</definedName>
    <definedName name="XRefPaste43" hidden="1">[112]DRE!#REF!</definedName>
    <definedName name="XRefPaste43Row" hidden="1">[98]XREF!#REF!</definedName>
    <definedName name="XRefPaste44" hidden="1">[112]DRE!#REF!</definedName>
    <definedName name="XRefPaste44Row" hidden="1">[98]XREF!#REF!</definedName>
    <definedName name="XRefPaste45" localSheetId="1" hidden="1">#REF!</definedName>
    <definedName name="XRefPaste45" hidden="1">#REF!</definedName>
    <definedName name="XRefPaste45Row" hidden="1">[98]XREF!#REF!</definedName>
    <definedName name="XRefPaste46" localSheetId="1" hidden="1">#REF!</definedName>
    <definedName name="XRefPaste46" hidden="1">#REF!</definedName>
    <definedName name="XRefPaste46Row" hidden="1">[98]XREF!#REF!</definedName>
    <definedName name="XRefPaste47" localSheetId="1" hidden="1">#REF!</definedName>
    <definedName name="XRefPaste47" hidden="1">#REF!</definedName>
    <definedName name="XRefPaste47Row" hidden="1">[98]XREF!#REF!</definedName>
    <definedName name="XRefPaste48" localSheetId="1" hidden="1">#REF!</definedName>
    <definedName name="XRefPaste48" hidden="1">#REF!</definedName>
    <definedName name="XRefPaste48Row" localSheetId="1" hidden="1">#REF!</definedName>
    <definedName name="XRefPaste48Row" hidden="1">#REF!</definedName>
    <definedName name="XRefPaste49" localSheetId="0" hidden="1">#REF!</definedName>
    <definedName name="XRefPaste49" localSheetId="1" hidden="1">#REF!</definedName>
    <definedName name="XRefPaste49" hidden="1">#REF!</definedName>
    <definedName name="XRefPaste49Row" hidden="1">#REF!</definedName>
    <definedName name="XRefPaste4Row" hidden="1">[76]XREF!$A$9:$IV$9</definedName>
    <definedName name="XRefPaste5" hidden="1">'[76]2002-RESUMO PASSIVO'!$D$51</definedName>
    <definedName name="XRefPaste50" localSheetId="0" hidden="1">#REF!</definedName>
    <definedName name="XRefPaste50" localSheetId="1" hidden="1">#REF!</definedName>
    <definedName name="XRefPaste50" hidden="1">#REF!</definedName>
    <definedName name="XRefPaste50Row" localSheetId="1" hidden="1">#REF!</definedName>
    <definedName name="XRefPaste50Row" hidden="1">#REF!</definedName>
    <definedName name="XRefPaste51" localSheetId="0" hidden="1">#REF!</definedName>
    <definedName name="XRefPaste51" localSheetId="1" hidden="1">#REF!</definedName>
    <definedName name="XRefPaste51" hidden="1">#REF!</definedName>
    <definedName name="XRefPaste51Row" localSheetId="0" hidden="1">[90]XREF!#REF!</definedName>
    <definedName name="XRefPaste51Row" localSheetId="1" hidden="1">[90]XREF!#REF!</definedName>
    <definedName name="XRefPaste51Row" hidden="1">[90]XREF!#REF!</definedName>
    <definedName name="XRefPaste52" localSheetId="0" hidden="1">#REF!</definedName>
    <definedName name="XRefPaste52" localSheetId="1" hidden="1">#REF!</definedName>
    <definedName name="XRefPaste52" hidden="1">#REF!</definedName>
    <definedName name="XRefPaste52Row" localSheetId="0" hidden="1">#REF!</definedName>
    <definedName name="XRefPaste52Row" localSheetId="1" hidden="1">#REF!</definedName>
    <definedName name="XRefPaste52Row" hidden="1">#REF!</definedName>
    <definedName name="XRefPaste53" localSheetId="0" hidden="1">#REF!</definedName>
    <definedName name="XRefPaste53" localSheetId="1" hidden="1">#REF!</definedName>
    <definedName name="XRefPaste53" hidden="1">#REF!</definedName>
    <definedName name="XRefPaste53Row" localSheetId="0" hidden="1">#REF!</definedName>
    <definedName name="XRefPaste53Row" localSheetId="1" hidden="1">#REF!</definedName>
    <definedName name="XRefPaste53Row" hidden="1">#REF!</definedName>
    <definedName name="XRefPaste54" localSheetId="0" hidden="1">#REF!</definedName>
    <definedName name="XRefPaste54" localSheetId="1" hidden="1">#REF!</definedName>
    <definedName name="XRefPaste54" hidden="1">#REF!</definedName>
    <definedName name="XRefPaste54Row" localSheetId="0" hidden="1">#REF!</definedName>
    <definedName name="XRefPaste54Row" localSheetId="1" hidden="1">#REF!</definedName>
    <definedName name="XRefPaste54Row" hidden="1">#REF!</definedName>
    <definedName name="XRefPaste55" localSheetId="0" hidden="1">#REF!</definedName>
    <definedName name="XRefPaste55" localSheetId="1" hidden="1">#REF!</definedName>
    <definedName name="XRefPaste55" hidden="1">#REF!</definedName>
    <definedName name="XRefPaste55Row" localSheetId="0" hidden="1">#REF!</definedName>
    <definedName name="XRefPaste55Row" localSheetId="1" hidden="1">#REF!</definedName>
    <definedName name="XRefPaste55Row" hidden="1">#REF!</definedName>
    <definedName name="XRefPaste56" localSheetId="0" hidden="1">#REF!</definedName>
    <definedName name="XRefPaste56" localSheetId="1" hidden="1">#REF!</definedName>
    <definedName name="XRefPaste56" hidden="1">#REF!</definedName>
    <definedName name="XRefPaste56Row" localSheetId="0" hidden="1">#REF!</definedName>
    <definedName name="XRefPaste56Row" localSheetId="1" hidden="1">#REF!</definedName>
    <definedName name="XRefPaste56Row" hidden="1">#REF!</definedName>
    <definedName name="XRefPaste57" localSheetId="0" hidden="1">#REF!</definedName>
    <definedName name="XRefPaste57" localSheetId="1" hidden="1">#REF!</definedName>
    <definedName name="XRefPaste57" hidden="1">#REF!</definedName>
    <definedName name="XRefPaste57Row" localSheetId="0" hidden="1">#REF!</definedName>
    <definedName name="XRefPaste57Row" localSheetId="1" hidden="1">#REF!</definedName>
    <definedName name="XRefPaste57Row" hidden="1">#REF!</definedName>
    <definedName name="XRefPaste58" localSheetId="0" hidden="1">#REF!</definedName>
    <definedName name="XRefPaste58" localSheetId="1" hidden="1">#REF!</definedName>
    <definedName name="XRefPaste58" hidden="1">#REF!</definedName>
    <definedName name="XRefPaste58Row" localSheetId="0" hidden="1">#REF!</definedName>
    <definedName name="XRefPaste58Row" localSheetId="1" hidden="1">#REF!</definedName>
    <definedName name="XRefPaste58Row" hidden="1">#REF!</definedName>
    <definedName name="XRefPaste59" localSheetId="0" hidden="1">#REF!</definedName>
    <definedName name="XRefPaste59" localSheetId="1" hidden="1">#REF!</definedName>
    <definedName name="XRefPaste59" hidden="1">#REF!</definedName>
    <definedName name="XRefPaste59Row" localSheetId="0" hidden="1">#REF!</definedName>
    <definedName name="XRefPaste59Row" localSheetId="1" hidden="1">#REF!</definedName>
    <definedName name="XRefPaste59Row" hidden="1">#REF!</definedName>
    <definedName name="XRefPaste5Row" hidden="1">[76]XREF!$A$10:$IV$10</definedName>
    <definedName name="XRefPaste6" hidden="1">[113]Empréstimos!#REF!</definedName>
    <definedName name="XRefPaste60" hidden="1">[92]Mapa!#REF!</definedName>
    <definedName name="XRefPaste60Row" localSheetId="1" hidden="1">#REF!</definedName>
    <definedName name="XRefPaste60Row" hidden="1">#REF!</definedName>
    <definedName name="XRefPaste61" localSheetId="1" hidden="1">[92]Mapa!#REF!</definedName>
    <definedName name="XRefPaste61" hidden="1">[92]Mapa!#REF!</definedName>
    <definedName name="XRefPaste61Row" localSheetId="1" hidden="1">#REF!</definedName>
    <definedName name="XRefPaste61Row" hidden="1">#REF!</definedName>
    <definedName name="XRefPaste62" localSheetId="1" hidden="1">[92]Mapa!#REF!</definedName>
    <definedName name="XRefPaste62" hidden="1">[92]Mapa!#REF!</definedName>
    <definedName name="XRefPaste62Row" localSheetId="1" hidden="1">#REF!</definedName>
    <definedName name="XRefPaste62Row" hidden="1">#REF!</definedName>
    <definedName name="XRefPaste63" localSheetId="0" hidden="1">#REF!</definedName>
    <definedName name="XRefPaste63" localSheetId="1" hidden="1">#REF!</definedName>
    <definedName name="XRefPaste63" hidden="1">#REF!</definedName>
    <definedName name="XRefPaste63Row" hidden="1">#REF!</definedName>
    <definedName name="XRefPaste64" localSheetId="0" hidden="1">#REF!</definedName>
    <definedName name="XRefPaste64" localSheetId="1" hidden="1">#REF!</definedName>
    <definedName name="XRefPaste64" hidden="1">#REF!</definedName>
    <definedName name="XRefPaste64Row" hidden="1">#REF!</definedName>
    <definedName name="XRefPaste65" localSheetId="0" hidden="1">#REF!</definedName>
    <definedName name="XRefPaste65" localSheetId="1" hidden="1">#REF!</definedName>
    <definedName name="XRefPaste65" hidden="1">#REF!</definedName>
    <definedName name="XRefPaste65Row" hidden="1">#REF!</definedName>
    <definedName name="XRefPaste66" hidden="1">#REF!</definedName>
    <definedName name="XRefPaste66Row" hidden="1">#REF!</definedName>
    <definedName name="XRefPaste67" hidden="1">[92]Mapa!#REF!</definedName>
    <definedName name="XRefPaste67Row" localSheetId="1" hidden="1">#REF!</definedName>
    <definedName name="XRefPaste67Row" hidden="1">#REF!</definedName>
    <definedName name="XRefPaste68" localSheetId="1" hidden="1">#REF!</definedName>
    <definedName name="XRefPaste68" hidden="1">#REF!</definedName>
    <definedName name="XRefPaste68Row" localSheetId="1" hidden="1">#REF!</definedName>
    <definedName name="XRefPaste68Row" hidden="1">#REF!</definedName>
    <definedName name="XRefPaste69" hidden="1">#REF!</definedName>
    <definedName name="XRefPaste69Row" hidden="1">#REF!</definedName>
    <definedName name="XRefPaste6Row" hidden="1">#REF!</definedName>
    <definedName name="XRefPaste7" hidden="1">#REF!</definedName>
    <definedName name="XRefPaste70" hidden="1">#REF!</definedName>
    <definedName name="XRefPaste70Row" hidden="1">#REF!</definedName>
    <definedName name="XRefPaste71" hidden="1">#REF!</definedName>
    <definedName name="XRefPaste71Row" hidden="1">#REF!</definedName>
    <definedName name="XRefPaste72" localSheetId="0" hidden="1">#REF!</definedName>
    <definedName name="XRefPaste72" localSheetId="1" hidden="1">#REF!</definedName>
    <definedName name="XRefPaste72" hidden="1">#REF!</definedName>
    <definedName name="XRefPaste72Row" hidden="1">#REF!</definedName>
    <definedName name="XRefPaste73" hidden="1">#REF!</definedName>
    <definedName name="XRefPaste73Row" hidden="1">#REF!</definedName>
    <definedName name="XRefPaste74" hidden="1">#REF!</definedName>
    <definedName name="XRefPaste74Row" hidden="1">#REF!</definedName>
    <definedName name="XRefPaste75" hidden="1">#REF!</definedName>
    <definedName name="XRefPaste75Row" hidden="1">#REF!</definedName>
    <definedName name="XRefPaste76" hidden="1">#REF!</definedName>
    <definedName name="XRefPaste76Row" hidden="1">#REF!</definedName>
    <definedName name="XRefPaste77" hidden="1">#REF!</definedName>
    <definedName name="XRefPaste77Row" hidden="1">#REF!</definedName>
    <definedName name="XRefPaste78Row" hidden="1">#REF!</definedName>
    <definedName name="XRefPaste79" hidden="1">#REF!</definedName>
    <definedName name="XRefPaste79Row" hidden="1">#REF!</definedName>
    <definedName name="XRefPaste7Row" hidden="1">#REF!</definedName>
    <definedName name="XRefPaste8" hidden="1">#REF!</definedName>
    <definedName name="XRefPaste80" hidden="1">#REF!</definedName>
    <definedName name="XRefPaste80Row" hidden="1">#REF!</definedName>
    <definedName name="XRefPaste81" hidden="1">#REF!</definedName>
    <definedName name="XRefPaste81Row" hidden="1">#REF!</definedName>
    <definedName name="XRefPaste82" hidden="1">#REF!</definedName>
    <definedName name="XRefPaste82Row" hidden="1">#REF!</definedName>
    <definedName name="XRefPaste83" hidden="1">#REF!</definedName>
    <definedName name="XRefPaste83Row" hidden="1">#REF!</definedName>
    <definedName name="XRefPaste84" hidden="1">#REF!</definedName>
    <definedName name="XRefPaste84Row" hidden="1">#REF!</definedName>
    <definedName name="XRefPaste85" hidden="1">#REF!</definedName>
    <definedName name="XRefPaste85Row" hidden="1">#REF!</definedName>
    <definedName name="XRefPaste86" hidden="1">#REF!</definedName>
    <definedName name="XRefPaste86Row" hidden="1">#REF!</definedName>
    <definedName name="XRefPaste87" hidden="1">#REF!</definedName>
    <definedName name="XRefPaste87Row" hidden="1">#REF!</definedName>
    <definedName name="XRefPaste88Row" hidden="1">#REF!</definedName>
    <definedName name="XRefPaste89Row" hidden="1">#REF!</definedName>
    <definedName name="XRefPaste8Row" hidden="1">#REF!</definedName>
    <definedName name="XRefPaste9" localSheetId="0" hidden="1">[90]Lead!#REF!</definedName>
    <definedName name="XRefPaste9" localSheetId="1" hidden="1">[90]Lead!#REF!</definedName>
    <definedName name="XRefPaste9" hidden="1">[90]Lead!#REF!</definedName>
    <definedName name="XRefPaste90" localSheetId="1" hidden="1">#REF!</definedName>
    <definedName name="XRefPaste90" hidden="1">#REF!</definedName>
    <definedName name="XRefPaste90Row" localSheetId="1" hidden="1">#REF!</definedName>
    <definedName name="XRefPaste90Row" hidden="1">#REF!</definedName>
    <definedName name="XRefPaste91Row" localSheetId="1" hidden="1">#REF!</definedName>
    <definedName name="XRefPaste91Row" hidden="1">#REF!</definedName>
    <definedName name="XRefPaste92Row" hidden="1">#REF!</definedName>
    <definedName name="XRefPaste93Row" hidden="1">#REF!</definedName>
    <definedName name="XRefPaste94Row" hidden="1">#REF!</definedName>
    <definedName name="XRefPaste95Row" hidden="1">#REF!</definedName>
    <definedName name="XRefPaste96Row" hidden="1">#REF!</definedName>
    <definedName name="XRefPaste97Row" hidden="1">#REF!</definedName>
    <definedName name="XRefPaste98Row" hidden="1">#REF!</definedName>
    <definedName name="XRefPaste99Row" hidden="1">#REF!</definedName>
    <definedName name="XRefPaste9Row" localSheetId="0" hidden="1">#REF!</definedName>
    <definedName name="XRefPaste9Row" localSheetId="1" hidden="1">#REF!</definedName>
    <definedName name="XRefPaste9Row" hidden="1">#REF!</definedName>
    <definedName name="XRefPasteRangeCount" hidden="1">40</definedName>
    <definedName name="xvc" localSheetId="1" hidden="1">{#N/A,#N/A,FALSE,"Graficos";#N/A,#N/A,FALSE,"P.Ingresos";#N/A,#N/A,FALSE,"P.Gastos";#N/A,#N/A,FALSE,"I.Trafico";#N/A,#N/A,FALSE,"I.Peajes";#N/A,#N/A,FALSE,"G.Operativos";#N/A,#N/A,FALSE,"Cf Proyecto";#N/A,#N/A,FALSE,"C.PYG";#N/A,#N/A,FALSE,"Balance";#N/A,#N/A,FALSE,"TIR AC";#N/A,#N/A,FALSE,"TIR E"}</definedName>
    <definedName name="xvc" hidden="1">{#N/A,#N/A,FALSE,"Graficos";#N/A,#N/A,FALSE,"P.Ingresos";#N/A,#N/A,FALSE,"P.Gastos";#N/A,#N/A,FALSE,"I.Trafico";#N/A,#N/A,FALSE,"I.Peajes";#N/A,#N/A,FALSE,"G.Operativos";#N/A,#N/A,FALSE,"Cf Proyecto";#N/A,#N/A,FALSE,"C.PYG";#N/A,#N/A,FALSE,"Balance";#N/A,#N/A,FALSE,"TIR AC";#N/A,#N/A,FALSE,"TIR E"}</definedName>
    <definedName name="xx" hidden="1">#REF!</definedName>
    <definedName name="XXX" localSheetId="0">#REF!</definedName>
    <definedName name="XXX" localSheetId="1">#REF!</definedName>
    <definedName name="XXX">#REF!</definedName>
    <definedName name="XXXX" localSheetId="0">#REF!</definedName>
    <definedName name="XXXX" localSheetId="1">#REF!</definedName>
    <definedName name="XXXX">#REF!</definedName>
    <definedName name="XXXXXXXX" localSheetId="1" hidden="1">{"Profit_Loss",#N/A,FALSE,"Input Sheet"}</definedName>
    <definedName name="XXXXXXXX" hidden="1">{"Profit_Loss",#N/A,FALSE,"Input Sheet"}</definedName>
    <definedName name="xxxxxxxxxxxxx" localSheetId="1">#REF!</definedName>
    <definedName name="xxxxxxxxxxxxx">#REF!</definedName>
    <definedName name="XXXXXXXXXXXXXXXXXXXXXXXXXXXXX" localSheetId="1" hidden="1">{"Profit_Loss",#N/A,FALSE,"Input Sheet"}</definedName>
    <definedName name="XXXXXXXXXXXXXXXXXXXXXXXXXXXXX" hidden="1">{"Profit_Loss",#N/A,FALSE,"Input Sheet"}</definedName>
    <definedName name="xxxxz"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xxxxz"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y" localSheetId="0">#REF!</definedName>
    <definedName name="y" localSheetId="1">#REF!</definedName>
    <definedName name="y">#REF!</definedName>
    <definedName name="YENY" localSheetId="1" hidden="1">{#N/A,#N/A,FALSE,"Aging Summary";#N/A,#N/A,FALSE,"Ratio Analysis";#N/A,#N/A,FALSE,"Test 120 Day Accts";#N/A,#N/A,FALSE,"Tickmarks"}</definedName>
    <definedName name="YENY" hidden="1">{#N/A,#N/A,FALSE,"Aging Summary";#N/A,#N/A,FALSE,"Ratio Analysis";#N/A,#N/A,FALSE,"Test 120 Day Accts";#N/A,#N/A,FALSE,"Tickmarks"}</definedName>
    <definedName name="YJJYJ" localSheetId="1" hidden="1">{#N/A,#N/A,TRUE,"BD 97";#N/A,#N/A,TRUE,"IR E CS 1997";#N/A,#N/A,TRUE,"CONTINGÊNCIAS";#N/A,#N/A,TRUE,"AD_EX_97";#N/A,#N/A,TRUE,"PR ND";#N/A,#N/A,TRUE,"8191";#N/A,#N/A,TRUE,"8383";#N/A,#N/A,TRUE,"MP 1024"}</definedName>
    <definedName name="YJJYJ" hidden="1">{#N/A,#N/A,TRUE,"BD 97";#N/A,#N/A,TRUE,"IR E CS 1997";#N/A,#N/A,TRUE,"CONTINGÊNCIAS";#N/A,#N/A,TRUE,"AD_EX_97";#N/A,#N/A,TRUE,"PR ND";#N/A,#N/A,TRUE,"8191";#N/A,#N/A,TRUE,"8383";#N/A,#N/A,TRUE,"MP 1024"}</definedName>
    <definedName name="YJJYJ_1" localSheetId="1" hidden="1">{#N/A,#N/A,TRUE,"BD 97";#N/A,#N/A,TRUE,"IR E CS 1997";#N/A,#N/A,TRUE,"CONTINGÊNCIAS";#N/A,#N/A,TRUE,"AD_EX_97";#N/A,#N/A,TRUE,"PR ND";#N/A,#N/A,TRUE,"8191";#N/A,#N/A,TRUE,"8383";#N/A,#N/A,TRUE,"MP 1024"}</definedName>
    <definedName name="YJJYJ_1" hidden="1">{#N/A,#N/A,TRUE,"BD 97";#N/A,#N/A,TRUE,"IR E CS 1997";#N/A,#N/A,TRUE,"CONTINGÊNCIAS";#N/A,#N/A,TRUE,"AD_EX_97";#N/A,#N/A,TRUE,"PR ND";#N/A,#N/A,TRUE,"8191";#N/A,#N/A,TRUE,"8383";#N/A,#N/A,TRUE,"MP 1024"}</definedName>
    <definedName name="yr" localSheetId="1" hidden="1">{"MATRIZES",#N/A,FALSE,"Obras"}</definedName>
    <definedName name="yr" hidden="1">{"MATRIZES",#N/A,FALSE,"Obras"}</definedName>
    <definedName name="ytukyu" localSheetId="1" hidden="1">{#N/A,#N/A,FALSE,"Graficos";#N/A,#N/A,FALSE,"P.Ingresos";#N/A,#N/A,FALSE,"P.Gastos";#N/A,#N/A,FALSE,"I.Trafico";#N/A,#N/A,FALSE,"I.Peajes";#N/A,#N/A,FALSE,"G.Operativos";#N/A,#N/A,FALSE,"Cf Proyecto";#N/A,#N/A,FALSE,"C.PYG";#N/A,#N/A,FALSE,"Balance";#N/A,#N/A,FALSE,"TIR AC";#N/A,#N/A,FALSE,"TIR E"}</definedName>
    <definedName name="ytukyu" hidden="1">{#N/A,#N/A,FALSE,"Graficos";#N/A,#N/A,FALSE,"P.Ingresos";#N/A,#N/A,FALSE,"P.Gastos";#N/A,#N/A,FALSE,"I.Trafico";#N/A,#N/A,FALSE,"I.Peajes";#N/A,#N/A,FALSE,"G.Operativos";#N/A,#N/A,FALSE,"Cf Proyecto";#N/A,#N/A,FALSE,"C.PYG";#N/A,#N/A,FALSE,"Balance";#N/A,#N/A,FALSE,"TIR AC";#N/A,#N/A,FALSE,"TIR E"}</definedName>
    <definedName name="yujryuj" localSheetId="1" hidden="1">{#N/A,#N/A,FALSE,"Graficos";#N/A,#N/A,FALSE,"P.Ingresos";#N/A,#N/A,FALSE,"P.Gastos";#N/A,#N/A,FALSE,"I.Trafico";#N/A,#N/A,FALSE,"I.Peajes";#N/A,#N/A,FALSE,"G.Operativos";#N/A,#N/A,FALSE,"Cf Proyecto";#N/A,#N/A,FALSE,"C.PYG";#N/A,#N/A,FALSE,"Balance";#N/A,#N/A,FALSE,"TIR AC";#N/A,#N/A,FALSE,"TIR E"}</definedName>
    <definedName name="yujryuj" hidden="1">{#N/A,#N/A,FALSE,"Graficos";#N/A,#N/A,FALSE,"P.Ingresos";#N/A,#N/A,FALSE,"P.Gastos";#N/A,#N/A,FALSE,"I.Trafico";#N/A,#N/A,FALSE,"I.Peajes";#N/A,#N/A,FALSE,"G.Operativos";#N/A,#N/A,FALSE,"Cf Proyecto";#N/A,#N/A,FALSE,"C.PYG";#N/A,#N/A,FALSE,"Balance";#N/A,#N/A,FALSE,"TIR AC";#N/A,#N/A,FALSE,"TIR E"}</definedName>
    <definedName name="yy" localSheetId="1" hidden="1">{"Fecha_Novembro",#N/A,FALSE,"FECHAMENTO-2002 ";"Defer_Novembro",#N/A,FALSE,"DIFERIDO";"Pis_Novembro",#N/A,FALSE,"PIS COFINS";"Iss_Novembro",#N/A,FALSE,"ISS"}</definedName>
    <definedName name="yy" hidden="1">{"Fecha_Novembro",#N/A,FALSE,"FECHAMENTO-2002 ";"Defer_Novembro",#N/A,FALSE,"DIFERIDO";"Pis_Novembro",#N/A,FALSE,"PIS COFINS";"Iss_Novembro",#N/A,FALSE,"ISS"}</definedName>
    <definedName name="yyy" localSheetId="1" hidden="1">{"Fecha_Novembro",#N/A,FALSE,"FECHAMENTO-2002 ";"Defer_Novembro",#N/A,FALSE,"DIFERIDO";"Pis_Novembro",#N/A,FALSE,"PIS COFINS";"Iss_Novembro",#N/A,FALSE,"ISS"}</definedName>
    <definedName name="yyy" hidden="1">{"Fecha_Novembro",#N/A,FALSE,"FECHAMENTO-2002 ";"Defer_Novembro",#N/A,FALSE,"DIFERIDO";"Pis_Novembro",#N/A,FALSE,"PIS COFINS";"Iss_Novembro",#N/A,FALSE,"ISS"}</definedName>
    <definedName name="yyyyy" localSheetId="1" hidden="1">{"Fecha_Outubro",#N/A,FALSE,"FECHAMENTO-2002 ";"Defer_Outubro",#N/A,FALSE,"DIFERIDO";"Pis_Outubro",#N/A,FALSE,"PIS COFINS";"Iss_Outubro",#N/A,FALSE,"ISS"}</definedName>
    <definedName name="yyyyy" hidden="1">{"Fecha_Outubro",#N/A,FALSE,"FECHAMENTO-2002 ";"Defer_Outubro",#N/A,FALSE,"DIFERIDO";"Pis_Outubro",#N/A,FALSE,"PIS COFINS";"Iss_Outubro",#N/A,FALSE,"ISS"}</definedName>
    <definedName name="yyyyyy" localSheetId="1" hidden="1">{"Fecha_Setembro",#N/A,FALSE,"FECHAMENTO-2002 ";"Defer_Setembro",#N/A,FALSE,"DIFERIDO";"Pis_Setembro",#N/A,FALSE,"PIS COFINS";"Iss_Setembro",#N/A,FALSE,"ISS"}</definedName>
    <definedName name="yyyyyy" hidden="1">{"Fecha_Setembro",#N/A,FALSE,"FECHAMENTO-2002 ";"Defer_Setembro",#N/A,FALSE,"DIFERIDO";"Pis_Setembro",#N/A,FALSE,"PIS COFINS";"Iss_Setembro",#N/A,FALSE,"ISS"}</definedName>
    <definedName name="yyyyyyy" localSheetId="1" hidden="1">{#N/A,#N/A,FALSE,"HONORÁRIOS"}</definedName>
    <definedName name="yyyyyyy" hidden="1">{#N/A,#N/A,FALSE,"HONORÁRIOS"}</definedName>
    <definedName name="yyyyyyyy" localSheetId="1" hidden="1">{"Fecha_Dezembro",#N/A,FALSE,"FECHAMENTO-2002 ";"Defer_Dezermbro",#N/A,FALSE,"DIFERIDO";"Pis_Dezembro",#N/A,FALSE,"PIS COFINS";"Iss_Dezembro",#N/A,FALSE,"ISS"}</definedName>
    <definedName name="yyyyyyyy" hidden="1">{"Fecha_Dezembro",#N/A,FALSE,"FECHAMENTO-2002 ";"Defer_Dezermbro",#N/A,FALSE,"DIFERIDO";"Pis_Dezembro",#N/A,FALSE,"PIS COFINS";"Iss_Dezembro",#N/A,FALSE,"ISS"}</definedName>
    <definedName name="yyyyyyyyyyyyyyyy" localSheetId="1" hidden="1">{"Fecha_Dezembro",#N/A,FALSE,"FECHAMENTO-2002 ";"Defer_Dezermbro",#N/A,FALSE,"DIFERIDO";"Pis_Dezembro",#N/A,FALSE,"PIS COFINS";"Iss_Dezembro",#N/A,FALSE,"ISS"}</definedName>
    <definedName name="yyyyyyyyyyyyyyyy" hidden="1">{"Fecha_Dezembro",#N/A,FALSE,"FECHAMENTO-2002 ";"Defer_Dezermbro",#N/A,FALSE,"DIFERIDO";"Pis_Dezembro",#N/A,FALSE,"PIS COFINS";"Iss_Dezembro",#N/A,FALSE,"ISS"}</definedName>
    <definedName name="yyyyyyyyyyyyyyyyyyy" localSheetId="1" hidden="1">{"Fecha_Dezembro",#N/A,FALSE,"FECHAMENTO-2002 ";"Defer_Dezermbro",#N/A,FALSE,"DIFERIDO";"Pis_Dezembro",#N/A,FALSE,"PIS COFINS";"Iss_Dezembro",#N/A,FALSE,"ISS"}</definedName>
    <definedName name="yyyyyyyyyyyyyyyyyyy" hidden="1">{"Fecha_Dezembro",#N/A,FALSE,"FECHAMENTO-2002 ";"Defer_Dezermbro",#N/A,FALSE,"DIFERIDO";"Pis_Dezembro",#N/A,FALSE,"PIS COFINS";"Iss_Dezembro",#N/A,FALSE,"ISS"}</definedName>
    <definedName name="yyyyyyyyyyyyyyyyyyyyyyyyyyyyyyyyyyy" localSheetId="1" hidden="1">{"Profit_Loss",#N/A,FALSE,"Input Sheet";"Asset_Liability",#N/A,FALSE,"Input Sheet"}</definedName>
    <definedName name="yyyyyyyyyyyyyyyyyyyyyyyyyyyyyyyyyyy" hidden="1">{"Profit_Loss",#N/A,FALSE,"Input Sheet";"Asset_Liability",#N/A,FALSE,"Input Sheet"}</definedName>
    <definedName name="z" localSheetId="1" hidden="1">{"APOIO",#N/A,FALSE,"Obras"}</definedName>
    <definedName name="z" hidden="1">{"APOIO",#N/A,FALSE,"Obras"}</definedName>
    <definedName name="Z_1985B260_DC01_11D8_A672_000102451E3B_.wvu.PrintArea" hidden="1">#REF!</definedName>
    <definedName name="Z_1985B260_DC01_11D8_A672_000102451E3B_.wvu.PrintTitles" hidden="1">#REF!</definedName>
    <definedName name="Z_1985B260_DC01_11D8_A672_000102451E3B_.wvu.Rows" localSheetId="1" hidden="1">#REF!,#REF!,#REF!,#REF!,#REF!,#REF!,#REF!,#REF!,#REF!,#REF!,#REF!,#REF!,#REF!,#REF!,#REF!,#REF!,#REF!,#REF!,#REF!,#REF!,#REF!,#REF!,#REF!,#REF!,#REF!,#REF!,#REF!</definedName>
    <definedName name="Z_1985B260_DC01_11D8_A672_000102451E3B_.wvu.Rows" hidden="1">#REF!,#REF!,#REF!,#REF!,#REF!,#REF!,#REF!,#REF!,#REF!,#REF!,#REF!,#REF!,#REF!,#REF!,#REF!,#REF!,#REF!,#REF!,#REF!,#REF!,#REF!,#REF!,#REF!,#REF!,#REF!,#REF!,#REF!</definedName>
    <definedName name="Z_1FA1B411_C91E_11D8_9DB6_005004ACA56B_.wvu.PrintArea" hidden="1">#REF!</definedName>
    <definedName name="Z_1FA1B411_C91E_11D8_9DB6_005004ACA56B_.wvu.PrintTitles" hidden="1">#REF!</definedName>
    <definedName name="Z_1FA1B411_C91E_11D8_9DB6_005004ACA56B_.wvu.Rows" localSheetId="1" hidden="1">#REF!,#REF!,#REF!,#REF!,#REF!,#REF!,#REF!,#REF!,#REF!,#REF!,#REF!,#REF!,#REF!,#REF!,#REF!,#REF!,#REF!,#REF!,#REF!,#REF!,#REF!,#REF!,#REF!,#REF!,#REF!,#REF!,#REF!</definedName>
    <definedName name="Z_1FA1B411_C91E_11D8_9DB6_005004ACA56B_.wvu.Rows" hidden="1">#REF!,#REF!,#REF!,#REF!,#REF!,#REF!,#REF!,#REF!,#REF!,#REF!,#REF!,#REF!,#REF!,#REF!,#REF!,#REF!,#REF!,#REF!,#REF!,#REF!,#REF!,#REF!,#REF!,#REF!,#REF!,#REF!,#REF!</definedName>
    <definedName name="Z_28310E63_1BED_43E8_9C48_B639BCAB51F1_.wvu.PrintArea" hidden="1">#REF!</definedName>
    <definedName name="Z_28310E63_1BED_43E8_9C48_B639BCAB51F1_.wvu.PrintTitles" hidden="1">#REF!</definedName>
    <definedName name="Z_28310E63_1BED_43E8_9C48_B639BCAB51F1_.wvu.Rows" localSheetId="1" hidden="1">#REF!,#REF!,#REF!,#REF!,#REF!,#REF!,#REF!,#REF!,#REF!,#REF!,#REF!,#REF!,#REF!,#REF!,#REF!,#REF!,#REF!,#REF!,#REF!,#REF!,#REF!,#REF!,#REF!,#REF!,#REF!,#REF!,#REF!</definedName>
    <definedName name="Z_28310E63_1BED_43E8_9C48_B639BCAB51F1_.wvu.Rows" hidden="1">#REF!,#REF!,#REF!,#REF!,#REF!,#REF!,#REF!,#REF!,#REF!,#REF!,#REF!,#REF!,#REF!,#REF!,#REF!,#REF!,#REF!,#REF!,#REF!,#REF!,#REF!,#REF!,#REF!,#REF!,#REF!,#REF!,#REF!</definedName>
    <definedName name="Z_7F2EA402_44AC_40B0_93A5_1169A482C9E4_.wvu.Cols" localSheetId="1" hidden="1">'[114]PIS MP66'!$C$1:$I$65536,'[114]PIS MP66'!$L$1:$N$65536</definedName>
    <definedName name="Z_7F2EA402_44AC_40B0_93A5_1169A482C9E4_.wvu.Cols" hidden="1">'[115]PIS MP66'!$C$1:$I$65536,'[115]PIS MP66'!$L$1:$N$65536</definedName>
    <definedName name="Z_7F2EA402_44AC_40B0_93A5_1169A482C9E4_.wvu.Rows" localSheetId="1" hidden="1">'[114]PIS MP66'!$A$30:$IV$35,'[114]PIS MP66'!$A$37:$IV$43,'[114]PIS MP66'!$A$45:$IV$47,'[114]PIS MP66'!$A$49:$IV$56,'[114]PIS MP66'!$A$58:$IV$64,'[114]PIS MP66'!$A$66:$IV$68</definedName>
    <definedName name="Z_7F2EA402_44AC_40B0_93A5_1169A482C9E4_.wvu.Rows" hidden="1">'[115]PIS MP66'!$A$30:$IV$35,'[115]PIS MP66'!$A$37:$IV$43,'[115]PIS MP66'!$A$45:$IV$47,'[115]PIS MP66'!$A$49:$IV$56,'[115]PIS MP66'!$A$58:$IV$64,'[115]PIS MP66'!$A$66:$IV$68</definedName>
    <definedName name="Z_AC2610F1_C926_11D8_BFE1_00403359B8C3_.wvu.PrintArea" localSheetId="1" hidden="1">#REF!</definedName>
    <definedName name="Z_AC2610F1_C926_11D8_BFE1_00403359B8C3_.wvu.PrintArea" hidden="1">#REF!</definedName>
    <definedName name="Z_AC2610F1_C926_11D8_BFE1_00403359B8C3_.wvu.PrintTitles" localSheetId="1" hidden="1">#REF!</definedName>
    <definedName name="Z_AC2610F1_C926_11D8_BFE1_00403359B8C3_.wvu.PrintTitles" hidden="1">#REF!</definedName>
    <definedName name="Z_AC2610F1_C926_11D8_BFE1_00403359B8C3_.wvu.Rows" localSheetId="1" hidden="1">#REF!,#REF!,#REF!,#REF!</definedName>
    <definedName name="Z_AC2610F1_C926_11D8_BFE1_00403359B8C3_.wvu.Rows" hidden="1">#REF!,#REF!,#REF!,#REF!</definedName>
    <definedName name="ZC" localSheetId="1"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C" hidden="1">{#N/A,#N/A,TRUE,"Graficos";#N/A,#N/A,TRUE,"P.Ingresos";#N/A,#N/A,TRUE,"P.Gastos";#N/A,#N/A,TRUE,"I.Trafico";#N/A,#N/A,TRUE,"I.Peajes";#N/A,#N/A,TRUE,"G.Operativos";#N/A,#N/A,TRUE,"Cf Proyecto";#N/A,#N/A,TRUE,"C.PYG";#N/A,#N/A,TRUE,"Balance";#N/A,#N/A,TRUE,"TIR AC";#N/A,#N/A,TRUE,"Ratios";#N/A,#N/A,TRUE,"Amortizacion";#N/A,#N/A,TRUE,"FC fin";#N/A,#N/A,TRUE,"Coeficientes";#N/A,#N/A,TRUE,"Tesoreria";#N/A,#N/A,TRUE,"Prest.inv";#N/A,#N/A,TRUE,"Obligacion";#N/A,#N/A,TRUE,"Impuestos";#N/A,#N/A,TRUE,"Reservas";#N/A,#N/A,TRUE,"Inversion";#N/A,#N/A,TRUE,"P.Inversion";#N/A,#N/A,TRUE,"C.Fl Inv.";#N/A,#N/A,TRUE,"VAN Oferta"}</definedName>
    <definedName name="ZFLHDSZLGKJ" hidden="1">[59]XREF!#REF!</definedName>
    <definedName name="zg" hidden="1">'[79]Conciliação Custos - Guarani'!$C$16</definedName>
    <definedName name="zk" hidden="1">[79]XREF!$A$6:$IV$6</definedName>
    <definedName name="zo" hidden="1">[79]XREF!$A$3:$IV$3</definedName>
    <definedName name="zsz" localSheetId="1" hidden="1">{#N/A,#N/A,FALSE,"Aging Summary";#N/A,#N/A,FALSE,"Ratio Analysis";#N/A,#N/A,FALSE,"Test 120 Day Accts";#N/A,#N/A,FALSE,"Tickmarks"}</definedName>
    <definedName name="zsz" hidden="1">{#N/A,#N/A,FALSE,"Aging Summary";#N/A,#N/A,FALSE,"Ratio Analysis";#N/A,#N/A,FALSE,"Test 120 Day Accts";#N/A,#N/A,FALSE,"Tickmarks"}</definedName>
    <definedName name="zxzxz" hidden="1">[38]DescPrPF!#REF!</definedName>
    <definedName name="zz" localSheetId="1" hidden="1">{#N/A,#N/A,FALSE,"Aging Summary";#N/A,#N/A,FALSE,"Ratio Analysis";#N/A,#N/A,FALSE,"Test 120 Day Accts";#N/A,#N/A,FALSE,"Tickmarks"}</definedName>
    <definedName name="zz" hidden="1">{#N/A,#N/A,FALSE,"Aging Summary";#N/A,#N/A,FALSE,"Ratio Analysis";#N/A,#N/A,FALSE,"Test 120 Day Accts";#N/A,#N/A,FALSE,"Tickmarks"}</definedName>
    <definedName name="zzz" localSheetId="1" hidden="1">{#N/A,#N/A,FALSE,"WOBE_DE.XLS";#N/A,#N/A,FALSE,"WOB_1.XLS";#N/A,#N/A,FALSE,"WOB_2.XLS";#N/A,#N/A,FALSE,"WOB_3.XLS";#N/A,#N/A,FALSE,"WOB_4.XLS";#N/A,#N/A,FALSE,"WOB_5.XLS"}</definedName>
    <definedName name="zzz" hidden="1">{#N/A,#N/A,FALSE,"WOBE_DE.XLS";#N/A,#N/A,FALSE,"WOB_1.XLS";#N/A,#N/A,FALSE,"WOB_2.XLS";#N/A,#N/A,FALSE,"WOB_3.XLS";#N/A,#N/A,FALSE,"WOB_4.XLS";#N/A,#N/A,FALSE,"WOB_5.XLS"}</definedName>
    <definedName name="zzzzzzzzzzzzzzzzzzzzzzzzzzzzzzzzzz" localSheetId="1" hidden="1">{"Asset_Liability",#N/A,FALSE,"Input Sheet"}</definedName>
    <definedName name="zzzzzzzzzzzzzzzzzzzzzzzzzzzzzzzzzz" hidden="1">{"Asset_Liability",#N/A,FALSE,"Input Sheet"}</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X18" i="1" l="1"/>
  <c r="BY18" i="1"/>
  <c r="BX35" i="1"/>
  <c r="BY35" i="1"/>
  <c r="BX64" i="1"/>
  <c r="BY64" i="1"/>
  <c r="C38" i="8"/>
  <c r="D38" i="8"/>
  <c r="E38" i="8"/>
  <c r="F38" i="8"/>
  <c r="G38" i="8"/>
  <c r="H38" i="8"/>
  <c r="I38" i="8"/>
  <c r="J38" i="8"/>
  <c r="L38" i="8"/>
  <c r="M38" i="8"/>
  <c r="N38" i="8"/>
  <c r="O38" i="8"/>
  <c r="P38" i="8"/>
  <c r="Q38" i="8"/>
  <c r="C48" i="8"/>
  <c r="D48" i="8"/>
  <c r="E48" i="8"/>
  <c r="E73" i="8" s="1"/>
  <c r="E75" i="8" s="1"/>
  <c r="F48" i="8"/>
  <c r="F73" i="8" s="1"/>
  <c r="F75" i="8" s="1"/>
  <c r="G48" i="8"/>
  <c r="H48" i="8"/>
  <c r="I48" i="8"/>
  <c r="J48" i="8"/>
  <c r="M48" i="8"/>
  <c r="N48" i="8"/>
  <c r="O48" i="8"/>
  <c r="O73" i="8" s="1"/>
  <c r="O75" i="8" s="1"/>
  <c r="P48" i="8"/>
  <c r="P73" i="8" s="1"/>
  <c r="P75" i="8" s="1"/>
  <c r="Q48" i="8"/>
  <c r="C71" i="8"/>
  <c r="C73" i="8" s="1"/>
  <c r="C75" i="8" s="1"/>
  <c r="D71" i="8"/>
  <c r="E71" i="8"/>
  <c r="F71" i="8"/>
  <c r="G71" i="8"/>
  <c r="H71" i="8"/>
  <c r="H73" i="8" s="1"/>
  <c r="H75" i="8" s="1"/>
  <c r="I71" i="8"/>
  <c r="I73" i="8" s="1"/>
  <c r="I75" i="8" s="1"/>
  <c r="J71" i="8"/>
  <c r="M71" i="8"/>
  <c r="M73" i="8" s="1"/>
  <c r="M75" i="8" s="1"/>
  <c r="N71" i="8"/>
  <c r="O71" i="8"/>
  <c r="P71" i="8"/>
  <c r="Q71" i="8"/>
  <c r="D73" i="8"/>
  <c r="D75" i="8" s="1"/>
  <c r="G73" i="8"/>
  <c r="J73" i="8"/>
  <c r="N73" i="8"/>
  <c r="N75" i="8" s="1"/>
  <c r="Q73" i="8"/>
  <c r="G75" i="8"/>
  <c r="J75" i="8"/>
  <c r="Q75" i="8"/>
  <c r="C79" i="8"/>
  <c r="D79" i="8"/>
  <c r="E79" i="8"/>
  <c r="F79" i="8"/>
  <c r="G79" i="8"/>
  <c r="H79" i="8"/>
  <c r="I79" i="8"/>
  <c r="J79" i="8"/>
  <c r="M79" i="8"/>
  <c r="N79" i="8"/>
  <c r="O79" i="8"/>
  <c r="P79" i="8"/>
  <c r="Q79" i="8"/>
  <c r="BA11" i="7"/>
  <c r="BB11" i="7"/>
  <c r="BC11" i="7"/>
  <c r="BD11" i="7"/>
  <c r="BE11" i="7"/>
  <c r="BA23" i="7"/>
  <c r="BB23" i="7"/>
  <c r="BB35" i="7" s="1"/>
  <c r="BB37" i="7" s="1"/>
  <c r="BC23" i="7"/>
  <c r="BD23" i="7"/>
  <c r="BE23" i="7"/>
  <c r="BE35" i="7" s="1"/>
  <c r="BE37" i="7" s="1"/>
  <c r="BA35" i="7"/>
  <c r="BA37" i="7" s="1"/>
  <c r="BC35" i="7"/>
  <c r="BC37" i="7" s="1"/>
  <c r="BD35" i="7"/>
  <c r="BD37" i="7"/>
  <c r="AZ40" i="7"/>
  <c r="BA40" i="7"/>
  <c r="BB40" i="7"/>
  <c r="BC40" i="7"/>
  <c r="BD40" i="7"/>
  <c r="BE40" i="7"/>
  <c r="BA51" i="7"/>
  <c r="BA64" i="7" s="1"/>
  <c r="BB51" i="7"/>
  <c r="BC51" i="7"/>
  <c r="BD51" i="7"/>
  <c r="BE51" i="7"/>
  <c r="BA62" i="7"/>
  <c r="BB62" i="7"/>
  <c r="BB64" i="7" s="1"/>
  <c r="BC62" i="7"/>
  <c r="BC64" i="7" s="1"/>
  <c r="BC77" i="7" s="1"/>
  <c r="BD62" i="7"/>
  <c r="BD64" i="7" s="1"/>
  <c r="BE62" i="7"/>
  <c r="BE64" i="7"/>
  <c r="BA75" i="7"/>
  <c r="BB75" i="7"/>
  <c r="BC75" i="7"/>
  <c r="BD75" i="7"/>
  <c r="BE75" i="7"/>
  <c r="BE77" i="7"/>
  <c r="J27" i="12"/>
  <c r="AH27" i="12"/>
  <c r="AH29" i="12" s="1"/>
  <c r="K16" i="11"/>
  <c r="L16" i="11"/>
  <c r="M16" i="11"/>
  <c r="V16" i="11"/>
  <c r="W16" i="11"/>
  <c r="X16" i="11"/>
  <c r="Y16" i="11"/>
  <c r="AH16" i="11"/>
  <c r="AI16" i="11"/>
  <c r="AJ16" i="11"/>
  <c r="AK16" i="11"/>
  <c r="J31" i="11"/>
  <c r="K31" i="11"/>
  <c r="L31" i="11"/>
  <c r="M31" i="11"/>
  <c r="V31" i="11"/>
  <c r="W31" i="11"/>
  <c r="X31" i="11"/>
  <c r="Y31" i="11"/>
  <c r="AH31" i="11"/>
  <c r="AI31" i="11"/>
  <c r="AJ31" i="11"/>
  <c r="AK31" i="11"/>
  <c r="Y41" i="11"/>
  <c r="J44" i="11"/>
  <c r="K44" i="11"/>
  <c r="L44" i="11"/>
  <c r="M44" i="11"/>
  <c r="J2" i="14"/>
  <c r="K2" i="14"/>
  <c r="L2" i="14"/>
  <c r="C3" i="14"/>
  <c r="D3" i="14"/>
  <c r="E3" i="14"/>
  <c r="F3" i="14"/>
  <c r="G3" i="14"/>
  <c r="H3" i="14"/>
  <c r="I3" i="14"/>
  <c r="J3" i="14"/>
  <c r="K3" i="14"/>
  <c r="L3" i="14"/>
  <c r="C4" i="14"/>
  <c r="D4" i="14"/>
  <c r="E4" i="14"/>
  <c r="F4" i="14"/>
  <c r="G4" i="14"/>
  <c r="G6" i="14" s="1"/>
  <c r="H4" i="14"/>
  <c r="I4" i="14"/>
  <c r="J4" i="14"/>
  <c r="K4" i="14"/>
  <c r="L4" i="14"/>
  <c r="C5" i="14"/>
  <c r="D5" i="14"/>
  <c r="E5" i="14"/>
  <c r="F5" i="14"/>
  <c r="G5" i="14"/>
  <c r="H5" i="14"/>
  <c r="H6" i="14" s="1"/>
  <c r="I5" i="14"/>
  <c r="J5" i="14"/>
  <c r="K5" i="14"/>
  <c r="L5" i="14"/>
  <c r="L6" i="14" s="1"/>
  <c r="I6" i="14"/>
  <c r="J15" i="10"/>
  <c r="K15" i="10"/>
  <c r="L15" i="10"/>
  <c r="M15" i="10"/>
  <c r="V15" i="10"/>
  <c r="W15" i="10"/>
  <c r="X15" i="10"/>
  <c r="Y15" i="10"/>
  <c r="AH15" i="10"/>
  <c r="AI15" i="10"/>
  <c r="AJ15" i="10"/>
  <c r="AK15" i="10"/>
  <c r="J30" i="10"/>
  <c r="K30" i="10"/>
  <c r="L30" i="10"/>
  <c r="M30" i="10"/>
  <c r="V30" i="10"/>
  <c r="W30" i="10"/>
  <c r="X30" i="10"/>
  <c r="Y30" i="10"/>
  <c r="AH30" i="10"/>
  <c r="AI30" i="10"/>
  <c r="AJ30" i="10"/>
  <c r="AK30" i="10"/>
  <c r="J43" i="10"/>
  <c r="K43" i="10"/>
  <c r="L43" i="10"/>
  <c r="M43" i="10"/>
  <c r="F6" i="14" l="1"/>
  <c r="D6" i="14"/>
  <c r="BE78" i="7"/>
  <c r="BB77" i="7"/>
  <c r="BB78" i="7" s="1"/>
  <c r="BA77" i="7"/>
  <c r="BD77" i="7"/>
  <c r="BD78" i="7" s="1"/>
  <c r="E6" i="14"/>
  <c r="K6" i="14"/>
  <c r="C6" i="14"/>
  <c r="J6" i="14"/>
</calcChain>
</file>

<file path=xl/sharedStrings.xml><?xml version="1.0" encoding="utf-8"?>
<sst xmlns="http://schemas.openxmlformats.org/spreadsheetml/2006/main" count="1487" uniqueCount="445">
  <si>
    <t>EBITDA</t>
  </si>
  <si>
    <t xml:space="preserve">EBITDA </t>
  </si>
  <si>
    <t>-</t>
  </si>
  <si>
    <t xml:space="preserve">    Total</t>
  </si>
  <si>
    <t xml:space="preserve">     Total</t>
  </si>
  <si>
    <t xml:space="preserve">    Total </t>
  </si>
  <si>
    <t xml:space="preserve">  Software</t>
  </si>
  <si>
    <t>CAR RENTAL RESULTS</t>
  </si>
  <si>
    <t>Car rental gross revenues (*)</t>
  </si>
  <si>
    <t>Taxes on revenues</t>
  </si>
  <si>
    <t>Car rental net revenues (**)</t>
  </si>
  <si>
    <t>Car rental costs</t>
  </si>
  <si>
    <t>Gross profit</t>
  </si>
  <si>
    <t>Operating expenses (SG&amp;A)</t>
  </si>
  <si>
    <t>Financial expenses, net</t>
  </si>
  <si>
    <t>Income tax and social contribution</t>
  </si>
  <si>
    <t>Net income for the period</t>
  </si>
  <si>
    <t>Net Margin</t>
  </si>
  <si>
    <t>EBITDA Margin</t>
  </si>
  <si>
    <t>Cars depreciation</t>
  </si>
  <si>
    <t>Net loss for the period</t>
  </si>
  <si>
    <t>CAR RENTAL TOTAL FIGURES</t>
  </si>
  <si>
    <t>Total gross revenues (*)</t>
  </si>
  <si>
    <t xml:space="preserve">  Car rental</t>
  </si>
  <si>
    <t>Total net revenues (**)</t>
  </si>
  <si>
    <t>Direct costs</t>
  </si>
  <si>
    <t xml:space="preserve">   Car rental</t>
  </si>
  <si>
    <t>Net margin</t>
  </si>
  <si>
    <t>EBITDA margin</t>
  </si>
  <si>
    <t>OPERATING DATA</t>
  </si>
  <si>
    <t>Average operating fleet</t>
  </si>
  <si>
    <t>Average rented fleet</t>
  </si>
  <si>
    <t>End of period fleet</t>
  </si>
  <si>
    <t>Average daily rental revenues per car (R$)</t>
  </si>
  <si>
    <t>Annualized average depreciation per car (R$)</t>
  </si>
  <si>
    <t>Number of cars sold</t>
  </si>
  <si>
    <t>Average sold fleet age (in months)</t>
  </si>
  <si>
    <t>Average total fleet</t>
  </si>
  <si>
    <t>Average value per car in the period - R$ thsd</t>
  </si>
  <si>
    <t>Net revenues (**)</t>
  </si>
  <si>
    <t>Minority interest</t>
  </si>
  <si>
    <t>CONSOLIDATED RESULTS</t>
  </si>
  <si>
    <t xml:space="preserve"> Advertising, promotion and selling:</t>
  </si>
  <si>
    <t xml:space="preserve">     Total advertising, promotion and selling</t>
  </si>
  <si>
    <t xml:space="preserve"> General, administrative and other expenses</t>
  </si>
  <si>
    <t>Depreciation expenses:</t>
  </si>
  <si>
    <t xml:space="preserve">    Car rental</t>
  </si>
  <si>
    <t>Total depreciation and amortization expenses</t>
  </si>
  <si>
    <t>Financial expenses, net:</t>
  </si>
  <si>
    <t xml:space="preserve">  Expense</t>
  </si>
  <si>
    <t xml:space="preserve">  Income</t>
  </si>
  <si>
    <t xml:space="preserve">   Monetary and exchange variation - assets and liabilities, net</t>
  </si>
  <si>
    <t>Financial (expenses) revenues, net</t>
  </si>
  <si>
    <t>SELECTED OPERATING DATA</t>
  </si>
  <si>
    <t>Fleet at end of period:</t>
  </si>
  <si>
    <t xml:space="preserve">   Total</t>
  </si>
  <si>
    <t xml:space="preserve">  Car Rental</t>
  </si>
  <si>
    <t>ASSETS</t>
  </si>
  <si>
    <t>CURRENT ASSETS:</t>
  </si>
  <si>
    <t>Cash and cash equivalents</t>
  </si>
  <si>
    <t>Trade accounts receivable</t>
  </si>
  <si>
    <t>Other current assets</t>
  </si>
  <si>
    <t>Decommissioning cars to fleet renewal</t>
  </si>
  <si>
    <t>Total current assets</t>
  </si>
  <si>
    <t>NON CURRENT ASSETS:</t>
  </si>
  <si>
    <t>Long-term assets:</t>
  </si>
  <si>
    <t xml:space="preserve">  Escrow deposit</t>
  </si>
  <si>
    <t xml:space="preserve">  Deferred income tax and social contribution</t>
  </si>
  <si>
    <t xml:space="preserve">  Other non current assets</t>
  </si>
  <si>
    <t>Total long-term assets</t>
  </si>
  <si>
    <t>Property and equipment:</t>
  </si>
  <si>
    <t xml:space="preserve">  Cars</t>
  </si>
  <si>
    <t xml:space="preserve">  Other</t>
  </si>
  <si>
    <t>Intangible:</t>
  </si>
  <si>
    <t xml:space="preserve">  Goodwill on acquisition of investments</t>
  </si>
  <si>
    <t>Total non current assets</t>
  </si>
  <si>
    <t>TOTAL ASSETS</t>
  </si>
  <si>
    <t>LIABILITIES AND SHAREHOLDERS' EQUITY</t>
  </si>
  <si>
    <t>CURRENT LIABILITIES:</t>
  </si>
  <si>
    <t>Trade accounts payable</t>
  </si>
  <si>
    <t>Payroll and related charges</t>
  </si>
  <si>
    <t>Loans, financing and debentures</t>
  </si>
  <si>
    <t>Dividends and interest on own capital</t>
  </si>
  <si>
    <t>Other current liabilities</t>
  </si>
  <si>
    <t>Total current liabilities</t>
  </si>
  <si>
    <t>NON CURRENT LIABILITIES:</t>
  </si>
  <si>
    <t>Provisions</t>
  </si>
  <si>
    <t>Deferred income tax and social contribution</t>
  </si>
  <si>
    <t>Other non current liabilities</t>
  </si>
  <si>
    <t>Total non current liabilities</t>
  </si>
  <si>
    <t>Total liabilities</t>
  </si>
  <si>
    <t>SHAREHOLDERS' EQUITY:</t>
  </si>
  <si>
    <t>Capital</t>
  </si>
  <si>
    <t>Reserves</t>
  </si>
  <si>
    <t>Valuation adjustments to equity</t>
  </si>
  <si>
    <t>Total shareholders' equity</t>
  </si>
  <si>
    <t>TOTAL LIABILITIES AND SHAREHOLDERS' EQUITY</t>
  </si>
  <si>
    <t xml:space="preserve">CONSOLIDATED CASH FLOW </t>
  </si>
  <si>
    <t>CASH FLOWS FROM OPERATING ACTIVITIES:</t>
  </si>
  <si>
    <t xml:space="preserve">     Net income</t>
  </si>
  <si>
    <t>Adjustments to reconcile net income to net cash</t>
  </si>
  <si>
    <t xml:space="preserve">   provided by (used in) operating activities:</t>
  </si>
  <si>
    <t xml:space="preserve">                  Depreciation and amortization</t>
  </si>
  <si>
    <t xml:space="preserve">                  Deferred income tax and social contribution</t>
  </si>
  <si>
    <t xml:space="preserve">                  Other</t>
  </si>
  <si>
    <t>(Increase) decrease in operating assets:</t>
  </si>
  <si>
    <t>Accounts receivable</t>
  </si>
  <si>
    <t>Acquisitions of operational vehicles</t>
  </si>
  <si>
    <t>Escrow deposits</t>
  </si>
  <si>
    <t>Recoverable taxes</t>
  </si>
  <si>
    <t xml:space="preserve">Other </t>
  </si>
  <si>
    <t>Increase (decrease) in operating liabilities:</t>
  </si>
  <si>
    <t>Accounts payable</t>
  </si>
  <si>
    <t>Income tax and social contribution paid</t>
  </si>
  <si>
    <t>Payable taxes</t>
  </si>
  <si>
    <t>Interest paid</t>
  </si>
  <si>
    <t>Insurance premium liability</t>
  </si>
  <si>
    <t>Net cash provided by (used in) operating activities</t>
  </si>
  <si>
    <t>CASH FLOWS FROM INVESTING ACTIVITIES:</t>
  </si>
  <si>
    <t xml:space="preserve"> Additions to property and equipment and intangible, net</t>
  </si>
  <si>
    <t>CASH FLOWS FROM FINANCING ACTIVITIES:</t>
  </si>
  <si>
    <t xml:space="preserve"> Loans and financings:</t>
  </si>
  <si>
    <t xml:space="preserve"> Proceeds</t>
  </si>
  <si>
    <t xml:space="preserve"> Repayment</t>
  </si>
  <si>
    <t xml:space="preserve"> Debentures</t>
  </si>
  <si>
    <t xml:space="preserve">          Cash dividends</t>
  </si>
  <si>
    <t xml:space="preserve">  CASH AND CASH EQUIVALENTS AT BEGINNING OF YEAR/PERIOD</t>
  </si>
  <si>
    <t xml:space="preserve">  CASH AND CASH EQUIVALENTS AT END OF YEAR/PERIOD</t>
  </si>
  <si>
    <t>INCREASE (DECREASE) IN CASH AND CASH EQUIVALENTS</t>
  </si>
  <si>
    <t>Statement of the cash paid for cars acquisition</t>
  </si>
  <si>
    <t xml:space="preserve">     Cars acquisition in the year/period - renewal</t>
  </si>
  <si>
    <t xml:space="preserve">     Cars acquisition in the year/period - growth</t>
  </si>
  <si>
    <t xml:space="preserve">Suppliers - automakers: </t>
  </si>
  <si>
    <t xml:space="preserve">     End of year/period balance</t>
  </si>
  <si>
    <t xml:space="preserve">     Initial balance</t>
  </si>
  <si>
    <t>Cash paid for cars acquisition</t>
  </si>
  <si>
    <t>1Q10</t>
  </si>
  <si>
    <t>2Q10</t>
  </si>
  <si>
    <t>3Q10</t>
  </si>
  <si>
    <t>4Q10</t>
  </si>
  <si>
    <t>1Q11</t>
  </si>
  <si>
    <t>2Q11</t>
  </si>
  <si>
    <t>3Q11</t>
  </si>
  <si>
    <t>4Q11</t>
  </si>
  <si>
    <t>2Q12</t>
  </si>
  <si>
    <t>1Q12</t>
  </si>
  <si>
    <t>.</t>
  </si>
  <si>
    <t>3Q12</t>
  </si>
  <si>
    <t>4Q12</t>
  </si>
  <si>
    <t>1Q13</t>
  </si>
  <si>
    <t>2Q13</t>
  </si>
  <si>
    <t xml:space="preserve">  Trade accounts receivable</t>
  </si>
  <si>
    <t>3Q13</t>
  </si>
  <si>
    <t>Retained earnings</t>
  </si>
  <si>
    <t>Operating profit before financial results and taxes (EBIT)</t>
  </si>
  <si>
    <t>Gross revenues (*)</t>
  </si>
  <si>
    <t>Operating profit (loss) before financial results and taxes (EBIT)</t>
  </si>
  <si>
    <t xml:space="preserve">Financial expenses, net </t>
  </si>
  <si>
    <t>Number of rental days - in thousands</t>
  </si>
  <si>
    <t xml:space="preserve">Number of cars purchased </t>
  </si>
  <si>
    <t>Average value of total fleet - R$ million</t>
  </si>
  <si>
    <t>(*) Gross revenues from car rental and car sales to renew the fleet are net of discounts and cancellations.</t>
  </si>
  <si>
    <t>(**) For comparability with the financial information presented in accordance with IFRS from 2011 on, net revenues from car rental and car sales to renew the fleet for 2006 to 2010, which are presented in USGAAP, are net of taxes on revenues.</t>
  </si>
  <si>
    <t xml:space="preserve">   Managed Fleet</t>
  </si>
  <si>
    <t>Number of cars purchased</t>
  </si>
  <si>
    <t>(**) For comparability with the financial information presented in accordance with IFRS from 2011 on, net revenues from fleet outsourcing and car sales to renew the fleet for 2006 to 2010, which are presented in USGAAP, are net of taxes on revenues.</t>
  </si>
  <si>
    <t>(*) Gross revenues are net of discounts and cancellations.</t>
  </si>
  <si>
    <t>(**) For comparability with the financial information presented in accordance with IFRS from 2011 on, net revenues for 2006 to 2010, which are presented in USGAAP, are net of taxes on revenues.</t>
  </si>
  <si>
    <t>Car sales gross revenues</t>
  </si>
  <si>
    <t>Direct costs and expenses:</t>
  </si>
  <si>
    <t xml:space="preserve">Total costs </t>
  </si>
  <si>
    <t>Operating expenses</t>
  </si>
  <si>
    <t>Total Operating expenses</t>
  </si>
  <si>
    <t xml:space="preserve">  Gains (losses) on derivative </t>
  </si>
  <si>
    <t>Income before tax and social contribution</t>
  </si>
  <si>
    <t>Average operating fleet:</t>
  </si>
  <si>
    <t>Average rented fleet:</t>
  </si>
  <si>
    <t>Average age of operating fleet (months)</t>
  </si>
  <si>
    <t>Average age of total operating fleet</t>
  </si>
  <si>
    <t xml:space="preserve">Fleet investment (R$ million) </t>
  </si>
  <si>
    <t>Number of rental days (In thousands):</t>
  </si>
  <si>
    <t xml:space="preserve">  Car Rental - Total</t>
  </si>
  <si>
    <t xml:space="preserve">    Car Rental - Net</t>
  </si>
  <si>
    <t>Average daily rental (R$)</t>
  </si>
  <si>
    <t xml:space="preserve">Average price of cars purchased (R$ thsd) - consolidated </t>
  </si>
  <si>
    <t>Numbers of cars sold - consolidated</t>
  </si>
  <si>
    <t>Net cash provided by (used in) investing activities</t>
  </si>
  <si>
    <t xml:space="preserve">      Exercise of stock options with treasury shares, net</t>
  </si>
  <si>
    <t xml:space="preserve">          Interest on capital</t>
  </si>
  <si>
    <t>Net cash provided by (used in) financing activities</t>
  </si>
  <si>
    <t>Additional disclosure to the cash flow information:</t>
  </si>
  <si>
    <t>4Q13</t>
  </si>
  <si>
    <t xml:space="preserve"> Additions to investiment and goodwill</t>
  </si>
  <si>
    <t xml:space="preserve">     Marketable securities</t>
  </si>
  <si>
    <t>1Q14</t>
  </si>
  <si>
    <t>Other assets depreciation and amortization</t>
  </si>
  <si>
    <t>USED CAR SALES RESULTS (SEMINOVOS)</t>
  </si>
  <si>
    <t>Book value of cars sold</t>
  </si>
  <si>
    <t>Car sales for fleet renewal - gross revenues (*)</t>
  </si>
  <si>
    <t xml:space="preserve">  Car sales for fleet renewal</t>
  </si>
  <si>
    <t>Car rental revenues - net revenues (**)</t>
  </si>
  <si>
    <t>Car sales for fleet renewal - net revenues (**)</t>
  </si>
  <si>
    <t xml:space="preserve">   Car sales for fleet renewal</t>
  </si>
  <si>
    <t>Average operating fleet age (in months)</t>
  </si>
  <si>
    <t>(*) Gross revenues from fleet rental and car sales to renew the fleet are net of discounts and cancellations.</t>
  </si>
  <si>
    <t>FLEET RENTAL RESULTS</t>
  </si>
  <si>
    <t>Fleet rental gross revenues (*)</t>
  </si>
  <si>
    <t>Fleet rental net revenues (**)</t>
  </si>
  <si>
    <t>Fleet rental costs</t>
  </si>
  <si>
    <t>FLEET RENTAL TOTAL FIGURES</t>
  </si>
  <si>
    <t xml:space="preserve">   Fleet rental</t>
  </si>
  <si>
    <t xml:space="preserve">   Car sales for fleet renewal </t>
  </si>
  <si>
    <t>Fleet rental - net revenues (**)</t>
  </si>
  <si>
    <t xml:space="preserve">   Rented Fleet</t>
  </si>
  <si>
    <t>Fleet Rental gross revenues (*)</t>
  </si>
  <si>
    <t>Car and Fleet Rentals and Franchising total gross revenues (*)</t>
  </si>
  <si>
    <t>Car and Fleet Rentals and Franchising net revenues (**)</t>
  </si>
  <si>
    <t xml:space="preserve">   Car sales for fleet renewal - Car Rental (*)</t>
  </si>
  <si>
    <t xml:space="preserve">   Car sales for fleet renewal - Fleet Rental (*)</t>
  </si>
  <si>
    <t>Car sales for fleet renewal -  total gross revenues (*)</t>
  </si>
  <si>
    <t>Taxes on revenues - Car sales for fleet renewal</t>
  </si>
  <si>
    <t xml:space="preserve">  Fleet Rental</t>
  </si>
  <si>
    <t xml:space="preserve">    Total Car and Fleet Rentals and Franchising</t>
  </si>
  <si>
    <t>Car sales for fleet renewal - Car rental</t>
  </si>
  <si>
    <t>Car sales for fleet renewal - Fleet Rental</t>
  </si>
  <si>
    <t xml:space="preserve">     Total Car sales for fleet renewal (book value)</t>
  </si>
  <si>
    <t xml:space="preserve">    Fleet Rental</t>
  </si>
  <si>
    <t>Car sales for fleet renewal</t>
  </si>
  <si>
    <t xml:space="preserve">    Cars depreciation:</t>
  </si>
  <si>
    <t xml:space="preserve">    Total cars depreciation expenses </t>
  </si>
  <si>
    <t>Car and Fleet Rentals and Franchising EBITDA</t>
  </si>
  <si>
    <t>Used Car Sales (Seminovos) EBITDA</t>
  </si>
  <si>
    <t>Managed fleet at end period - Fleet Rental</t>
  </si>
  <si>
    <t xml:space="preserve">  Rental days for Fleet Rental replacement service</t>
  </si>
  <si>
    <t>2Q14</t>
  </si>
  <si>
    <t>3Q14</t>
  </si>
  <si>
    <t>4Q14</t>
  </si>
  <si>
    <t>1Q15</t>
  </si>
  <si>
    <t xml:space="preserve">  Derivative financial instruments - swap</t>
  </si>
  <si>
    <t>Derivative financial instruments - swap</t>
  </si>
  <si>
    <t>2Q15</t>
  </si>
  <si>
    <t xml:space="preserve"> Marketable securities</t>
  </si>
  <si>
    <t>3Q15</t>
  </si>
  <si>
    <t>4Q15</t>
  </si>
  <si>
    <t>1Q16</t>
  </si>
  <si>
    <t>2Q16</t>
  </si>
  <si>
    <t>3Q16</t>
  </si>
  <si>
    <t>EBIT</t>
  </si>
  <si>
    <t>Consolidated EBIT Margin</t>
  </si>
  <si>
    <t>4Q16</t>
  </si>
  <si>
    <t>1Q17</t>
  </si>
  <si>
    <t>2Q17</t>
  </si>
  <si>
    <t>3Q17</t>
  </si>
  <si>
    <t>3Q17 Adjusted</t>
  </si>
  <si>
    <t>Investments in restricted accounts</t>
  </si>
  <si>
    <t>Restricted obligations</t>
  </si>
  <si>
    <t>Cash flow without incurred one-time costs Hertz and franchisees</t>
  </si>
  <si>
    <t>NET CASH FLOW PROVIDED (USED) IN THE YEAR AFTER ONE TIME COSTS</t>
  </si>
  <si>
    <t>NET CASH FLOW PROVIDED (USED) IN THE YEAR</t>
  </si>
  <si>
    <t>4Q17</t>
  </si>
  <si>
    <t>4Q17 Adjusted</t>
  </si>
  <si>
    <t>2017 Adjusted</t>
  </si>
  <si>
    <t>Finacial assets</t>
  </si>
  <si>
    <t>(***) On the yearly income statement, the Company has reclassified the amount relative to the 2017 provision over the difference between PIS and Cofins credits, which became classified as SG&amp;A, as per Note 14 of the Financial Statements</t>
  </si>
  <si>
    <t>Taxes on revenues (***)</t>
  </si>
  <si>
    <t xml:space="preserve">  Car rental (***)</t>
  </si>
  <si>
    <t>(****) On the yearly income statement, the Company has reclassified the amount relative to the 2017 provision over the difference between PIS and Cofins credits, which became classified as SG&amp;A, as per Note 14 of the Financial Statements</t>
  </si>
  <si>
    <t>(***) The 2015 utilization rate was calculated only on the basis of the fourth quarter of 2015.</t>
  </si>
  <si>
    <t>Utilization rate (Does not include cars in preparation and decomissioning) (**)</t>
  </si>
  <si>
    <t>Utilization rate (Does not include cars in preparation and decomissioning) (***)</t>
  </si>
  <si>
    <t>Taxes on revenues (****)</t>
  </si>
  <si>
    <t xml:space="preserve">   Fleet rental (****)</t>
  </si>
  <si>
    <t>(***)On the yearly income statement, the Company has reclassified the amount relative to the 2017 provision over the difference between PIS and Cofins credits, which became classified as SG&amp;A, as per Note 14 of the Financial Statements</t>
  </si>
  <si>
    <t>Taxes on revenues - Car and Fleet Rentals and Franchising(***)</t>
  </si>
  <si>
    <t>Utilization rate (Does not include cars in preparation and decomissioning):</t>
  </si>
  <si>
    <t>1Q18</t>
  </si>
  <si>
    <t xml:space="preserve">  Interest on loans, financing, debentures and swaps of fixed rates</t>
  </si>
  <si>
    <t>Prepaid expenses</t>
  </si>
  <si>
    <t xml:space="preserve">  Financial assets</t>
  </si>
  <si>
    <t>2Q18</t>
  </si>
  <si>
    <t>3Q18</t>
  </si>
  <si>
    <t>4Q18</t>
  </si>
  <si>
    <t>1Q19 without IFRS 16</t>
  </si>
  <si>
    <t>1Q19</t>
  </si>
  <si>
    <t xml:space="preserve">  Right of use</t>
  </si>
  <si>
    <t>Lease liability</t>
  </si>
  <si>
    <t>Lease liability:</t>
  </si>
  <si>
    <t>Capital Increase</t>
  </si>
  <si>
    <t xml:space="preserve">      Expenses with issuance of shares.</t>
  </si>
  <si>
    <t xml:space="preserve">      Treasury shares (acquired)/ sold</t>
  </si>
  <si>
    <t>2Q19 without IFRS 16</t>
  </si>
  <si>
    <t>2Q19</t>
  </si>
  <si>
    <t>3Q19 without IFRS 16</t>
  </si>
  <si>
    <t>3Q19</t>
  </si>
  <si>
    <t>2T19</t>
  </si>
  <si>
    <t>4Q19</t>
  </si>
  <si>
    <t>2019 without IFRS 16</t>
  </si>
  <si>
    <t>Lease interest paid</t>
  </si>
  <si>
    <t>1Q20</t>
  </si>
  <si>
    <t>Expenses with share issues</t>
  </si>
  <si>
    <t>Treasury shares</t>
  </si>
  <si>
    <t>Average annual gross revenues per operating car (R$ thousand)</t>
  </si>
  <si>
    <t>2Q20</t>
  </si>
  <si>
    <t>2019 without IFRS 16 and without reclassification of PIS/COFINS credits</t>
  </si>
  <si>
    <t>4Q19 without IFRS 16 and without reclassification of PIS/COFINS credits</t>
  </si>
  <si>
    <t>3Q20</t>
  </si>
  <si>
    <t>Total average rented fleet</t>
  </si>
  <si>
    <t>Average rented fleet - sublease Car Rental</t>
  </si>
  <si>
    <t>4Q20</t>
  </si>
  <si>
    <t>Car rental and franchising gross revenues (*)</t>
  </si>
  <si>
    <t xml:space="preserve">  Car rental and franchising</t>
  </si>
  <si>
    <t xml:space="preserve">    Car rental and franchising</t>
  </si>
  <si>
    <t>(*)  Not included the rentals for Fleet Outsourcing Division</t>
  </si>
  <si>
    <t xml:space="preserve">  Car Rental (*)</t>
  </si>
  <si>
    <t>(**) Does not include cars from Hertz Brazil</t>
  </si>
  <si>
    <t>Number of cars purchased - consolidated (**)</t>
  </si>
  <si>
    <t>(***) Net of SG&amp;A expenses related to the sale of cars decomissioned for fleet renewal.</t>
  </si>
  <si>
    <t>Average price of cars sold (R$ thsd) - consolidated without IFRS 16</t>
  </si>
  <si>
    <t>Average price of cars sold (R$ thsd) (***) - consolidated</t>
  </si>
  <si>
    <t>1Q21</t>
  </si>
  <si>
    <t>2Q21</t>
  </si>
  <si>
    <t>3Q21</t>
  </si>
  <si>
    <t>4Q21</t>
  </si>
  <si>
    <t>Revenue from the sale of decommissioned cars, net of taxes</t>
  </si>
  <si>
    <t xml:space="preserve">                  (Gain)/Loss on sale or write-off of cars</t>
  </si>
  <si>
    <t>1Q22</t>
  </si>
  <si>
    <t>2Q22</t>
  </si>
  <si>
    <t>Participation of non-controlling partners</t>
  </si>
  <si>
    <t>9M22</t>
  </si>
  <si>
    <t>1H22</t>
  </si>
  <si>
    <t>9M21</t>
  </si>
  <si>
    <t>1H21</t>
  </si>
  <si>
    <t>9M20</t>
  </si>
  <si>
    <t>1H20</t>
  </si>
  <si>
    <t>9M19</t>
  </si>
  <si>
    <t>9M19 without IFRS 16</t>
  </si>
  <si>
    <t>1H19</t>
  </si>
  <si>
    <t>1H19 without IFRS 16</t>
  </si>
  <si>
    <t>9M18</t>
  </si>
  <si>
    <t>1H18</t>
  </si>
  <si>
    <t xml:space="preserve">  Lease interest</t>
  </si>
  <si>
    <t>9M17</t>
  </si>
  <si>
    <t>1H17</t>
  </si>
  <si>
    <t>(-) Fair value adjustment of the deposit tied to linked account</t>
  </si>
  <si>
    <t>Investments:</t>
  </si>
  <si>
    <t xml:space="preserve">    Telecommunications systems and equipments</t>
  </si>
  <si>
    <t>Postponement of suppliers</t>
  </si>
  <si>
    <t>(***) in 4Q22 the Company concluded the carve-out sale, with a reduction of 49,296 cars in the end of period fleet. The 3Q22 numbers account for these cars.</t>
  </si>
  <si>
    <t>(**) Exclusion of the effects of expenses related to the merger, as well as highlighting the results of other segments.</t>
  </si>
  <si>
    <t>(*) The proforma result shows the result assuming the business combination with LCAM since 01/01/2021, reflecting accounting reclassifications and purchase price allocation effects.</t>
  </si>
  <si>
    <t>Utilization rate (Does not include cars in preparation and decomissioning)</t>
  </si>
  <si>
    <t>Number of rental days - in thousands (net of fleet replacement service)</t>
  </si>
  <si>
    <t>End of period fleet (***)</t>
  </si>
  <si>
    <t>Average rented fleet (***)</t>
  </si>
  <si>
    <t>Average operating fleet (***)</t>
  </si>
  <si>
    <t>CAR RENTAL PROFORMA OPERATING DATA</t>
  </si>
  <si>
    <t>Net revenues</t>
  </si>
  <si>
    <t>3T22</t>
  </si>
  <si>
    <t>2T22</t>
  </si>
  <si>
    <t>1T22</t>
  </si>
  <si>
    <t>4T21</t>
  </si>
  <si>
    <t>3T21</t>
  </si>
  <si>
    <t>2T21</t>
  </si>
  <si>
    <t>1T21</t>
  </si>
  <si>
    <t>CAR RENTAL AND FRANCHISING PROFORMA RESULTS TOTAL</t>
  </si>
  <si>
    <t>Book value of cars sold and preparation for sale</t>
  </si>
  <si>
    <t xml:space="preserve">Net revenues </t>
  </si>
  <si>
    <t>Gross revenues, net of discounts and cancellations</t>
  </si>
  <si>
    <t>USED CAR SALES PROFORMA RESULTS</t>
  </si>
  <si>
    <t>Car rental and franchising costs</t>
  </si>
  <si>
    <t xml:space="preserve">Car rental net revenues </t>
  </si>
  <si>
    <t>Car rental and franchising gross revenues, net of discounts and cancellations</t>
  </si>
  <si>
    <t>3Q22A</t>
  </si>
  <si>
    <t>2Q22A</t>
  </si>
  <si>
    <t>1Q22A</t>
  </si>
  <si>
    <t>4Q21A</t>
  </si>
  <si>
    <t>3Q21A</t>
  </si>
  <si>
    <t>2Q21A</t>
  </si>
  <si>
    <t>1Q21A</t>
  </si>
  <si>
    <t>3Q22</t>
  </si>
  <si>
    <t>CAR RENTAL AND FRANCHISING PROFORMA RESULTS</t>
  </si>
  <si>
    <t>ADJUSTED TRANSACTION EXPENSES AND PPA EFFECTS**</t>
  </si>
  <si>
    <t>ONEOFFS</t>
  </si>
  <si>
    <t>PROFORMA CONSIDERING THE TRANSACTION ON 01/01/2021*</t>
  </si>
  <si>
    <t xml:space="preserve">Utilization rate (Does not include cars in preparation and decomissioning) </t>
  </si>
  <si>
    <t>Average rented fleet - Car Rental fleet replacement</t>
  </si>
  <si>
    <t>Total Average rented fleet</t>
  </si>
  <si>
    <t>PROFORMA OPERATING DATA</t>
  </si>
  <si>
    <t>FLEET RENTAL PROFORMA RESULTS TOTAL</t>
  </si>
  <si>
    <t xml:space="preserve">Fleet rental net revenues </t>
  </si>
  <si>
    <t>Taxes on revenues (*)</t>
  </si>
  <si>
    <t>Fleet rental gross revenues, net of discounts and cancellations</t>
  </si>
  <si>
    <t>FLEET RENTAL PROFORMA RESULTS</t>
  </si>
  <si>
    <t>Seminovos EBITDA Margin</t>
  </si>
  <si>
    <t>EBITDA Margin (calculated on rental net revenues)</t>
  </si>
  <si>
    <t>Equity equivalence result</t>
  </si>
  <si>
    <t xml:space="preserve">Cars depreciation expenses </t>
  </si>
  <si>
    <t xml:space="preserve">Car sales </t>
  </si>
  <si>
    <t>Car and Fleet Rentals and Franchising</t>
  </si>
  <si>
    <t>Total Car sales for fleet renewal (book value) and preparation for sale</t>
  </si>
  <si>
    <t>Total net revenues</t>
  </si>
  <si>
    <t>Car sales for fleet renewal - net revenues</t>
  </si>
  <si>
    <t xml:space="preserve">Car and Fleet Rentals and Franchising net revenues </t>
  </si>
  <si>
    <t>Car and Fleet Rentals and Franchising total gross revenues</t>
  </si>
  <si>
    <t>PROFORMA CONSOLIDATED RESULTS</t>
  </si>
  <si>
    <t>(**) in 4Q22 the Company concluded the carve-out sale, with a reduction of 49,296 cars in the end of period fleet. The 3Q22 numbers account for these cars.</t>
  </si>
  <si>
    <t>(*) Not included the rentals for Fleet Rental Division.</t>
  </si>
  <si>
    <t>Number of cars purchased - consolidated</t>
  </si>
  <si>
    <t>Utilization rate (does not include cars in preparation and decomissioning):</t>
  </si>
  <si>
    <t>Fleet investment (R$ million) (include accessories)</t>
  </si>
  <si>
    <t xml:space="preserve">  Car Rental (**)</t>
  </si>
  <si>
    <t>Pre-merger historical data&gt;&gt;&gt;</t>
  </si>
  <si>
    <t>Write-up amortization</t>
  </si>
  <si>
    <t>Cash acquired in business combination by incorporation of shares</t>
  </si>
  <si>
    <t>Payment of suppliers' assignment of credit rights</t>
  </si>
  <si>
    <t>4Q22</t>
  </si>
  <si>
    <t>4Q22A</t>
  </si>
  <si>
    <t>Payment of interest on credit assignment by suppliers</t>
  </si>
  <si>
    <t>Acquisition of vehicles for resale</t>
  </si>
  <si>
    <t>Cash received on sale of asset held for sale</t>
  </si>
  <si>
    <t>Integralização de capital  - com subscrição de ações</t>
  </si>
  <si>
    <t>Other comprehensive results</t>
  </si>
  <si>
    <t>Mutual with third parties</t>
  </si>
  <si>
    <t>Cash at year-end - held for sale</t>
  </si>
  <si>
    <t>1Q23</t>
  </si>
  <si>
    <t>1Q23A</t>
  </si>
  <si>
    <t>Amount received for disposal of investment</t>
  </si>
  <si>
    <t>Amortization of assignment of credit rights</t>
  </si>
  <si>
    <t xml:space="preserve">  Income from financial investments</t>
  </si>
  <si>
    <t>2Q23</t>
  </si>
  <si>
    <t>2Q23A</t>
  </si>
  <si>
    <t>Adjustment to the Recoverable Value of Assets</t>
  </si>
  <si>
    <t>Other comprehensive income</t>
  </si>
  <si>
    <t>1H23</t>
  </si>
  <si>
    <t xml:space="preserve">                  Adjustment to the recoverable value of assets</t>
  </si>
  <si>
    <t>3Q23</t>
  </si>
  <si>
    <t>3Q23A</t>
  </si>
  <si>
    <t xml:space="preserve">  Car Rental méxico</t>
  </si>
  <si>
    <t xml:space="preserve">  Car Rental Mexico</t>
  </si>
  <si>
    <t xml:space="preserve">  Car Rental Brasil</t>
  </si>
  <si>
    <t xml:space="preserve">  Car Rental Brasil (**)</t>
  </si>
  <si>
    <t>9M23</t>
  </si>
  <si>
    <t>CAR RENTAL MEXICO RESULTS TOTAL</t>
  </si>
  <si>
    <t>Net Revenues</t>
  </si>
  <si>
    <t>Depreciation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</si>
</sst>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8">
    <numFmt numFmtId="43" formatCode="_-* #,##0.00_-;\-* #,##0.00_-;_-* &quot;-&quot;??_-;_-@_-"/>
    <numFmt numFmtId="164" formatCode="_(* #,##0_);_(* \(#,##0\);_(* &quot;-&quot;_);_(@_)"/>
    <numFmt numFmtId="165" formatCode="_(* #,##0.00_);_(* \(#,##0.00\);_(* &quot;-&quot;??_);_(@_)"/>
    <numFmt numFmtId="166" formatCode="_(* #,##0.0_);_(* \(#,##0.0\);_(* &quot;-&quot;??_);_(@_)"/>
    <numFmt numFmtId="167" formatCode="0.0%"/>
    <numFmt numFmtId="168" formatCode="#,##0.0_);\(#,##0.0\)"/>
    <numFmt numFmtId="169" formatCode="0.0"/>
    <numFmt numFmtId="170" formatCode="_(* #,##0.0_);_(* \(#,##0.0\);_(* &quot;-&quot;?_);_(@_)"/>
    <numFmt numFmtId="171" formatCode="_(* #,##0_);_(* \(#,##0\);_(* &quot;-&quot;??_);_(@_)"/>
    <numFmt numFmtId="172" formatCode="#,##0.0"/>
    <numFmt numFmtId="173" formatCode="0_);\(0\)"/>
    <numFmt numFmtId="174" formatCode="_([$€]* #,##0.00_);_([$€]* \(#,##0.00\);_([$€]* &quot;-&quot;??_);_(@_)"/>
    <numFmt numFmtId="175" formatCode="_-* #,##0.0_-;\-* #,##0.0_-;_-* &quot;-&quot;?_-;_-@_-"/>
    <numFmt numFmtId="176" formatCode="_-* #,##0.0_-;\-* #,##0.0_-;_-* &quot;-&quot;??_-;_-@_-"/>
    <numFmt numFmtId="177" formatCode="_(* #,##0.000_);_(* \(#,##0.000\);_(* &quot;-&quot;??_);_(@_)"/>
    <numFmt numFmtId="178" formatCode="0.0\ \p\.\p\."/>
    <numFmt numFmtId="179" formatCode="_-* #,##0_-;\-* #,##0_-;_-* &quot;-&quot;??_-;_-@_-"/>
    <numFmt numFmtId="180" formatCode="#,##0.0;\(#,##0.0\)"/>
  </numFmts>
  <fonts count="22" x14ac:knownFonts="1">
    <font>
      <sz val="10"/>
      <name val="Arial"/>
    </font>
    <font>
      <sz val="10"/>
      <name val="Arial"/>
      <family val="2"/>
    </font>
    <font>
      <b/>
      <sz val="10"/>
      <color indexed="9"/>
      <name val="Arial"/>
      <family val="2"/>
    </font>
    <font>
      <b/>
      <sz val="10"/>
      <name val="Arial"/>
      <family val="2"/>
    </font>
    <font>
      <sz val="10"/>
      <name val="Arial"/>
      <family val="2"/>
    </font>
    <font>
      <b/>
      <sz val="10"/>
      <color indexed="17"/>
      <name val="Arial"/>
      <family val="2"/>
    </font>
    <font>
      <b/>
      <sz val="10"/>
      <color indexed="8"/>
      <name val="Arial"/>
      <family val="2"/>
    </font>
    <font>
      <sz val="10"/>
      <color indexed="8"/>
      <name val="Arial"/>
      <family val="2"/>
    </font>
    <font>
      <sz val="8"/>
      <name val="Arial"/>
      <family val="2"/>
    </font>
    <font>
      <sz val="10"/>
      <name val="Helv"/>
    </font>
    <font>
      <sz val="12"/>
      <name val="TIMES"/>
    </font>
    <font>
      <sz val="10"/>
      <name val="TIMES"/>
    </font>
    <font>
      <sz val="11.5"/>
      <name val="Arial"/>
      <family val="2"/>
    </font>
    <font>
      <b/>
      <sz val="11.5"/>
      <name val="Arial"/>
      <family val="2"/>
    </font>
    <font>
      <sz val="11.5"/>
      <color theme="0"/>
      <name val="Arial"/>
      <family val="2"/>
    </font>
    <font>
      <sz val="11.5"/>
      <color rgb="FFFF0000"/>
      <name val="Arial"/>
      <family val="2"/>
    </font>
    <font>
      <b/>
      <sz val="11.5"/>
      <color theme="0"/>
      <name val="Arial"/>
      <family val="2"/>
    </font>
    <font>
      <b/>
      <sz val="11.5"/>
      <color indexed="9"/>
      <name val="Arial"/>
      <family val="2"/>
    </font>
    <font>
      <sz val="10"/>
      <color rgb="FFFF0000"/>
      <name val="Arial"/>
      <family val="2"/>
    </font>
    <font>
      <sz val="11"/>
      <name val="Arial"/>
      <family val="2"/>
    </font>
    <font>
      <b/>
      <sz val="11"/>
      <color theme="0"/>
      <name val="Arial"/>
      <family val="2"/>
    </font>
    <font>
      <b/>
      <sz val="28"/>
      <name val="Arial"/>
      <family val="2"/>
    </font>
  </fonts>
  <fills count="10">
    <fill>
      <patternFill patternType="none"/>
    </fill>
    <fill>
      <patternFill patternType="gray125"/>
    </fill>
    <fill>
      <patternFill patternType="solid">
        <fgColor indexed="17"/>
        <bgColor indexed="64"/>
      </patternFill>
    </fill>
    <fill>
      <patternFill patternType="solid">
        <fgColor indexed="52"/>
        <bgColor indexed="64"/>
      </patternFill>
    </fill>
    <fill>
      <patternFill patternType="solid">
        <fgColor indexed="9"/>
        <bgColor indexed="64"/>
      </patternFill>
    </fill>
    <fill>
      <patternFill patternType="solid">
        <fgColor indexed="18"/>
        <bgColor indexed="64"/>
      </patternFill>
    </fill>
    <fill>
      <patternFill patternType="solid">
        <fgColor theme="0"/>
        <bgColor indexed="64"/>
      </patternFill>
    </fill>
    <fill>
      <patternFill patternType="solid">
        <fgColor rgb="FF00984A"/>
        <bgColor indexed="64"/>
      </patternFill>
    </fill>
    <fill>
      <patternFill patternType="solid">
        <fgColor rgb="FFF37920"/>
        <bgColor indexed="64"/>
      </patternFill>
    </fill>
    <fill>
      <patternFill patternType="solid">
        <fgColor rgb="FF004A65"/>
        <bgColor indexed="64"/>
      </patternFill>
    </fill>
  </fills>
  <borders count="26">
    <border>
      <left/>
      <right/>
      <top/>
      <bottom/>
      <diagonal/>
    </border>
    <border>
      <left style="dotted">
        <color auto="1"/>
      </left>
      <right/>
      <top/>
      <bottom/>
      <diagonal/>
    </border>
    <border>
      <left style="dotted">
        <color auto="1"/>
      </left>
      <right/>
      <top/>
      <bottom style="thin">
        <color theme="0"/>
      </bottom>
      <diagonal/>
    </border>
    <border>
      <left/>
      <right/>
      <top/>
      <bottom style="thin">
        <color theme="0"/>
      </bottom>
      <diagonal/>
    </border>
    <border>
      <left/>
      <right/>
      <top style="thin">
        <color theme="0"/>
      </top>
      <bottom/>
      <diagonal/>
    </border>
    <border>
      <left style="dotted">
        <color auto="1"/>
      </left>
      <right/>
      <top style="thin">
        <color theme="0"/>
      </top>
      <bottom/>
      <diagonal/>
    </border>
    <border>
      <left/>
      <right/>
      <top/>
      <bottom style="thin">
        <color indexed="64"/>
      </bottom>
      <diagonal/>
    </border>
    <border>
      <left style="dotted">
        <color auto="1"/>
      </left>
      <right/>
      <top/>
      <bottom style="thin">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diagonal/>
    </border>
    <border>
      <left style="medium">
        <color indexed="64"/>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dotted">
        <color auto="1"/>
      </left>
      <right/>
      <top style="thin">
        <color indexed="64"/>
      </top>
      <bottom/>
      <diagonal/>
    </border>
  </borders>
  <cellStyleXfs count="22">
    <xf numFmtId="0" fontId="0" fillId="0" borderId="0"/>
    <xf numFmtId="0" fontId="9" fillId="0" borderId="0"/>
    <xf numFmtId="0" fontId="9" fillId="0" borderId="0"/>
    <xf numFmtId="0" fontId="10" fillId="0" borderId="0"/>
    <xf numFmtId="0" fontId="10" fillId="0" borderId="0"/>
    <xf numFmtId="0" fontId="9" fillId="0" borderId="0"/>
    <xf numFmtId="174" fontId="11" fillId="0" borderId="0" applyFont="0" applyFill="0" applyBorder="0" applyAlignment="0" applyProtection="0"/>
    <xf numFmtId="0" fontId="9" fillId="0" borderId="0"/>
    <xf numFmtId="0" fontId="4" fillId="0" borderId="0"/>
    <xf numFmtId="0" fontId="9" fillId="0" borderId="0"/>
    <xf numFmtId="9" fontId="1" fillId="0" borderId="0" applyFont="0" applyFill="0" applyBorder="0" applyAlignment="0" applyProtection="0"/>
    <xf numFmtId="165" fontId="1" fillId="0" borderId="0" applyFont="0" applyFill="0" applyBorder="0" applyAlignment="0" applyProtection="0"/>
    <xf numFmtId="0" fontId="1" fillId="0" borderId="0"/>
    <xf numFmtId="9" fontId="1" fillId="0" borderId="0" applyFont="0" applyFill="0" applyBorder="0" applyAlignment="0" applyProtection="0"/>
    <xf numFmtId="43" fontId="1" fillId="0" borderId="0" applyFont="0" applyFill="0" applyBorder="0" applyAlignment="0" applyProtection="0"/>
    <xf numFmtId="165" fontId="1" fillId="0" borderId="0" applyFont="0" applyFill="0" applyBorder="0" applyAlignment="0" applyProtection="0"/>
    <xf numFmtId="165" fontId="1" fillId="0" borderId="0" applyFont="0" applyFill="0" applyBorder="0" applyAlignment="0" applyProtection="0"/>
    <xf numFmtId="0" fontId="1" fillId="0" borderId="0"/>
    <xf numFmtId="0" fontId="1" fillId="0" borderId="0"/>
    <xf numFmtId="0" fontId="1" fillId="0" borderId="0"/>
    <xf numFmtId="9" fontId="1" fillId="0" borderId="0" applyFont="0" applyFill="0" applyBorder="0" applyAlignment="0" applyProtection="0"/>
    <xf numFmtId="165" fontId="1" fillId="0" borderId="0" applyFont="0" applyFill="0" applyBorder="0" applyAlignment="0" applyProtection="0"/>
  </cellStyleXfs>
  <cellXfs count="434">
    <xf numFmtId="0" fontId="0" fillId="0" borderId="0" xfId="0"/>
    <xf numFmtId="0" fontId="2" fillId="0" borderId="0" xfId="0" applyFont="1"/>
    <xf numFmtId="0" fontId="3" fillId="0" borderId="0" xfId="0" applyFont="1"/>
    <xf numFmtId="0" fontId="4" fillId="0" borderId="0" xfId="0" applyFont="1" applyAlignment="1">
      <alignment horizontal="right"/>
    </xf>
    <xf numFmtId="166" fontId="4" fillId="0" borderId="0" xfId="11" applyNumberFormat="1" applyFont="1" applyFill="1" applyBorder="1" applyAlignment="1">
      <alignment horizontal="right" vertical="center" wrapText="1"/>
    </xf>
    <xf numFmtId="166" fontId="3" fillId="0" borderId="0" xfId="11" applyNumberFormat="1" applyFont="1" applyFill="1" applyBorder="1"/>
    <xf numFmtId="37" fontId="3" fillId="0" borderId="0" xfId="0" applyNumberFormat="1" applyFont="1" applyAlignment="1">
      <alignment horizontal="left"/>
    </xf>
    <xf numFmtId="0" fontId="4" fillId="0" borderId="0" xfId="0" applyFont="1"/>
    <xf numFmtId="166" fontId="4" fillId="0" borderId="0" xfId="11" applyNumberFormat="1" applyFont="1" applyFill="1" applyBorder="1"/>
    <xf numFmtId="167" fontId="3" fillId="0" borderId="0" xfId="10" applyNumberFormat="1" applyFont="1" applyFill="1" applyBorder="1"/>
    <xf numFmtId="37" fontId="4" fillId="0" borderId="0" xfId="0" applyNumberFormat="1" applyFont="1" applyAlignment="1">
      <alignment horizontal="left"/>
    </xf>
    <xf numFmtId="167" fontId="4" fillId="0" borderId="0" xfId="0" applyNumberFormat="1" applyFont="1"/>
    <xf numFmtId="171" fontId="4" fillId="0" borderId="0" xfId="11" applyNumberFormat="1" applyFont="1" applyFill="1" applyBorder="1"/>
    <xf numFmtId="2" fontId="4" fillId="0" borderId="0" xfId="0" applyNumberFormat="1" applyFont="1" applyAlignment="1">
      <alignment horizontal="left" vertical="center"/>
    </xf>
    <xf numFmtId="166" fontId="3" fillId="0" borderId="0" xfId="11" applyNumberFormat="1" applyFont="1" applyBorder="1"/>
    <xf numFmtId="0" fontId="2" fillId="2" borderId="0" xfId="0" applyFont="1" applyFill="1" applyAlignment="1">
      <alignment horizontal="center" vertical="center"/>
    </xf>
    <xf numFmtId="1" fontId="2" fillId="2" borderId="0" xfId="11" applyNumberFormat="1" applyFont="1" applyFill="1" applyBorder="1" applyAlignment="1">
      <alignment horizontal="center" vertical="center"/>
    </xf>
    <xf numFmtId="17" fontId="2" fillId="2" borderId="0" xfId="11" applyNumberFormat="1" applyFont="1" applyFill="1" applyBorder="1" applyAlignment="1">
      <alignment horizontal="center" vertical="center"/>
    </xf>
    <xf numFmtId="166" fontId="4" fillId="0" borderId="0" xfId="11" applyNumberFormat="1" applyFont="1" applyFill="1" applyBorder="1" applyAlignment="1">
      <alignment horizontal="right" vertical="center"/>
    </xf>
    <xf numFmtId="166" fontId="3" fillId="0" borderId="0" xfId="11" applyNumberFormat="1" applyFont="1" applyFill="1" applyBorder="1" applyAlignment="1"/>
    <xf numFmtId="166" fontId="3" fillId="0" borderId="0" xfId="11" applyNumberFormat="1" applyFont="1" applyFill="1" applyBorder="1" applyAlignment="1">
      <alignment horizontal="right"/>
    </xf>
    <xf numFmtId="166" fontId="4" fillId="0" borderId="0" xfId="11" applyNumberFormat="1" applyFont="1" applyFill="1" applyBorder="1" applyAlignment="1"/>
    <xf numFmtId="166" fontId="4" fillId="0" borderId="0" xfId="11" applyNumberFormat="1" applyFont="1" applyFill="1" applyBorder="1" applyAlignment="1">
      <alignment horizontal="right"/>
    </xf>
    <xf numFmtId="167" fontId="3" fillId="0" borderId="0" xfId="10" applyNumberFormat="1" applyFont="1" applyFill="1" applyBorder="1" applyAlignment="1" applyProtection="1">
      <alignment horizontal="left"/>
    </xf>
    <xf numFmtId="37" fontId="2" fillId="3" borderId="0" xfId="0" applyNumberFormat="1" applyFont="1" applyFill="1" applyAlignment="1">
      <alignment horizontal="center" vertical="center"/>
    </xf>
    <xf numFmtId="1" fontId="2" fillId="3" borderId="0" xfId="11" applyNumberFormat="1" applyFont="1" applyFill="1" applyBorder="1" applyAlignment="1">
      <alignment horizontal="center" vertical="center"/>
    </xf>
    <xf numFmtId="0" fontId="2" fillId="3" borderId="0" xfId="11" applyNumberFormat="1" applyFont="1" applyFill="1" applyBorder="1" applyAlignment="1">
      <alignment horizontal="center" vertical="center"/>
    </xf>
    <xf numFmtId="166" fontId="3" fillId="4" borderId="0" xfId="11" applyNumberFormat="1" applyFont="1" applyFill="1" applyBorder="1"/>
    <xf numFmtId="167" fontId="4" fillId="0" borderId="0" xfId="10" applyNumberFormat="1" applyFont="1" applyFill="1" applyBorder="1"/>
    <xf numFmtId="171" fontId="4" fillId="0" borderId="0" xfId="11" applyNumberFormat="1" applyFont="1" applyFill="1" applyBorder="1" applyAlignment="1"/>
    <xf numFmtId="0" fontId="2" fillId="5" borderId="0" xfId="0" applyFont="1" applyFill="1" applyAlignment="1">
      <alignment horizontal="center" vertical="center"/>
    </xf>
    <xf numFmtId="1" fontId="2" fillId="5" borderId="0" xfId="11" applyNumberFormat="1" applyFont="1" applyFill="1" applyBorder="1" applyAlignment="1">
      <alignment horizontal="center" vertical="center"/>
    </xf>
    <xf numFmtId="0" fontId="2" fillId="5" borderId="0" xfId="11" applyNumberFormat="1" applyFont="1" applyFill="1" applyBorder="1" applyAlignment="1">
      <alignment horizontal="center" vertical="center"/>
    </xf>
    <xf numFmtId="17" fontId="2" fillId="5" borderId="0" xfId="11" applyNumberFormat="1" applyFont="1" applyFill="1" applyBorder="1" applyAlignment="1">
      <alignment horizontal="center" vertical="center"/>
    </xf>
    <xf numFmtId="2" fontId="3" fillId="0" borderId="0" xfId="0" applyNumberFormat="1" applyFont="1" applyAlignment="1">
      <alignment horizontal="left" vertical="center"/>
    </xf>
    <xf numFmtId="37" fontId="2" fillId="5" borderId="0" xfId="0" applyNumberFormat="1" applyFont="1" applyFill="1" applyAlignment="1">
      <alignment horizontal="center" vertical="center"/>
    </xf>
    <xf numFmtId="166" fontId="4" fillId="0" borderId="0" xfId="11" applyNumberFormat="1" applyFont="1" applyBorder="1"/>
    <xf numFmtId="166" fontId="3" fillId="0" borderId="0" xfId="11" applyNumberFormat="1" applyFont="1" applyBorder="1" applyAlignment="1" applyProtection="1">
      <alignment horizontal="left"/>
    </xf>
    <xf numFmtId="166" fontId="3" fillId="0" borderId="0" xfId="11" applyNumberFormat="1" applyFont="1" applyBorder="1" applyAlignment="1"/>
    <xf numFmtId="167" fontId="3" fillId="0" borderId="0" xfId="10" applyNumberFormat="1" applyFont="1" applyBorder="1"/>
    <xf numFmtId="0" fontId="2" fillId="2" borderId="0" xfId="0" applyFont="1" applyFill="1" applyAlignment="1">
      <alignment horizontal="center"/>
    </xf>
    <xf numFmtId="173" fontId="2" fillId="2" borderId="0" xfId="11" applyNumberFormat="1" applyFont="1" applyFill="1" applyBorder="1" applyAlignment="1">
      <alignment horizontal="center" vertical="center"/>
    </xf>
    <xf numFmtId="171" fontId="4" fillId="0" borderId="0" xfId="11" applyNumberFormat="1" applyFont="1" applyBorder="1"/>
    <xf numFmtId="37" fontId="3" fillId="2" borderId="0" xfId="0" applyNumberFormat="1" applyFont="1" applyFill="1"/>
    <xf numFmtId="37" fontId="2" fillId="2" borderId="0" xfId="0" applyNumberFormat="1" applyFont="1" applyFill="1" applyAlignment="1">
      <alignment horizontal="center" vertical="center"/>
    </xf>
    <xf numFmtId="2" fontId="6" fillId="0" borderId="0" xfId="0" applyNumberFormat="1" applyFont="1" applyAlignment="1">
      <alignment horizontal="left"/>
    </xf>
    <xf numFmtId="2" fontId="7" fillId="0" borderId="0" xfId="0" applyNumberFormat="1" applyFont="1"/>
    <xf numFmtId="2" fontId="6" fillId="0" borderId="0" xfId="0" applyNumberFormat="1" applyFont="1"/>
    <xf numFmtId="37" fontId="7" fillId="0" borderId="0" xfId="0" applyNumberFormat="1" applyFont="1" applyAlignment="1">
      <alignment horizontal="left"/>
    </xf>
    <xf numFmtId="37" fontId="7" fillId="0" borderId="0" xfId="0" quotePrefix="1" applyNumberFormat="1" applyFont="1" applyAlignment="1">
      <alignment horizontal="left"/>
    </xf>
    <xf numFmtId="37" fontId="6" fillId="0" borderId="0" xfId="0" applyNumberFormat="1" applyFont="1" applyAlignment="1">
      <alignment horizontal="left"/>
    </xf>
    <xf numFmtId="2" fontId="7" fillId="0" borderId="0" xfId="0" quotePrefix="1" applyNumberFormat="1" applyFont="1" applyAlignment="1">
      <alignment horizontal="left"/>
    </xf>
    <xf numFmtId="169" fontId="6" fillId="0" borderId="0" xfId="0" applyNumberFormat="1" applyFont="1" applyAlignment="1">
      <alignment horizontal="left"/>
    </xf>
    <xf numFmtId="2" fontId="7" fillId="0" borderId="0" xfId="0" applyNumberFormat="1" applyFont="1" applyAlignment="1">
      <alignment horizontal="left"/>
    </xf>
    <xf numFmtId="0" fontId="7" fillId="0" borderId="0" xfId="0" applyFont="1" applyAlignment="1">
      <alignment horizontal="left"/>
    </xf>
    <xf numFmtId="168" fontId="7" fillId="0" borderId="0" xfId="0" applyNumberFormat="1" applyFont="1" applyAlignment="1">
      <alignment horizontal="left"/>
    </xf>
    <xf numFmtId="167" fontId="7" fillId="0" borderId="0" xfId="0" applyNumberFormat="1" applyFont="1" applyAlignment="1">
      <alignment horizontal="left"/>
    </xf>
    <xf numFmtId="166" fontId="3" fillId="0" borderId="0" xfId="11" applyNumberFormat="1" applyFont="1" applyFill="1" applyBorder="1" applyAlignment="1" applyProtection="1">
      <alignment horizontal="left"/>
    </xf>
    <xf numFmtId="37" fontId="6" fillId="0" borderId="0" xfId="0" applyNumberFormat="1" applyFont="1" applyAlignment="1">
      <alignment horizontal="centerContinuous"/>
    </xf>
    <xf numFmtId="167" fontId="5" fillId="0" borderId="0" xfId="10" applyNumberFormat="1" applyFont="1" applyFill="1" applyBorder="1" applyAlignment="1" applyProtection="1">
      <alignment horizontal="left"/>
    </xf>
    <xf numFmtId="17" fontId="2" fillId="3" borderId="0" xfId="11" applyNumberFormat="1" applyFont="1" applyFill="1" applyBorder="1" applyAlignment="1">
      <alignment horizontal="center" vertical="center"/>
    </xf>
    <xf numFmtId="165" fontId="4" fillId="0" borderId="0" xfId="11" applyFont="1" applyFill="1" applyBorder="1"/>
    <xf numFmtId="170" fontId="4" fillId="0" borderId="0" xfId="0" applyNumberFormat="1" applyFont="1"/>
    <xf numFmtId="164" fontId="4" fillId="0" borderId="0" xfId="0" applyNumberFormat="1" applyFont="1"/>
    <xf numFmtId="10" fontId="4" fillId="0" borderId="0" xfId="10" applyNumberFormat="1" applyFont="1" applyBorder="1"/>
    <xf numFmtId="0" fontId="3" fillId="0" borderId="0" xfId="0" applyFont="1" applyAlignment="1">
      <alignment horizontal="left"/>
    </xf>
    <xf numFmtId="171" fontId="2" fillId="0" borderId="0" xfId="11" applyNumberFormat="1" applyFont="1" applyFill="1" applyBorder="1" applyAlignment="1">
      <alignment horizontal="center"/>
    </xf>
    <xf numFmtId="0" fontId="4" fillId="0" borderId="0" xfId="0" applyFont="1" applyAlignment="1">
      <alignment horizontal="left" wrapText="1"/>
    </xf>
    <xf numFmtId="166" fontId="4" fillId="0" borderId="0" xfId="11" applyNumberFormat="1" applyFont="1" applyBorder="1" applyAlignment="1">
      <alignment horizontal="right"/>
    </xf>
    <xf numFmtId="166" fontId="3" fillId="0" borderId="0" xfId="11" applyNumberFormat="1" applyFont="1" applyBorder="1" applyAlignment="1">
      <alignment horizontal="right"/>
    </xf>
    <xf numFmtId="37" fontId="3" fillId="0" borderId="0" xfId="0" applyNumberFormat="1" applyFont="1"/>
    <xf numFmtId="0" fontId="2" fillId="0" borderId="0" xfId="0" applyFont="1" applyAlignment="1">
      <alignment horizontal="center"/>
    </xf>
    <xf numFmtId="37" fontId="4" fillId="0" borderId="0" xfId="0" applyNumberFormat="1" applyFont="1"/>
    <xf numFmtId="2" fontId="4" fillId="0" borderId="0" xfId="0" applyNumberFormat="1" applyFont="1" applyAlignment="1">
      <alignment horizontal="left"/>
    </xf>
    <xf numFmtId="167" fontId="4" fillId="0" borderId="0" xfId="10" applyNumberFormat="1" applyFont="1" applyFill="1" applyBorder="1" applyAlignment="1"/>
    <xf numFmtId="167" fontId="3" fillId="0" borderId="0" xfId="10" applyNumberFormat="1" applyFont="1" applyFill="1" applyBorder="1" applyAlignment="1"/>
    <xf numFmtId="171" fontId="3" fillId="0" borderId="0" xfId="11" applyNumberFormat="1" applyFont="1" applyFill="1" applyBorder="1" applyAlignment="1"/>
    <xf numFmtId="167" fontId="4" fillId="0" borderId="0" xfId="10" applyNumberFormat="1" applyFont="1" applyBorder="1"/>
    <xf numFmtId="169" fontId="4" fillId="0" borderId="0" xfId="10" applyNumberFormat="1" applyFont="1" applyBorder="1"/>
    <xf numFmtId="172" fontId="4" fillId="0" borderId="0" xfId="10" applyNumberFormat="1" applyFont="1" applyBorder="1"/>
    <xf numFmtId="0" fontId="4" fillId="0" borderId="0" xfId="0" applyFont="1" applyAlignment="1">
      <alignment wrapText="1"/>
    </xf>
    <xf numFmtId="166" fontId="4" fillId="0" borderId="0" xfId="11" applyNumberFormat="1" applyFont="1" applyFill="1" applyBorder="1" applyAlignment="1">
      <alignment horizontal="center"/>
    </xf>
    <xf numFmtId="166" fontId="4" fillId="0" borderId="0" xfId="11" applyNumberFormat="1" applyFont="1" applyFill="1" applyBorder="1" applyAlignment="1">
      <alignment horizontal="left" indent="1"/>
    </xf>
    <xf numFmtId="2" fontId="2" fillId="2" borderId="0" xfId="0" applyNumberFormat="1" applyFont="1" applyFill="1" applyAlignment="1">
      <alignment horizontal="center" vertical="center"/>
    </xf>
    <xf numFmtId="1" fontId="2" fillId="2" borderId="0" xfId="0" applyNumberFormat="1" applyFont="1" applyFill="1" applyAlignment="1">
      <alignment horizontal="center" vertical="center"/>
    </xf>
    <xf numFmtId="166" fontId="4" fillId="0" borderId="0" xfId="11" applyNumberFormat="1" applyFont="1" applyBorder="1" applyAlignment="1"/>
    <xf numFmtId="166" fontId="4" fillId="0" borderId="0" xfId="0" applyNumberFormat="1" applyFont="1"/>
    <xf numFmtId="167" fontId="3" fillId="0" borderId="0" xfId="10" applyNumberFormat="1" applyFont="1" applyBorder="1" applyAlignment="1"/>
    <xf numFmtId="169" fontId="4" fillId="0" borderId="0" xfId="11" applyNumberFormat="1" applyFont="1" applyBorder="1"/>
    <xf numFmtId="2" fontId="4" fillId="0" borderId="0" xfId="11" applyNumberFormat="1" applyFont="1" applyBorder="1"/>
    <xf numFmtId="165" fontId="4" fillId="0" borderId="0" xfId="11" applyFont="1" applyBorder="1"/>
    <xf numFmtId="0" fontId="4" fillId="0" borderId="0" xfId="8"/>
    <xf numFmtId="173" fontId="2" fillId="2" borderId="0" xfId="11" applyNumberFormat="1" applyFont="1" applyFill="1" applyBorder="1" applyAlignment="1">
      <alignment horizontal="center" vertical="center" wrapText="1"/>
    </xf>
    <xf numFmtId="0" fontId="7" fillId="0" borderId="0" xfId="0" applyFont="1" applyAlignment="1">
      <alignment horizontal="left" vertical="top" wrapText="1"/>
    </xf>
    <xf numFmtId="0" fontId="6" fillId="0" borderId="0" xfId="0" applyFont="1" applyAlignment="1">
      <alignment horizontal="left" vertical="top" wrapText="1"/>
    </xf>
    <xf numFmtId="0" fontId="7" fillId="0" borderId="0" xfId="0" applyFont="1" applyAlignment="1">
      <alignment horizontal="left" vertical="top" wrapText="1" indent="2"/>
    </xf>
    <xf numFmtId="0" fontId="7" fillId="0" borderId="0" xfId="0" applyFont="1" applyAlignment="1">
      <alignment vertical="top" wrapText="1"/>
    </xf>
    <xf numFmtId="0" fontId="6" fillId="0" borderId="0" xfId="0" applyFont="1" applyAlignment="1">
      <alignment vertical="top" wrapText="1"/>
    </xf>
    <xf numFmtId="0" fontId="7" fillId="0" borderId="0" xfId="0" applyFont="1" applyAlignment="1">
      <alignment horizontal="left" vertical="top" wrapText="1" indent="3"/>
    </xf>
    <xf numFmtId="0" fontId="7" fillId="0" borderId="0" xfId="0" applyFont="1" applyAlignment="1">
      <alignment horizontal="left" vertical="top" wrapText="1" indent="1"/>
    </xf>
    <xf numFmtId="0" fontId="3" fillId="0" borderId="0" xfId="8" applyFont="1"/>
    <xf numFmtId="166" fontId="4" fillId="0" borderId="0" xfId="11" applyNumberFormat="1" applyFont="1" applyFill="1" applyBorder="1" applyAlignment="1">
      <alignment wrapText="1"/>
    </xf>
    <xf numFmtId="2" fontId="5" fillId="0" borderId="0" xfId="0" applyNumberFormat="1" applyFont="1"/>
    <xf numFmtId="49" fontId="2" fillId="2" borderId="0" xfId="11" applyNumberFormat="1" applyFont="1" applyFill="1" applyBorder="1" applyAlignment="1">
      <alignment horizontal="center" vertical="center"/>
    </xf>
    <xf numFmtId="2" fontId="4" fillId="0" borderId="0" xfId="0" applyNumberFormat="1" applyFont="1"/>
    <xf numFmtId="166" fontId="4" fillId="6" borderId="0" xfId="11" applyNumberFormat="1" applyFont="1" applyFill="1" applyBorder="1"/>
    <xf numFmtId="1" fontId="2" fillId="2" borderId="0" xfId="11" applyNumberFormat="1" applyFont="1" applyFill="1" applyBorder="1" applyAlignment="1">
      <alignment horizontal="center" vertical="center" wrapText="1"/>
    </xf>
    <xf numFmtId="1" fontId="2" fillId="3" borderId="0" xfId="11" applyNumberFormat="1" applyFont="1" applyFill="1" applyBorder="1" applyAlignment="1">
      <alignment horizontal="center" vertical="center" wrapText="1"/>
    </xf>
    <xf numFmtId="166" fontId="1" fillId="0" borderId="0" xfId="11" applyNumberFormat="1" applyFont="1" applyFill="1" applyBorder="1" applyAlignment="1">
      <alignment horizontal="right" vertical="center"/>
    </xf>
    <xf numFmtId="166" fontId="1" fillId="0" borderId="0" xfId="11" applyNumberFormat="1" applyFont="1" applyFill="1" applyBorder="1"/>
    <xf numFmtId="0" fontId="1" fillId="0" borderId="0" xfId="0" applyFont="1"/>
    <xf numFmtId="166" fontId="1" fillId="0" borderId="0" xfId="11" applyNumberFormat="1" applyFont="1" applyFill="1" applyBorder="1" applyAlignment="1"/>
    <xf numFmtId="171" fontId="1" fillId="0" borderId="0" xfId="11" applyNumberFormat="1" applyFont="1" applyFill="1" applyBorder="1"/>
    <xf numFmtId="171" fontId="1" fillId="6" borderId="0" xfId="11" applyNumberFormat="1" applyFont="1" applyFill="1" applyBorder="1"/>
    <xf numFmtId="43" fontId="1" fillId="0" borderId="0" xfId="11" applyNumberFormat="1" applyFont="1" applyFill="1" applyBorder="1"/>
    <xf numFmtId="167" fontId="1" fillId="0" borderId="0" xfId="10" applyNumberFormat="1" applyFont="1" applyFill="1" applyBorder="1"/>
    <xf numFmtId="0" fontId="2" fillId="5" borderId="0" xfId="11" applyNumberFormat="1" applyFont="1" applyFill="1" applyBorder="1" applyAlignment="1">
      <alignment horizontal="center" vertical="center" wrapText="1"/>
    </xf>
    <xf numFmtId="0" fontId="2" fillId="3" borderId="0" xfId="11" applyNumberFormat="1" applyFont="1" applyFill="1" applyBorder="1" applyAlignment="1">
      <alignment horizontal="center" vertical="center" wrapText="1"/>
    </xf>
    <xf numFmtId="166" fontId="1" fillId="0" borderId="0" xfId="0" applyNumberFormat="1" applyFont="1"/>
    <xf numFmtId="166" fontId="3" fillId="0" borderId="0" xfId="0" applyNumberFormat="1" applyFont="1"/>
    <xf numFmtId="0" fontId="2" fillId="2" borderId="0" xfId="0" applyFont="1" applyFill="1" applyAlignment="1">
      <alignment horizontal="center" vertical="center" wrapText="1"/>
    </xf>
    <xf numFmtId="166" fontId="1" fillId="0" borderId="0" xfId="11" applyNumberFormat="1" applyFont="1" applyBorder="1"/>
    <xf numFmtId="168" fontId="3" fillId="0" borderId="0" xfId="11" applyNumberFormat="1" applyFont="1" applyFill="1" applyBorder="1"/>
    <xf numFmtId="169" fontId="1" fillId="0" borderId="0" xfId="0" applyNumberFormat="1" applyFont="1"/>
    <xf numFmtId="165" fontId="1" fillId="0" borderId="0" xfId="11" applyFont="1" applyBorder="1"/>
    <xf numFmtId="168" fontId="3" fillId="0" borderId="0" xfId="11" applyNumberFormat="1" applyFont="1" applyBorder="1"/>
    <xf numFmtId="171" fontId="1" fillId="0" borderId="0" xfId="11" applyNumberFormat="1" applyFont="1" applyBorder="1"/>
    <xf numFmtId="167" fontId="1" fillId="0" borderId="0" xfId="10" applyNumberFormat="1" applyFont="1" applyBorder="1"/>
    <xf numFmtId="166" fontId="1" fillId="6" borderId="0" xfId="0" applyNumberFormat="1" applyFont="1" applyFill="1"/>
    <xf numFmtId="0" fontId="1" fillId="0" borderId="0" xfId="0" applyFont="1" applyAlignment="1">
      <alignment horizontal="left" wrapText="1"/>
    </xf>
    <xf numFmtId="0" fontId="1" fillId="0" borderId="0" xfId="8" applyFont="1"/>
    <xf numFmtId="37" fontId="1" fillId="0" borderId="0" xfId="0" applyNumberFormat="1" applyFont="1" applyAlignment="1">
      <alignment horizontal="left"/>
    </xf>
    <xf numFmtId="0" fontId="12" fillId="0" borderId="0" xfId="0" applyFont="1"/>
    <xf numFmtId="0" fontId="12" fillId="0" borderId="0" xfId="0" applyFont="1" applyAlignment="1">
      <alignment wrapText="1"/>
    </xf>
    <xf numFmtId="165" fontId="1" fillId="0" borderId="0" xfId="11" applyFont="1" applyFill="1" applyBorder="1"/>
    <xf numFmtId="0" fontId="7" fillId="6" borderId="0" xfId="0" applyFont="1" applyFill="1" applyAlignment="1">
      <alignment horizontal="left" vertical="top" wrapText="1" indent="5"/>
    </xf>
    <xf numFmtId="175" fontId="1" fillId="0" borderId="0" xfId="0" applyNumberFormat="1" applyFont="1"/>
    <xf numFmtId="176" fontId="1" fillId="0" borderId="0" xfId="11" applyNumberFormat="1"/>
    <xf numFmtId="0" fontId="4" fillId="0" borderId="0" xfId="0" applyFont="1" applyAlignment="1">
      <alignment horizontal="left" indent="1"/>
    </xf>
    <xf numFmtId="0" fontId="1" fillId="0" borderId="0" xfId="0" applyFont="1" applyAlignment="1">
      <alignment horizontal="left" indent="1"/>
    </xf>
    <xf numFmtId="171" fontId="1" fillId="0" borderId="0" xfId="11" applyNumberFormat="1" applyFont="1" applyFill="1" applyBorder="1" applyAlignment="1"/>
    <xf numFmtId="166" fontId="1" fillId="0" borderId="0" xfId="11" applyNumberFormat="1" applyFont="1" applyBorder="1" applyAlignment="1"/>
    <xf numFmtId="168" fontId="1" fillId="0" borderId="0" xfId="11" applyNumberFormat="1" applyFont="1" applyBorder="1"/>
    <xf numFmtId="166" fontId="1" fillId="0" borderId="0" xfId="11" applyNumberFormat="1" applyFont="1" applyBorder="1" applyAlignment="1" applyProtection="1">
      <alignment horizontal="left"/>
    </xf>
    <xf numFmtId="168" fontId="1" fillId="0" borderId="0" xfId="11" applyNumberFormat="1" applyFont="1" applyFill="1" applyBorder="1"/>
    <xf numFmtId="166" fontId="1" fillId="0" borderId="0" xfId="11" applyNumberFormat="1" applyFont="1" applyBorder="1" applyAlignment="1">
      <alignment horizontal="right"/>
    </xf>
    <xf numFmtId="166" fontId="1" fillId="0" borderId="0" xfId="11" applyNumberFormat="1" applyFont="1" applyBorder="1" applyAlignment="1">
      <alignment horizontal="center"/>
    </xf>
    <xf numFmtId="166" fontId="1" fillId="0" borderId="0" xfId="11" applyNumberFormat="1" applyFont="1" applyFill="1" applyBorder="1" applyAlignment="1">
      <alignment horizontal="center"/>
    </xf>
    <xf numFmtId="177" fontId="1" fillId="0" borderId="0" xfId="11" applyNumberFormat="1" applyFont="1" applyFill="1" applyBorder="1"/>
    <xf numFmtId="166" fontId="1" fillId="0" borderId="0" xfId="11" applyNumberFormat="1" applyFont="1" applyBorder="1" applyAlignment="1">
      <alignment horizontal="centerContinuous"/>
    </xf>
    <xf numFmtId="0" fontId="1" fillId="0" borderId="0" xfId="12"/>
    <xf numFmtId="176" fontId="1" fillId="0" borderId="0" xfId="11" applyNumberFormat="1" applyFont="1" applyBorder="1"/>
    <xf numFmtId="175" fontId="4" fillId="0" borderId="0" xfId="8" applyNumberFormat="1"/>
    <xf numFmtId="171" fontId="4" fillId="0" borderId="0" xfId="0" applyNumberFormat="1" applyFont="1"/>
    <xf numFmtId="9" fontId="4" fillId="0" borderId="0" xfId="10" applyFont="1" applyBorder="1"/>
    <xf numFmtId="0" fontId="12" fillId="0" borderId="0" xfId="12" applyFont="1"/>
    <xf numFmtId="167" fontId="12" fillId="0" borderId="0" xfId="13" applyNumberFormat="1" applyFont="1" applyFill="1" applyBorder="1"/>
    <xf numFmtId="167" fontId="12" fillId="0" borderId="0" xfId="13" applyNumberFormat="1" applyFont="1"/>
    <xf numFmtId="167" fontId="13" fillId="0" borderId="0" xfId="13" applyNumberFormat="1" applyFont="1" applyFill="1" applyBorder="1"/>
    <xf numFmtId="167" fontId="13" fillId="0" borderId="0" xfId="13" applyNumberFormat="1" applyFont="1"/>
    <xf numFmtId="166" fontId="1" fillId="0" borderId="0" xfId="14" applyNumberFormat="1" applyFont="1" applyFill="1" applyBorder="1"/>
    <xf numFmtId="166" fontId="0" fillId="0" borderId="0" xfId="14" applyNumberFormat="1" applyFont="1"/>
    <xf numFmtId="0" fontId="12" fillId="6" borderId="0" xfId="12" applyFont="1" applyFill="1" applyAlignment="1">
      <alignment wrapText="1"/>
    </xf>
    <xf numFmtId="170" fontId="12" fillId="0" borderId="0" xfId="12" applyNumberFormat="1" applyFont="1" applyAlignment="1">
      <alignment horizontal="right"/>
    </xf>
    <xf numFmtId="166" fontId="12" fillId="0" borderId="0" xfId="12" applyNumberFormat="1" applyFont="1"/>
    <xf numFmtId="0" fontId="14" fillId="0" borderId="0" xfId="12" applyFont="1"/>
    <xf numFmtId="166" fontId="12" fillId="6" borderId="1" xfId="12" applyNumberFormat="1" applyFont="1" applyFill="1" applyBorder="1"/>
    <xf numFmtId="166" fontId="12" fillId="0" borderId="0" xfId="14" applyNumberFormat="1" applyFont="1" applyFill="1" applyBorder="1"/>
    <xf numFmtId="166" fontId="12" fillId="6" borderId="1" xfId="14" applyNumberFormat="1" applyFont="1" applyFill="1" applyBorder="1"/>
    <xf numFmtId="171" fontId="12" fillId="0" borderId="0" xfId="14" applyNumberFormat="1" applyFont="1" applyFill="1" applyBorder="1"/>
    <xf numFmtId="171" fontId="12" fillId="6" borderId="1" xfId="14" applyNumberFormat="1" applyFont="1" applyFill="1" applyBorder="1"/>
    <xf numFmtId="0" fontId="12" fillId="6" borderId="0" xfId="12" applyFont="1" applyFill="1"/>
    <xf numFmtId="0" fontId="15" fillId="0" borderId="0" xfId="12" applyFont="1"/>
    <xf numFmtId="167" fontId="12" fillId="6" borderId="1" xfId="13" applyNumberFormat="1" applyFont="1" applyFill="1" applyBorder="1"/>
    <xf numFmtId="167" fontId="12" fillId="6" borderId="0" xfId="13" applyNumberFormat="1" applyFont="1" applyFill="1" applyBorder="1"/>
    <xf numFmtId="43" fontId="12" fillId="0" borderId="0" xfId="14" applyFont="1" applyFill="1" applyBorder="1"/>
    <xf numFmtId="175" fontId="15" fillId="0" borderId="0" xfId="12" applyNumberFormat="1" applyFont="1"/>
    <xf numFmtId="43" fontId="12" fillId="6" borderId="1" xfId="14" applyFont="1" applyFill="1" applyBorder="1"/>
    <xf numFmtId="166" fontId="12" fillId="0" borderId="0" xfId="14" applyNumberFormat="1" applyFont="1" applyFill="1" applyBorder="1" applyAlignment="1">
      <alignment horizontal="right"/>
    </xf>
    <xf numFmtId="167" fontId="12" fillId="0" borderId="0" xfId="12" applyNumberFormat="1" applyFont="1"/>
    <xf numFmtId="171" fontId="12" fillId="6" borderId="0" xfId="14" applyNumberFormat="1" applyFont="1" applyFill="1" applyBorder="1"/>
    <xf numFmtId="171" fontId="12" fillId="0" borderId="1" xfId="14" applyNumberFormat="1" applyFont="1" applyFill="1" applyBorder="1"/>
    <xf numFmtId="37" fontId="12" fillId="0" borderId="0" xfId="12" applyNumberFormat="1" applyFont="1" applyAlignment="1">
      <alignment horizontal="left"/>
    </xf>
    <xf numFmtId="1" fontId="16" fillId="7" borderId="2" xfId="14" applyNumberFormat="1" applyFont="1" applyFill="1" applyBorder="1" applyAlignment="1">
      <alignment horizontal="center" vertical="center"/>
    </xf>
    <xf numFmtId="1" fontId="16" fillId="7" borderId="3" xfId="14" applyNumberFormat="1" applyFont="1" applyFill="1" applyBorder="1" applyAlignment="1">
      <alignment horizontal="center" vertical="center"/>
    </xf>
    <xf numFmtId="1" fontId="16" fillId="7" borderId="3" xfId="14" applyNumberFormat="1" applyFont="1" applyFill="1" applyBorder="1" applyAlignment="1">
      <alignment horizontal="left" vertical="center"/>
    </xf>
    <xf numFmtId="167" fontId="13" fillId="0" borderId="0" xfId="13" quotePrefix="1" applyNumberFormat="1" applyFont="1" applyFill="1" applyBorder="1" applyAlignment="1">
      <alignment horizontal="right" vertical="center"/>
    </xf>
    <xf numFmtId="167" fontId="13" fillId="0" borderId="0" xfId="13" applyNumberFormat="1" applyFont="1" applyAlignment="1">
      <alignment horizontal="right" vertical="center"/>
    </xf>
    <xf numFmtId="167" fontId="13" fillId="0" borderId="0" xfId="13" applyNumberFormat="1" applyFont="1" applyFill="1" applyBorder="1" applyAlignment="1" applyProtection="1">
      <alignment horizontal="left"/>
    </xf>
    <xf numFmtId="166" fontId="13" fillId="0" borderId="1" xfId="14" applyNumberFormat="1" applyFont="1" applyFill="1" applyBorder="1"/>
    <xf numFmtId="166" fontId="13" fillId="0" borderId="0" xfId="14" applyNumberFormat="1" applyFont="1" applyFill="1" applyBorder="1"/>
    <xf numFmtId="0" fontId="13" fillId="0" borderId="0" xfId="12" applyFont="1"/>
    <xf numFmtId="166" fontId="12" fillId="0" borderId="0" xfId="14" applyNumberFormat="1" applyFont="1"/>
    <xf numFmtId="37" fontId="13" fillId="0" borderId="0" xfId="12" applyNumberFormat="1" applyFont="1" applyAlignment="1">
      <alignment horizontal="left"/>
    </xf>
    <xf numFmtId="166" fontId="12" fillId="6" borderId="0" xfId="14" applyNumberFormat="1" applyFont="1" applyFill="1" applyBorder="1"/>
    <xf numFmtId="37" fontId="12" fillId="6" borderId="0" xfId="12" applyNumberFormat="1" applyFont="1" applyFill="1" applyAlignment="1">
      <alignment horizontal="left"/>
    </xf>
    <xf numFmtId="166" fontId="12" fillId="0" borderId="1" xfId="14" applyNumberFormat="1" applyFont="1" applyFill="1" applyBorder="1"/>
    <xf numFmtId="166" fontId="13" fillId="0" borderId="0" xfId="14" applyNumberFormat="1" applyFont="1" applyFill="1" applyBorder="1" applyAlignment="1"/>
    <xf numFmtId="166" fontId="12" fillId="0" borderId="1" xfId="14" applyNumberFormat="1" applyFont="1" applyFill="1" applyBorder="1" applyAlignment="1"/>
    <xf numFmtId="166" fontId="12" fillId="0" borderId="0" xfId="14" applyNumberFormat="1" applyFont="1" applyFill="1" applyBorder="1" applyAlignment="1"/>
    <xf numFmtId="167" fontId="13" fillId="0" borderId="1" xfId="13" applyNumberFormat="1" applyFont="1" applyFill="1" applyBorder="1" applyAlignment="1"/>
    <xf numFmtId="167" fontId="13" fillId="0" borderId="0" xfId="13" applyNumberFormat="1" applyFont="1" applyFill="1" applyBorder="1" applyAlignment="1"/>
    <xf numFmtId="166" fontId="13" fillId="0" borderId="1" xfId="14" applyNumberFormat="1" applyFont="1" applyFill="1" applyBorder="1" applyAlignment="1"/>
    <xf numFmtId="17" fontId="16" fillId="7" borderId="2" xfId="14" applyNumberFormat="1" applyFont="1" applyFill="1" applyBorder="1" applyAlignment="1">
      <alignment horizontal="center" vertical="center" wrapText="1"/>
    </xf>
    <xf numFmtId="17" fontId="16" fillId="7" borderId="3" xfId="14" applyNumberFormat="1" applyFont="1" applyFill="1" applyBorder="1" applyAlignment="1">
      <alignment horizontal="center" vertical="center" wrapText="1"/>
    </xf>
    <xf numFmtId="1" fontId="16" fillId="7" borderId="2" xfId="14" applyNumberFormat="1" applyFont="1" applyFill="1" applyBorder="1" applyAlignment="1">
      <alignment horizontal="center" vertical="center" wrapText="1"/>
    </xf>
    <xf numFmtId="1" fontId="16" fillId="7" borderId="3" xfId="14" applyNumberFormat="1" applyFont="1" applyFill="1" applyBorder="1" applyAlignment="1">
      <alignment horizontal="center" vertical="center" wrapText="1"/>
    </xf>
    <xf numFmtId="0" fontId="16" fillId="7" borderId="3" xfId="12" applyFont="1" applyFill="1" applyBorder="1" applyAlignment="1">
      <alignment horizontal="left" vertical="center"/>
    </xf>
    <xf numFmtId="166" fontId="13" fillId="0" borderId="0" xfId="14" applyNumberFormat="1" applyFont="1"/>
    <xf numFmtId="166" fontId="12" fillId="4" borderId="5" xfId="14" applyNumberFormat="1" applyFont="1" applyFill="1" applyBorder="1" applyAlignment="1">
      <alignment horizontal="right" vertical="center"/>
    </xf>
    <xf numFmtId="166" fontId="12" fillId="4" borderId="4" xfId="14" applyNumberFormat="1" applyFont="1" applyFill="1" applyBorder="1" applyAlignment="1">
      <alignment horizontal="right" vertical="center"/>
    </xf>
    <xf numFmtId="167" fontId="13" fillId="0" borderId="1" xfId="13" applyNumberFormat="1" applyFont="1" applyFill="1" applyBorder="1"/>
    <xf numFmtId="167" fontId="15" fillId="0" borderId="0" xfId="13" applyNumberFormat="1" applyFont="1" applyFill="1" applyBorder="1"/>
    <xf numFmtId="17" fontId="16" fillId="8" borderId="1" xfId="14" applyNumberFormat="1" applyFont="1" applyFill="1" applyBorder="1" applyAlignment="1">
      <alignment horizontal="center" vertical="center" wrapText="1"/>
    </xf>
    <xf numFmtId="17" fontId="16" fillId="8" borderId="0" xfId="14" applyNumberFormat="1" applyFont="1" applyFill="1" applyBorder="1" applyAlignment="1">
      <alignment horizontal="center" vertical="center" wrapText="1"/>
    </xf>
    <xf numFmtId="17" fontId="16" fillId="8" borderId="0" xfId="14" applyNumberFormat="1" applyFont="1" applyFill="1" applyAlignment="1">
      <alignment horizontal="center" vertical="center" wrapText="1"/>
    </xf>
    <xf numFmtId="17" fontId="16" fillId="8" borderId="2" xfId="14" applyNumberFormat="1" applyFont="1" applyFill="1" applyBorder="1" applyAlignment="1">
      <alignment horizontal="center" vertical="center" wrapText="1"/>
    </xf>
    <xf numFmtId="17" fontId="16" fillId="8" borderId="3" xfId="14" applyNumberFormat="1" applyFont="1" applyFill="1" applyBorder="1" applyAlignment="1">
      <alignment horizontal="center" vertical="center" wrapText="1"/>
    </xf>
    <xf numFmtId="37" fontId="16" fillId="8" borderId="3" xfId="12" applyNumberFormat="1" applyFont="1" applyFill="1" applyBorder="1" applyAlignment="1">
      <alignment horizontal="left" vertical="center"/>
    </xf>
    <xf numFmtId="167" fontId="12" fillId="0" borderId="0" xfId="13" applyNumberFormat="1" applyFont="1" applyFill="1" applyBorder="1" applyAlignment="1"/>
    <xf numFmtId="166" fontId="12" fillId="4" borderId="0" xfId="14" applyNumberFormat="1" applyFont="1" applyFill="1" applyBorder="1"/>
    <xf numFmtId="166" fontId="12" fillId="4" borderId="0" xfId="14" applyNumberFormat="1" applyFont="1" applyFill="1"/>
    <xf numFmtId="9" fontId="12" fillId="0" borderId="0" xfId="13" applyFont="1" applyFill="1" applyBorder="1"/>
    <xf numFmtId="166" fontId="12" fillId="4" borderId="1" xfId="14" applyNumberFormat="1" applyFont="1" applyFill="1" applyBorder="1"/>
    <xf numFmtId="166" fontId="12" fillId="4" borderId="0" xfId="14" applyNumberFormat="1" applyFont="1" applyFill="1" applyBorder="1" applyAlignment="1">
      <alignment horizontal="right" vertical="center"/>
    </xf>
    <xf numFmtId="175" fontId="13" fillId="0" borderId="0" xfId="12" applyNumberFormat="1" applyFont="1"/>
    <xf numFmtId="43" fontId="12" fillId="0" borderId="0" xfId="12" applyNumberFormat="1" applyFont="1"/>
    <xf numFmtId="43" fontId="13" fillId="0" borderId="0" xfId="12" applyNumberFormat="1" applyFont="1"/>
    <xf numFmtId="43" fontId="13" fillId="0" borderId="0" xfId="14" applyFont="1" applyFill="1" applyBorder="1"/>
    <xf numFmtId="2" fontId="12" fillId="0" borderId="0" xfId="12" applyNumberFormat="1" applyFont="1" applyAlignment="1">
      <alignment horizontal="left"/>
    </xf>
    <xf numFmtId="0" fontId="12" fillId="0" borderId="0" xfId="12" applyFont="1" applyAlignment="1">
      <alignment horizontal="right"/>
    </xf>
    <xf numFmtId="166" fontId="12" fillId="4" borderId="1" xfId="14" applyNumberFormat="1" applyFont="1" applyFill="1" applyBorder="1" applyAlignment="1">
      <alignment horizontal="right" vertical="center"/>
    </xf>
    <xf numFmtId="2" fontId="12" fillId="0" borderId="0" xfId="12" applyNumberFormat="1" applyFont="1" applyAlignment="1">
      <alignment horizontal="left" vertical="center"/>
    </xf>
    <xf numFmtId="0" fontId="17" fillId="0" borderId="0" xfId="12" applyFont="1"/>
    <xf numFmtId="1" fontId="16" fillId="7" borderId="1" xfId="14" applyNumberFormat="1" applyFont="1" applyFill="1" applyBorder="1" applyAlignment="1">
      <alignment horizontal="center" vertical="center" wrapText="1"/>
    </xf>
    <xf numFmtId="1" fontId="16" fillId="7" borderId="1" xfId="14" applyNumberFormat="1" applyFont="1" applyFill="1" applyBorder="1" applyAlignment="1">
      <alignment vertical="center" wrapText="1"/>
    </xf>
    <xf numFmtId="1" fontId="16" fillId="7" borderId="0" xfId="14" applyNumberFormat="1" applyFont="1" applyFill="1" applyBorder="1" applyAlignment="1">
      <alignment horizontal="centerContinuous" vertical="center" wrapText="1"/>
    </xf>
    <xf numFmtId="1" fontId="16" fillId="7" borderId="0" xfId="14" applyNumberFormat="1" applyFont="1" applyFill="1" applyAlignment="1">
      <alignment horizontal="centerContinuous" vertical="center" wrapText="1"/>
    </xf>
    <xf numFmtId="1" fontId="16" fillId="7" borderId="0" xfId="14" applyNumberFormat="1" applyFont="1" applyFill="1" applyAlignment="1">
      <alignment horizontal="centerContinuous" vertical="center"/>
    </xf>
    <xf numFmtId="0" fontId="16" fillId="7" borderId="0" xfId="12" applyFont="1" applyFill="1" applyAlignment="1">
      <alignment horizontal="center" vertical="center"/>
    </xf>
    <xf numFmtId="167" fontId="12" fillId="6" borderId="0" xfId="13" applyNumberFormat="1" applyFont="1" applyFill="1"/>
    <xf numFmtId="43" fontId="12" fillId="6" borderId="0" xfId="14" applyFont="1" applyFill="1"/>
    <xf numFmtId="0" fontId="12" fillId="0" borderId="0" xfId="12" applyFont="1" applyAlignment="1">
      <alignment horizontal="left" indent="1"/>
    </xf>
    <xf numFmtId="176" fontId="12" fillId="0" borderId="1" xfId="14" applyNumberFormat="1" applyFont="1" applyFill="1" applyBorder="1"/>
    <xf numFmtId="176" fontId="12" fillId="0" borderId="0" xfId="14" applyNumberFormat="1" applyFont="1" applyFill="1" applyBorder="1"/>
    <xf numFmtId="179" fontId="12" fillId="0" borderId="1" xfId="14" applyNumberFormat="1" applyFont="1" applyFill="1" applyBorder="1"/>
    <xf numFmtId="179" fontId="12" fillId="0" borderId="0" xfId="14" applyNumberFormat="1" applyFont="1" applyFill="1" applyBorder="1"/>
    <xf numFmtId="179" fontId="12" fillId="0" borderId="1" xfId="14" applyNumberFormat="1" applyFont="1" applyBorder="1"/>
    <xf numFmtId="179" fontId="12" fillId="0" borderId="0" xfId="14" applyNumberFormat="1" applyFont="1"/>
    <xf numFmtId="167" fontId="12" fillId="6" borderId="1" xfId="13" applyNumberFormat="1" applyFont="1" applyFill="1" applyBorder="1" applyAlignment="1">
      <alignment wrapText="1"/>
    </xf>
    <xf numFmtId="167" fontId="12" fillId="6" borderId="0" xfId="13" applyNumberFormat="1" applyFont="1" applyFill="1" applyAlignment="1">
      <alignment wrapText="1"/>
    </xf>
    <xf numFmtId="176" fontId="12" fillId="0" borderId="1" xfId="14" applyNumberFormat="1" applyFont="1" applyBorder="1"/>
    <xf numFmtId="176" fontId="12" fillId="0" borderId="0" xfId="14" applyNumberFormat="1" applyFont="1"/>
    <xf numFmtId="43" fontId="12" fillId="6" borderId="0" xfId="14" applyFont="1" applyFill="1" applyBorder="1"/>
    <xf numFmtId="167" fontId="12" fillId="0" borderId="1" xfId="13" applyNumberFormat="1" applyFont="1" applyFill="1" applyBorder="1"/>
    <xf numFmtId="176" fontId="12" fillId="6" borderId="1" xfId="14" applyNumberFormat="1" applyFont="1" applyFill="1" applyBorder="1"/>
    <xf numFmtId="171" fontId="12" fillId="0" borderId="0" xfId="14" applyNumberFormat="1" applyFont="1" applyFill="1" applyBorder="1" applyAlignment="1">
      <alignment horizontal="right"/>
    </xf>
    <xf numFmtId="37" fontId="12" fillId="0" borderId="0" xfId="12" applyNumberFormat="1" applyFont="1"/>
    <xf numFmtId="1" fontId="16" fillId="9" borderId="2" xfId="14" applyNumberFormat="1" applyFont="1" applyFill="1" applyBorder="1" applyAlignment="1">
      <alignment horizontal="center" vertical="center"/>
    </xf>
    <xf numFmtId="1" fontId="16" fillId="9" borderId="3" xfId="14" applyNumberFormat="1" applyFont="1" applyFill="1" applyBorder="1" applyAlignment="1">
      <alignment horizontal="center" vertical="center"/>
    </xf>
    <xf numFmtId="1" fontId="16" fillId="9" borderId="3" xfId="14" applyNumberFormat="1" applyFont="1" applyFill="1" applyBorder="1" applyAlignment="1">
      <alignment horizontal="left" vertical="center"/>
    </xf>
    <xf numFmtId="17" fontId="16" fillId="9" borderId="2" xfId="14" applyNumberFormat="1" applyFont="1" applyFill="1" applyBorder="1" applyAlignment="1">
      <alignment horizontal="center" vertical="center" wrapText="1"/>
    </xf>
    <xf numFmtId="17" fontId="16" fillId="9" borderId="3" xfId="14" applyNumberFormat="1" applyFont="1" applyFill="1" applyBorder="1" applyAlignment="1">
      <alignment horizontal="center" vertical="center" wrapText="1"/>
    </xf>
    <xf numFmtId="1" fontId="16" fillId="9" borderId="2" xfId="14" applyNumberFormat="1" applyFont="1" applyFill="1" applyBorder="1" applyAlignment="1">
      <alignment horizontal="center" vertical="center" wrapText="1"/>
    </xf>
    <xf numFmtId="1" fontId="16" fillId="9" borderId="3" xfId="14" applyNumberFormat="1" applyFont="1" applyFill="1" applyBorder="1" applyAlignment="1">
      <alignment horizontal="center" vertical="center" wrapText="1"/>
    </xf>
    <xf numFmtId="0" fontId="16" fillId="9" borderId="3" xfId="12" applyFont="1" applyFill="1" applyBorder="1" applyAlignment="1">
      <alignment horizontal="left" vertical="center"/>
    </xf>
    <xf numFmtId="166" fontId="12" fillId="6" borderId="5" xfId="14" applyNumberFormat="1" applyFont="1" applyFill="1" applyBorder="1" applyAlignment="1">
      <alignment horizontal="right" vertical="center"/>
    </xf>
    <xf numFmtId="166" fontId="12" fillId="6" borderId="4" xfId="14" applyNumberFormat="1" applyFont="1" applyFill="1" applyBorder="1" applyAlignment="1">
      <alignment horizontal="right" vertical="center"/>
    </xf>
    <xf numFmtId="1" fontId="16" fillId="9" borderId="1" xfId="14" applyNumberFormat="1" applyFont="1" applyFill="1" applyBorder="1" applyAlignment="1">
      <alignment horizontal="center" vertical="center" wrapText="1"/>
    </xf>
    <xf numFmtId="1" fontId="16" fillId="9" borderId="1" xfId="14" applyNumberFormat="1" applyFont="1" applyFill="1" applyBorder="1" applyAlignment="1">
      <alignment vertical="center" wrapText="1"/>
    </xf>
    <xf numFmtId="1" fontId="16" fillId="9" borderId="0" xfId="14" applyNumberFormat="1" applyFont="1" applyFill="1" applyBorder="1" applyAlignment="1">
      <alignment horizontal="centerContinuous" vertical="center" wrapText="1"/>
    </xf>
    <xf numFmtId="1" fontId="16" fillId="9" borderId="0" xfId="14" applyNumberFormat="1" applyFont="1" applyFill="1" applyAlignment="1">
      <alignment horizontal="centerContinuous" vertical="center" wrapText="1"/>
    </xf>
    <xf numFmtId="1" fontId="16" fillId="9" borderId="0" xfId="14" applyNumberFormat="1" applyFont="1" applyFill="1" applyAlignment="1">
      <alignment horizontal="centerContinuous" vertical="center"/>
    </xf>
    <xf numFmtId="0" fontId="16" fillId="9" borderId="0" xfId="12" applyFont="1" applyFill="1" applyAlignment="1">
      <alignment horizontal="center" vertical="center"/>
    </xf>
    <xf numFmtId="175" fontId="1" fillId="0" borderId="0" xfId="12" applyNumberFormat="1"/>
    <xf numFmtId="178" fontId="13" fillId="6" borderId="0" xfId="13" quotePrefix="1" applyNumberFormat="1" applyFont="1" applyFill="1" applyBorder="1" applyAlignment="1">
      <alignment horizontal="right" vertical="center"/>
    </xf>
    <xf numFmtId="167" fontId="12" fillId="6" borderId="0" xfId="13" applyNumberFormat="1" applyFont="1" applyFill="1" applyBorder="1" applyAlignment="1">
      <alignment horizontal="right"/>
    </xf>
    <xf numFmtId="167" fontId="13" fillId="6" borderId="0" xfId="13" applyNumberFormat="1" applyFont="1" applyFill="1" applyBorder="1" applyAlignment="1">
      <alignment horizontal="right"/>
    </xf>
    <xf numFmtId="171" fontId="12" fillId="0" borderId="0" xfId="14" applyNumberFormat="1" applyFont="1"/>
    <xf numFmtId="167" fontId="13" fillId="6" borderId="0" xfId="13" applyNumberFormat="1" applyFont="1" applyFill="1" applyBorder="1"/>
    <xf numFmtId="166" fontId="13" fillId="6" borderId="0" xfId="14" applyNumberFormat="1" applyFont="1" applyFill="1" applyBorder="1"/>
    <xf numFmtId="166" fontId="1" fillId="0" borderId="0" xfId="12" applyNumberFormat="1"/>
    <xf numFmtId="166" fontId="12" fillId="6" borderId="0" xfId="14" applyNumberFormat="1" applyFont="1" applyFill="1"/>
    <xf numFmtId="166" fontId="12" fillId="6" borderId="7" xfId="14" applyNumberFormat="1" applyFont="1" applyFill="1" applyBorder="1"/>
    <xf numFmtId="166" fontId="12" fillId="6" borderId="6" xfId="14" applyNumberFormat="1" applyFont="1" applyFill="1" applyBorder="1"/>
    <xf numFmtId="167" fontId="13" fillId="6" borderId="6" xfId="13" applyNumberFormat="1" applyFont="1" applyFill="1" applyBorder="1" applyAlignment="1">
      <alignment horizontal="right"/>
    </xf>
    <xf numFmtId="166" fontId="13" fillId="0" borderId="7" xfId="14" applyNumberFormat="1" applyFont="1" applyFill="1" applyBorder="1"/>
    <xf numFmtId="166" fontId="13" fillId="0" borderId="6" xfId="14" applyNumberFormat="1" applyFont="1" applyFill="1" applyBorder="1"/>
    <xf numFmtId="166" fontId="13" fillId="6" borderId="1" xfId="14" applyNumberFormat="1" applyFont="1" applyFill="1" applyBorder="1"/>
    <xf numFmtId="166" fontId="13" fillId="6" borderId="0" xfId="14" applyNumberFormat="1" applyFont="1" applyFill="1"/>
    <xf numFmtId="166" fontId="13" fillId="6" borderId="6" xfId="14" applyNumberFormat="1" applyFont="1" applyFill="1" applyBorder="1"/>
    <xf numFmtId="37" fontId="13" fillId="0" borderId="6" xfId="12" applyNumberFormat="1" applyFont="1" applyBorder="1" applyAlignment="1">
      <alignment horizontal="left"/>
    </xf>
    <xf numFmtId="0" fontId="1" fillId="6" borderId="0" xfId="12" applyFill="1"/>
    <xf numFmtId="37" fontId="12" fillId="6" borderId="0" xfId="12" applyNumberFormat="1" applyFont="1" applyFill="1" applyAlignment="1">
      <alignment horizontal="left" indent="1"/>
    </xf>
    <xf numFmtId="37" fontId="12" fillId="0" borderId="0" xfId="12" applyNumberFormat="1" applyFont="1" applyAlignment="1">
      <alignment horizontal="left" indent="1"/>
    </xf>
    <xf numFmtId="175" fontId="13" fillId="0" borderId="1" xfId="12" applyNumberFormat="1" applyFont="1" applyBorder="1"/>
    <xf numFmtId="166" fontId="13" fillId="0" borderId="0" xfId="12" applyNumberFormat="1" applyFont="1"/>
    <xf numFmtId="166" fontId="13" fillId="0" borderId="6" xfId="14" applyNumberFormat="1" applyFont="1" applyBorder="1"/>
    <xf numFmtId="37" fontId="13" fillId="6" borderId="0" xfId="12" applyNumberFormat="1" applyFont="1" applyFill="1" applyAlignment="1">
      <alignment horizontal="left"/>
    </xf>
    <xf numFmtId="0" fontId="3" fillId="6" borderId="0" xfId="12" applyFont="1" applyFill="1"/>
    <xf numFmtId="166" fontId="13" fillId="6" borderId="7" xfId="14" applyNumberFormat="1" applyFont="1" applyFill="1" applyBorder="1"/>
    <xf numFmtId="37" fontId="13" fillId="6" borderId="6" xfId="12" applyNumberFormat="1" applyFont="1" applyFill="1" applyBorder="1" applyAlignment="1">
      <alignment horizontal="left"/>
    </xf>
    <xf numFmtId="166" fontId="13" fillId="6" borderId="1" xfId="14" applyNumberFormat="1" applyFont="1" applyFill="1" applyBorder="1" applyAlignment="1"/>
    <xf numFmtId="166" fontId="13" fillId="6" borderId="0" xfId="14" applyNumberFormat="1" applyFont="1" applyFill="1" applyBorder="1" applyAlignment="1"/>
    <xf numFmtId="37" fontId="12" fillId="6" borderId="6" xfId="12" applyNumberFormat="1" applyFont="1" applyFill="1" applyBorder="1" applyAlignment="1">
      <alignment horizontal="left"/>
    </xf>
    <xf numFmtId="0" fontId="19" fillId="0" borderId="0" xfId="12" applyFont="1"/>
    <xf numFmtId="0" fontId="20" fillId="7" borderId="1" xfId="12" applyFont="1" applyFill="1" applyBorder="1" applyAlignment="1">
      <alignment horizontal="center" vertical="center" wrapText="1"/>
    </xf>
    <xf numFmtId="0" fontId="20" fillId="7" borderId="0" xfId="12" applyFont="1" applyFill="1" applyAlignment="1">
      <alignment horizontal="center" vertical="center" wrapText="1"/>
    </xf>
    <xf numFmtId="167" fontId="20" fillId="6" borderId="0" xfId="13" applyNumberFormat="1" applyFont="1" applyFill="1" applyBorder="1" applyAlignment="1">
      <alignment horizontal="center" vertical="center"/>
    </xf>
    <xf numFmtId="2" fontId="20" fillId="7" borderId="0" xfId="12" applyNumberFormat="1" applyFont="1" applyFill="1" applyAlignment="1">
      <alignment horizontal="center" vertical="center"/>
    </xf>
    <xf numFmtId="0" fontId="20" fillId="7" borderId="1" xfId="12" applyFont="1" applyFill="1" applyBorder="1" applyAlignment="1">
      <alignment vertical="center" wrapText="1"/>
    </xf>
    <xf numFmtId="0" fontId="20" fillId="7" borderId="0" xfId="12" applyFont="1" applyFill="1" applyAlignment="1">
      <alignment horizontal="centerContinuous" vertical="center" wrapText="1"/>
    </xf>
    <xf numFmtId="43" fontId="0" fillId="0" borderId="0" xfId="14" applyFont="1"/>
    <xf numFmtId="167" fontId="1" fillId="0" borderId="0" xfId="13" applyNumberFormat="1" applyFont="1"/>
    <xf numFmtId="171" fontId="1" fillId="0" borderId="0" xfId="15" applyNumberFormat="1" applyFont="1"/>
    <xf numFmtId="166" fontId="1" fillId="0" borderId="0" xfId="15" applyNumberFormat="1" applyFont="1"/>
    <xf numFmtId="43" fontId="1" fillId="0" borderId="0" xfId="14" applyFont="1"/>
    <xf numFmtId="171" fontId="1" fillId="0" borderId="0" xfId="15" applyNumberFormat="1" applyFont="1" applyFill="1" applyBorder="1"/>
    <xf numFmtId="0" fontId="1" fillId="0" borderId="0" xfId="12" applyAlignment="1">
      <alignment horizontal="left" wrapText="1"/>
    </xf>
    <xf numFmtId="165" fontId="1" fillId="0" borderId="0" xfId="12" applyNumberFormat="1"/>
    <xf numFmtId="171" fontId="1" fillId="0" borderId="0" xfId="12" applyNumberFormat="1"/>
    <xf numFmtId="0" fontId="1" fillId="0" borderId="0" xfId="17"/>
    <xf numFmtId="171" fontId="1" fillId="0" borderId="9" xfId="15" applyNumberFormat="1" applyFont="1" applyBorder="1"/>
    <xf numFmtId="171" fontId="1" fillId="0" borderId="8" xfId="15" applyNumberFormat="1" applyFont="1" applyBorder="1"/>
    <xf numFmtId="2" fontId="7" fillId="0" borderId="10" xfId="12" applyNumberFormat="1" applyFont="1" applyBorder="1"/>
    <xf numFmtId="165" fontId="0" fillId="6" borderId="11" xfId="15" applyFont="1" applyFill="1" applyBorder="1"/>
    <xf numFmtId="165" fontId="1" fillId="6" borderId="12" xfId="15" applyFont="1" applyFill="1" applyBorder="1"/>
    <xf numFmtId="165" fontId="1" fillId="6" borderId="11" xfId="15" applyFont="1" applyFill="1" applyBorder="1"/>
    <xf numFmtId="37" fontId="6" fillId="0" borderId="14" xfId="12" applyNumberFormat="1" applyFont="1" applyBorder="1" applyAlignment="1">
      <alignment horizontal="left"/>
    </xf>
    <xf numFmtId="2" fontId="1" fillId="6" borderId="12" xfId="15" applyNumberFormat="1" applyFont="1" applyFill="1" applyBorder="1"/>
    <xf numFmtId="2" fontId="1" fillId="0" borderId="12" xfId="15" applyNumberFormat="1" applyFont="1" applyBorder="1"/>
    <xf numFmtId="2" fontId="1" fillId="0" borderId="11" xfId="15" applyNumberFormat="1" applyFont="1" applyBorder="1"/>
    <xf numFmtId="2" fontId="7" fillId="0" borderId="14" xfId="12" applyNumberFormat="1" applyFont="1" applyBorder="1" applyAlignment="1">
      <alignment horizontal="left"/>
    </xf>
    <xf numFmtId="37" fontId="7" fillId="0" borderId="14" xfId="12" applyNumberFormat="1" applyFont="1" applyBorder="1" applyAlignment="1">
      <alignment horizontal="left"/>
    </xf>
    <xf numFmtId="171" fontId="1" fillId="6" borderId="12" xfId="15" applyNumberFormat="1" applyFont="1" applyFill="1" applyBorder="1"/>
    <xf numFmtId="171" fontId="1" fillId="0" borderId="12" xfId="15" applyNumberFormat="1" applyFont="1" applyBorder="1"/>
    <xf numFmtId="171" fontId="1" fillId="0" borderId="11" xfId="15" applyNumberFormat="1" applyFont="1" applyBorder="1"/>
    <xf numFmtId="37" fontId="7" fillId="0" borderId="14" xfId="12" quotePrefix="1" applyNumberFormat="1" applyFont="1" applyBorder="1" applyAlignment="1">
      <alignment horizontal="left"/>
    </xf>
    <xf numFmtId="2" fontId="6" fillId="0" borderId="14" xfId="12" applyNumberFormat="1" applyFont="1" applyBorder="1"/>
    <xf numFmtId="2" fontId="7" fillId="0" borderId="14" xfId="12" quotePrefix="1" applyNumberFormat="1" applyFont="1" applyBorder="1" applyAlignment="1">
      <alignment horizontal="left"/>
    </xf>
    <xf numFmtId="165" fontId="0" fillId="6" borderId="12" xfId="15" applyFont="1" applyFill="1" applyBorder="1"/>
    <xf numFmtId="165" fontId="0" fillId="6" borderId="13" xfId="15" applyFont="1" applyFill="1" applyBorder="1"/>
    <xf numFmtId="165" fontId="0" fillId="6" borderId="0" xfId="15" applyFont="1" applyFill="1" applyBorder="1"/>
    <xf numFmtId="2" fontId="7" fillId="0" borderId="14" xfId="12" applyNumberFormat="1" applyFont="1" applyBorder="1"/>
    <xf numFmtId="167" fontId="1" fillId="0" borderId="12" xfId="13" applyNumberFormat="1" applyFont="1" applyFill="1" applyBorder="1"/>
    <xf numFmtId="167" fontId="1" fillId="0" borderId="11" xfId="13" applyNumberFormat="1" applyFont="1" applyFill="1" applyBorder="1"/>
    <xf numFmtId="167" fontId="7" fillId="0" borderId="14" xfId="12" applyNumberFormat="1" applyFont="1" applyBorder="1" applyAlignment="1">
      <alignment horizontal="left"/>
    </xf>
    <xf numFmtId="166" fontId="1" fillId="0" borderId="11" xfId="15" applyNumberFormat="1" applyFont="1" applyBorder="1"/>
    <xf numFmtId="166" fontId="1" fillId="0" borderId="12" xfId="15" applyNumberFormat="1" applyFont="1" applyBorder="1"/>
    <xf numFmtId="166" fontId="1" fillId="0" borderId="11" xfId="15" applyNumberFormat="1" applyFont="1" applyFill="1" applyBorder="1"/>
    <xf numFmtId="166" fontId="1" fillId="0" borderId="12" xfId="15" applyNumberFormat="1" applyFont="1" applyFill="1" applyBorder="1"/>
    <xf numFmtId="166" fontId="1" fillId="0" borderId="17" xfId="15" applyNumberFormat="1" applyFont="1" applyBorder="1"/>
    <xf numFmtId="166" fontId="1" fillId="0" borderId="15" xfId="15" applyNumberFormat="1" applyFont="1" applyFill="1" applyBorder="1"/>
    <xf numFmtId="166" fontId="1" fillId="0" borderId="16" xfId="15" applyNumberFormat="1" applyFont="1" applyFill="1" applyBorder="1"/>
    <xf numFmtId="166" fontId="1" fillId="0" borderId="15" xfId="15" applyNumberFormat="1" applyFont="1" applyBorder="1"/>
    <xf numFmtId="168" fontId="7" fillId="0" borderId="14" xfId="12" applyNumberFormat="1" applyFont="1" applyBorder="1" applyAlignment="1">
      <alignment horizontal="left"/>
    </xf>
    <xf numFmtId="166" fontId="1" fillId="0" borderId="16" xfId="15" applyNumberFormat="1" applyFont="1" applyBorder="1"/>
    <xf numFmtId="166" fontId="1" fillId="6" borderId="16" xfId="15" applyNumberFormat="1" applyFont="1" applyFill="1" applyBorder="1"/>
    <xf numFmtId="166" fontId="1" fillId="0" borderId="18" xfId="15" applyNumberFormat="1" applyFont="1" applyBorder="1"/>
    <xf numFmtId="166" fontId="1" fillId="6" borderId="11" xfId="15" applyNumberFormat="1" applyFont="1" applyFill="1" applyBorder="1"/>
    <xf numFmtId="166" fontId="1" fillId="6" borderId="12" xfId="15" applyNumberFormat="1" applyFont="1" applyFill="1" applyBorder="1"/>
    <xf numFmtId="171" fontId="1" fillId="0" borderId="11" xfId="15" applyNumberFormat="1" applyFont="1" applyFill="1" applyBorder="1"/>
    <xf numFmtId="171" fontId="1" fillId="0" borderId="12" xfId="15" applyNumberFormat="1" applyFont="1" applyFill="1" applyBorder="1"/>
    <xf numFmtId="2" fontId="6" fillId="0" borderId="14" xfId="12" applyNumberFormat="1" applyFont="1" applyBorder="1" applyAlignment="1">
      <alignment horizontal="left"/>
    </xf>
    <xf numFmtId="0" fontId="7" fillId="0" borderId="14" xfId="12" applyFont="1" applyBorder="1" applyAlignment="1">
      <alignment horizontal="left"/>
    </xf>
    <xf numFmtId="171" fontId="1" fillId="6" borderId="17" xfId="15" applyNumberFormat="1" applyFont="1" applyFill="1" applyBorder="1"/>
    <xf numFmtId="171" fontId="1" fillId="6" borderId="18" xfId="15" applyNumberFormat="1" applyFont="1" applyFill="1" applyBorder="1"/>
    <xf numFmtId="171" fontId="1" fillId="0" borderId="17" xfId="15" applyNumberFormat="1" applyFont="1" applyBorder="1"/>
    <xf numFmtId="171" fontId="1" fillId="6" borderId="11" xfId="15" applyNumberFormat="1" applyFont="1" applyFill="1" applyBorder="1"/>
    <xf numFmtId="171" fontId="1" fillId="6" borderId="16" xfId="15" applyNumberFormat="1" applyFont="1" applyFill="1" applyBorder="1"/>
    <xf numFmtId="171" fontId="1" fillId="6" borderId="15" xfId="15" applyNumberFormat="1" applyFont="1" applyFill="1" applyBorder="1"/>
    <xf numFmtId="171" fontId="1" fillId="0" borderId="16" xfId="15" applyNumberFormat="1" applyFont="1" applyBorder="1"/>
    <xf numFmtId="171" fontId="1" fillId="0" borderId="15" xfId="15" applyNumberFormat="1" applyFont="1" applyBorder="1"/>
    <xf numFmtId="169" fontId="6" fillId="0" borderId="14" xfId="12" applyNumberFormat="1" applyFont="1" applyBorder="1" applyAlignment="1">
      <alignment horizontal="left"/>
    </xf>
    <xf numFmtId="171" fontId="1" fillId="0" borderId="18" xfId="15" applyNumberFormat="1" applyFont="1" applyBorder="1"/>
    <xf numFmtId="171" fontId="1" fillId="0" borderId="19" xfId="15" applyNumberFormat="1" applyFont="1" applyBorder="1"/>
    <xf numFmtId="2" fontId="6" fillId="0" borderId="20" xfId="12" applyNumberFormat="1" applyFont="1" applyBorder="1" applyAlignment="1">
      <alignment horizontal="left"/>
    </xf>
    <xf numFmtId="0" fontId="2" fillId="7" borderId="21" xfId="12" applyFont="1" applyFill="1" applyBorder="1" applyAlignment="1">
      <alignment horizontal="center" vertical="center"/>
    </xf>
    <xf numFmtId="0" fontId="2" fillId="7" borderId="22" xfId="12" applyFont="1" applyFill="1" applyBorder="1" applyAlignment="1">
      <alignment horizontal="center" vertical="center"/>
    </xf>
    <xf numFmtId="2" fontId="2" fillId="7" borderId="23" xfId="12" applyNumberFormat="1" applyFont="1" applyFill="1" applyBorder="1" applyAlignment="1">
      <alignment horizontal="center" vertical="center" wrapText="1"/>
    </xf>
    <xf numFmtId="2" fontId="2" fillId="0" borderId="0" xfId="12" applyNumberFormat="1" applyFont="1" applyAlignment="1">
      <alignment vertical="center"/>
    </xf>
    <xf numFmtId="167" fontId="13" fillId="6" borderId="0" xfId="13" applyNumberFormat="1" applyFont="1" applyFill="1"/>
    <xf numFmtId="0" fontId="21" fillId="0" borderId="0" xfId="0" applyFont="1"/>
    <xf numFmtId="9" fontId="0" fillId="6" borderId="0" xfId="13" applyFont="1" applyFill="1"/>
    <xf numFmtId="175" fontId="1" fillId="6" borderId="0" xfId="12" applyNumberFormat="1" applyFill="1"/>
    <xf numFmtId="180" fontId="1" fillId="6" borderId="0" xfId="12" applyNumberFormat="1" applyFill="1"/>
    <xf numFmtId="43" fontId="18" fillId="6" borderId="0" xfId="14" applyFont="1" applyFill="1"/>
    <xf numFmtId="172" fontId="1" fillId="6" borderId="0" xfId="12" applyNumberFormat="1" applyFill="1"/>
    <xf numFmtId="167" fontId="0" fillId="6" borderId="0" xfId="13" applyNumberFormat="1" applyFont="1" applyFill="1"/>
    <xf numFmtId="37" fontId="13" fillId="0" borderId="24" xfId="12" applyNumberFormat="1" applyFont="1" applyBorder="1" applyAlignment="1">
      <alignment horizontal="left"/>
    </xf>
    <xf numFmtId="166" fontId="13" fillId="0" borderId="24" xfId="14" applyNumberFormat="1" applyFont="1" applyFill="1" applyBorder="1"/>
    <xf numFmtId="166" fontId="13" fillId="0" borderId="25" xfId="14" applyNumberFormat="1" applyFont="1" applyFill="1" applyBorder="1"/>
    <xf numFmtId="167" fontId="13" fillId="6" borderId="24" xfId="13" applyNumberFormat="1" applyFont="1" applyFill="1" applyBorder="1" applyAlignment="1">
      <alignment horizontal="right"/>
    </xf>
    <xf numFmtId="166" fontId="13" fillId="0" borderId="24" xfId="14" applyNumberFormat="1" applyFont="1" applyBorder="1"/>
    <xf numFmtId="0" fontId="12" fillId="6" borderId="0" xfId="12" applyFont="1" applyFill="1" applyAlignment="1">
      <alignment horizontal="left" wrapText="1"/>
    </xf>
    <xf numFmtId="166" fontId="1" fillId="6" borderId="15" xfId="15" applyNumberFormat="1" applyFont="1" applyFill="1" applyBorder="1"/>
    <xf numFmtId="2" fontId="1" fillId="6" borderId="11" xfId="15" applyNumberFormat="1" applyFont="1" applyFill="1" applyBorder="1"/>
    <xf numFmtId="1" fontId="16" fillId="7" borderId="0" xfId="14" applyNumberFormat="1" applyFont="1" applyFill="1" applyBorder="1" applyAlignment="1">
      <alignment horizontal="center" vertical="center" wrapText="1"/>
    </xf>
    <xf numFmtId="17" fontId="16" fillId="7" borderId="0" xfId="14" applyNumberFormat="1" applyFont="1" applyFill="1" applyBorder="1" applyAlignment="1">
      <alignment horizontal="center" vertical="center" wrapText="1"/>
    </xf>
    <xf numFmtId="1" fontId="16" fillId="9" borderId="0" xfId="14" applyNumberFormat="1" applyFont="1" applyFill="1" applyBorder="1" applyAlignment="1">
      <alignment horizontal="center" vertical="center" wrapText="1"/>
    </xf>
    <xf numFmtId="166" fontId="12" fillId="6" borderId="0" xfId="14" applyNumberFormat="1" applyFont="1" applyFill="1" applyBorder="1" applyAlignment="1">
      <alignment horizontal="right" vertical="center"/>
    </xf>
    <xf numFmtId="17" fontId="16" fillId="9" borderId="0" xfId="14" applyNumberFormat="1" applyFont="1" applyFill="1" applyBorder="1" applyAlignment="1">
      <alignment horizontal="center" vertical="center" wrapText="1"/>
    </xf>
    <xf numFmtId="1" fontId="16" fillId="9" borderId="0" xfId="14" applyNumberFormat="1" applyFont="1" applyFill="1" applyBorder="1" applyAlignment="1">
      <alignment horizontal="left" vertical="center"/>
    </xf>
    <xf numFmtId="1" fontId="16" fillId="7" borderId="0" xfId="14" applyNumberFormat="1" applyFont="1" applyFill="1" applyBorder="1" applyAlignment="1">
      <alignment horizontal="left" vertical="center"/>
    </xf>
    <xf numFmtId="0" fontId="20" fillId="7" borderId="0" xfId="12" applyFont="1" applyFill="1" applyAlignment="1">
      <alignment horizontal="left" vertical="center"/>
    </xf>
    <xf numFmtId="37" fontId="12" fillId="0" borderId="0" xfId="0" applyNumberFormat="1" applyFont="1" applyAlignment="1">
      <alignment horizontal="left"/>
    </xf>
    <xf numFmtId="37" fontId="12" fillId="6" borderId="0" xfId="0" applyNumberFormat="1" applyFont="1" applyFill="1" applyAlignment="1">
      <alignment horizontal="left"/>
    </xf>
    <xf numFmtId="0" fontId="12" fillId="0" borderId="0" xfId="19" applyFont="1"/>
    <xf numFmtId="167" fontId="12" fillId="0" borderId="0" xfId="20" applyNumberFormat="1" applyFont="1" applyFill="1" applyBorder="1"/>
    <xf numFmtId="167" fontId="12" fillId="6" borderId="0" xfId="20" applyNumberFormat="1" applyFont="1" applyFill="1" applyBorder="1"/>
    <xf numFmtId="0" fontId="16" fillId="7" borderId="3" xfId="19" applyFont="1" applyFill="1" applyBorder="1" applyAlignment="1">
      <alignment horizontal="left" vertical="center"/>
    </xf>
    <xf numFmtId="1" fontId="16" fillId="7" borderId="3" xfId="21" applyNumberFormat="1" applyFont="1" applyFill="1" applyBorder="1" applyAlignment="1">
      <alignment horizontal="center" vertical="center" wrapText="1"/>
    </xf>
    <xf numFmtId="1" fontId="16" fillId="7" borderId="2" xfId="21" applyNumberFormat="1" applyFont="1" applyFill="1" applyBorder="1" applyAlignment="1">
      <alignment horizontal="center" vertical="center" wrapText="1"/>
    </xf>
    <xf numFmtId="0" fontId="16" fillId="7" borderId="3" xfId="19" applyFont="1" applyFill="1" applyBorder="1" applyAlignment="1">
      <alignment horizontal="center" vertical="center"/>
    </xf>
    <xf numFmtId="0" fontId="14" fillId="0" borderId="0" xfId="19" applyFont="1"/>
    <xf numFmtId="37" fontId="13" fillId="0" borderId="0" xfId="19" applyNumberFormat="1" applyFont="1" applyAlignment="1">
      <alignment horizontal="left"/>
    </xf>
    <xf numFmtId="166" fontId="13" fillId="0" borderId="0" xfId="21" applyNumberFormat="1" applyFont="1" applyFill="1" applyBorder="1" applyAlignment="1"/>
    <xf numFmtId="166" fontId="13" fillId="0" borderId="1" xfId="21" applyNumberFormat="1" applyFont="1" applyFill="1" applyBorder="1" applyAlignment="1"/>
    <xf numFmtId="0" fontId="13" fillId="0" borderId="0" xfId="19" applyFont="1"/>
    <xf numFmtId="167" fontId="13" fillId="0" borderId="0" xfId="20" applyNumberFormat="1" applyFont="1" applyFill="1" applyBorder="1" applyAlignment="1" applyProtection="1">
      <alignment horizontal="left"/>
    </xf>
    <xf numFmtId="37" fontId="12" fillId="0" borderId="0" xfId="19" applyNumberFormat="1" applyFont="1" applyAlignment="1">
      <alignment horizontal="left"/>
    </xf>
    <xf numFmtId="166" fontId="12" fillId="0" borderId="0" xfId="21" applyNumberFormat="1" applyFont="1" applyFill="1" applyBorder="1" applyAlignment="1"/>
    <xf numFmtId="166" fontId="12" fillId="0" borderId="1" xfId="21" applyNumberFormat="1" applyFont="1" applyFill="1" applyBorder="1" applyAlignment="1"/>
    <xf numFmtId="166" fontId="13" fillId="0" borderId="0" xfId="21" applyNumberFormat="1" applyFont="1" applyFill="1" applyBorder="1"/>
    <xf numFmtId="166" fontId="13" fillId="0" borderId="1" xfId="21" applyNumberFormat="1" applyFont="1" applyFill="1" applyBorder="1"/>
    <xf numFmtId="167" fontId="12" fillId="0" borderId="0" xfId="19" applyNumberFormat="1" applyFont="1"/>
    <xf numFmtId="167" fontId="13" fillId="0" borderId="0" xfId="20" quotePrefix="1" applyNumberFormat="1" applyFont="1" applyFill="1" applyBorder="1" applyAlignment="1">
      <alignment horizontal="right" vertical="center"/>
    </xf>
    <xf numFmtId="167" fontId="13" fillId="0" borderId="0" xfId="20" applyNumberFormat="1" applyFont="1" applyAlignment="1">
      <alignment horizontal="right" vertical="center"/>
    </xf>
    <xf numFmtId="167" fontId="13" fillId="0" borderId="0" xfId="20" applyNumberFormat="1" applyFont="1" applyFill="1" applyBorder="1"/>
    <xf numFmtId="0" fontId="12" fillId="6" borderId="0" xfId="12" applyFont="1" applyFill="1" applyAlignment="1">
      <alignment horizontal="left" wrapText="1"/>
    </xf>
    <xf numFmtId="0" fontId="4" fillId="0" borderId="0" xfId="0" applyFont="1" applyAlignment="1">
      <alignment horizontal="left" wrapText="1"/>
    </xf>
    <xf numFmtId="0" fontId="1" fillId="0" borderId="0" xfId="0" applyFont="1" applyAlignment="1">
      <alignment horizontal="left" wrapText="1"/>
    </xf>
    <xf numFmtId="0" fontId="12" fillId="0" borderId="0" xfId="0" applyFont="1" applyAlignment="1">
      <alignment horizontal="left" wrapText="1"/>
    </xf>
    <xf numFmtId="0" fontId="12" fillId="0" borderId="0" xfId="0" applyFont="1" applyAlignment="1">
      <alignment horizontal="justify" wrapText="1"/>
    </xf>
  </cellXfs>
  <cellStyles count="22">
    <cellStyle name="Comma" xfId="14" xr:uid="{32BD5166-0B26-4816-9B20-417E58FEF714}"/>
    <cellStyle name="Comma 2 93" xfId="21" xr:uid="{5E01FC0F-FB51-4AD8-97F7-69550E5BE2B9}"/>
    <cellStyle name="Comma0 - Estilo4" xfId="1" xr:uid="{00000000-0005-0000-0000-000000000000}"/>
    <cellStyle name="Comma1 - Estilo1" xfId="2" xr:uid="{00000000-0005-0000-0000-000001000000}"/>
    <cellStyle name="Comma2 - Estilo2" xfId="3" xr:uid="{00000000-0005-0000-0000-000002000000}"/>
    <cellStyle name="Curren - Estilo1" xfId="4" xr:uid="{00000000-0005-0000-0000-000003000000}"/>
    <cellStyle name="Curren - Estilo5" xfId="5" xr:uid="{00000000-0005-0000-0000-000004000000}"/>
    <cellStyle name="Euro" xfId="6" xr:uid="{00000000-0005-0000-0000-000005000000}"/>
    <cellStyle name="Fixed3 - Estilo3" xfId="7" xr:uid="{00000000-0005-0000-0000-000006000000}"/>
    <cellStyle name="Normal" xfId="0" builtinId="0"/>
    <cellStyle name="Normal 10" xfId="18" xr:uid="{CE65E593-BA8F-4AED-9586-BB3BD1904B1C}"/>
    <cellStyle name="Normal 12 4 2 2 2" xfId="19" xr:uid="{9C6378BE-930C-4CA9-87C6-5BBAE188AFBA}"/>
    <cellStyle name="Normal 2" xfId="12" xr:uid="{05D18982-BC88-4BE5-9708-94D0255C7198}"/>
    <cellStyle name="Normal 2 10 2 2" xfId="17" xr:uid="{846A570A-CF6C-47E8-AF7C-8B31533AEADC}"/>
    <cellStyle name="Normal_SHEET" xfId="8" xr:uid="{00000000-0005-0000-0000-000008000000}"/>
    <cellStyle name="Percen - Estilo2" xfId="9" xr:uid="{00000000-0005-0000-0000-000009000000}"/>
    <cellStyle name="Percent" xfId="13" xr:uid="{554272A3-D04A-4802-AB79-3ED6C54D7820}"/>
    <cellStyle name="Percent 2" xfId="20" xr:uid="{16DA8A52-AECA-4759-B613-CF202FF9C0D0}"/>
    <cellStyle name="Porcentagem" xfId="10" builtinId="5"/>
    <cellStyle name="Vírgula" xfId="11" builtinId="3"/>
    <cellStyle name="Vírgula 2 2" xfId="16" xr:uid="{6E6FC7AC-2D07-4500-B1AF-2367A581CEE3}"/>
    <cellStyle name="Vírgula 3" xfId="15" xr:uid="{91135DC9-98BD-4E7B-99CD-A5E231303B9B}"/>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17" Type="http://schemas.openxmlformats.org/officeDocument/2006/relationships/externalLink" Target="externalLinks/externalLink105.xml"/><Relationship Id="rId21" Type="http://schemas.openxmlformats.org/officeDocument/2006/relationships/externalLink" Target="externalLinks/externalLink9.xml"/><Relationship Id="rId42" Type="http://schemas.openxmlformats.org/officeDocument/2006/relationships/externalLink" Target="externalLinks/externalLink30.xml"/><Relationship Id="rId63" Type="http://schemas.openxmlformats.org/officeDocument/2006/relationships/externalLink" Target="externalLinks/externalLink51.xml"/><Relationship Id="rId84" Type="http://schemas.openxmlformats.org/officeDocument/2006/relationships/externalLink" Target="externalLinks/externalLink72.xml"/><Relationship Id="rId16" Type="http://schemas.openxmlformats.org/officeDocument/2006/relationships/externalLink" Target="externalLinks/externalLink4.xml"/><Relationship Id="rId107" Type="http://schemas.openxmlformats.org/officeDocument/2006/relationships/externalLink" Target="externalLinks/externalLink95.xml"/><Relationship Id="rId11" Type="http://schemas.openxmlformats.org/officeDocument/2006/relationships/worksheet" Target="worksheets/sheet11.xml"/><Relationship Id="rId32" Type="http://schemas.openxmlformats.org/officeDocument/2006/relationships/externalLink" Target="externalLinks/externalLink20.xml"/><Relationship Id="rId37" Type="http://schemas.openxmlformats.org/officeDocument/2006/relationships/externalLink" Target="externalLinks/externalLink25.xml"/><Relationship Id="rId53" Type="http://schemas.openxmlformats.org/officeDocument/2006/relationships/externalLink" Target="externalLinks/externalLink41.xml"/><Relationship Id="rId58" Type="http://schemas.openxmlformats.org/officeDocument/2006/relationships/externalLink" Target="externalLinks/externalLink46.xml"/><Relationship Id="rId74" Type="http://schemas.openxmlformats.org/officeDocument/2006/relationships/externalLink" Target="externalLinks/externalLink62.xml"/><Relationship Id="rId79" Type="http://schemas.openxmlformats.org/officeDocument/2006/relationships/externalLink" Target="externalLinks/externalLink67.xml"/><Relationship Id="rId102" Type="http://schemas.openxmlformats.org/officeDocument/2006/relationships/externalLink" Target="externalLinks/externalLink90.xml"/><Relationship Id="rId123" Type="http://schemas.openxmlformats.org/officeDocument/2006/relationships/externalLink" Target="externalLinks/externalLink111.xml"/><Relationship Id="rId128" Type="http://schemas.openxmlformats.org/officeDocument/2006/relationships/theme" Target="theme/theme1.xml"/><Relationship Id="rId5" Type="http://schemas.openxmlformats.org/officeDocument/2006/relationships/worksheet" Target="worksheets/sheet5.xml"/><Relationship Id="rId90" Type="http://schemas.openxmlformats.org/officeDocument/2006/relationships/externalLink" Target="externalLinks/externalLink78.xml"/><Relationship Id="rId95" Type="http://schemas.openxmlformats.org/officeDocument/2006/relationships/externalLink" Target="externalLinks/externalLink83.xml"/><Relationship Id="rId22" Type="http://schemas.openxmlformats.org/officeDocument/2006/relationships/externalLink" Target="externalLinks/externalLink10.xml"/><Relationship Id="rId27" Type="http://schemas.openxmlformats.org/officeDocument/2006/relationships/externalLink" Target="externalLinks/externalLink15.xml"/><Relationship Id="rId43" Type="http://schemas.openxmlformats.org/officeDocument/2006/relationships/externalLink" Target="externalLinks/externalLink31.xml"/><Relationship Id="rId48" Type="http://schemas.openxmlformats.org/officeDocument/2006/relationships/externalLink" Target="externalLinks/externalLink36.xml"/><Relationship Id="rId64" Type="http://schemas.openxmlformats.org/officeDocument/2006/relationships/externalLink" Target="externalLinks/externalLink52.xml"/><Relationship Id="rId69" Type="http://schemas.openxmlformats.org/officeDocument/2006/relationships/externalLink" Target="externalLinks/externalLink57.xml"/><Relationship Id="rId113" Type="http://schemas.openxmlformats.org/officeDocument/2006/relationships/externalLink" Target="externalLinks/externalLink101.xml"/><Relationship Id="rId118" Type="http://schemas.openxmlformats.org/officeDocument/2006/relationships/externalLink" Target="externalLinks/externalLink106.xml"/><Relationship Id="rId134" Type="http://schemas.openxmlformats.org/officeDocument/2006/relationships/customXml" Target="../customXml/item3.xml"/><Relationship Id="rId80" Type="http://schemas.openxmlformats.org/officeDocument/2006/relationships/externalLink" Target="externalLinks/externalLink68.xml"/><Relationship Id="rId85" Type="http://schemas.openxmlformats.org/officeDocument/2006/relationships/externalLink" Target="externalLinks/externalLink73.xml"/><Relationship Id="rId12" Type="http://schemas.openxmlformats.org/officeDocument/2006/relationships/worksheet" Target="worksheets/sheet12.xml"/><Relationship Id="rId17" Type="http://schemas.openxmlformats.org/officeDocument/2006/relationships/externalLink" Target="externalLinks/externalLink5.xml"/><Relationship Id="rId33" Type="http://schemas.openxmlformats.org/officeDocument/2006/relationships/externalLink" Target="externalLinks/externalLink21.xml"/><Relationship Id="rId38" Type="http://schemas.openxmlformats.org/officeDocument/2006/relationships/externalLink" Target="externalLinks/externalLink26.xml"/><Relationship Id="rId59" Type="http://schemas.openxmlformats.org/officeDocument/2006/relationships/externalLink" Target="externalLinks/externalLink47.xml"/><Relationship Id="rId103" Type="http://schemas.openxmlformats.org/officeDocument/2006/relationships/externalLink" Target="externalLinks/externalLink91.xml"/><Relationship Id="rId108" Type="http://schemas.openxmlformats.org/officeDocument/2006/relationships/externalLink" Target="externalLinks/externalLink96.xml"/><Relationship Id="rId124" Type="http://schemas.openxmlformats.org/officeDocument/2006/relationships/externalLink" Target="externalLinks/externalLink112.xml"/><Relationship Id="rId129" Type="http://schemas.openxmlformats.org/officeDocument/2006/relationships/styles" Target="styles.xml"/><Relationship Id="rId54" Type="http://schemas.openxmlformats.org/officeDocument/2006/relationships/externalLink" Target="externalLinks/externalLink42.xml"/><Relationship Id="rId70" Type="http://schemas.openxmlformats.org/officeDocument/2006/relationships/externalLink" Target="externalLinks/externalLink58.xml"/><Relationship Id="rId75" Type="http://schemas.openxmlformats.org/officeDocument/2006/relationships/externalLink" Target="externalLinks/externalLink63.xml"/><Relationship Id="rId91" Type="http://schemas.openxmlformats.org/officeDocument/2006/relationships/externalLink" Target="externalLinks/externalLink79.xml"/><Relationship Id="rId96" Type="http://schemas.openxmlformats.org/officeDocument/2006/relationships/externalLink" Target="externalLinks/externalLink84.xml"/><Relationship Id="rId1" Type="http://schemas.openxmlformats.org/officeDocument/2006/relationships/worksheet" Target="worksheets/sheet1.xml"/><Relationship Id="rId6" Type="http://schemas.openxmlformats.org/officeDocument/2006/relationships/worksheet" Target="worksheets/sheet6.xml"/><Relationship Id="rId23" Type="http://schemas.openxmlformats.org/officeDocument/2006/relationships/externalLink" Target="externalLinks/externalLink11.xml"/><Relationship Id="rId28" Type="http://schemas.openxmlformats.org/officeDocument/2006/relationships/externalLink" Target="externalLinks/externalLink16.xml"/><Relationship Id="rId49" Type="http://schemas.openxmlformats.org/officeDocument/2006/relationships/externalLink" Target="externalLinks/externalLink37.xml"/><Relationship Id="rId114" Type="http://schemas.openxmlformats.org/officeDocument/2006/relationships/externalLink" Target="externalLinks/externalLink102.xml"/><Relationship Id="rId119" Type="http://schemas.openxmlformats.org/officeDocument/2006/relationships/externalLink" Target="externalLinks/externalLink107.xml"/><Relationship Id="rId44" Type="http://schemas.openxmlformats.org/officeDocument/2006/relationships/externalLink" Target="externalLinks/externalLink32.xml"/><Relationship Id="rId60" Type="http://schemas.openxmlformats.org/officeDocument/2006/relationships/externalLink" Target="externalLinks/externalLink48.xml"/><Relationship Id="rId65" Type="http://schemas.openxmlformats.org/officeDocument/2006/relationships/externalLink" Target="externalLinks/externalLink53.xml"/><Relationship Id="rId81" Type="http://schemas.openxmlformats.org/officeDocument/2006/relationships/externalLink" Target="externalLinks/externalLink69.xml"/><Relationship Id="rId86" Type="http://schemas.openxmlformats.org/officeDocument/2006/relationships/externalLink" Target="externalLinks/externalLink74.xml"/><Relationship Id="rId130" Type="http://schemas.openxmlformats.org/officeDocument/2006/relationships/sharedStrings" Target="sharedStrings.xml"/><Relationship Id="rId13" Type="http://schemas.openxmlformats.org/officeDocument/2006/relationships/externalLink" Target="externalLinks/externalLink1.xml"/><Relationship Id="rId18" Type="http://schemas.openxmlformats.org/officeDocument/2006/relationships/externalLink" Target="externalLinks/externalLink6.xml"/><Relationship Id="rId39" Type="http://schemas.openxmlformats.org/officeDocument/2006/relationships/externalLink" Target="externalLinks/externalLink27.xml"/><Relationship Id="rId109" Type="http://schemas.openxmlformats.org/officeDocument/2006/relationships/externalLink" Target="externalLinks/externalLink97.xml"/><Relationship Id="rId34" Type="http://schemas.openxmlformats.org/officeDocument/2006/relationships/externalLink" Target="externalLinks/externalLink22.xml"/><Relationship Id="rId50" Type="http://schemas.openxmlformats.org/officeDocument/2006/relationships/externalLink" Target="externalLinks/externalLink38.xml"/><Relationship Id="rId55" Type="http://schemas.openxmlformats.org/officeDocument/2006/relationships/externalLink" Target="externalLinks/externalLink43.xml"/><Relationship Id="rId76" Type="http://schemas.openxmlformats.org/officeDocument/2006/relationships/externalLink" Target="externalLinks/externalLink64.xml"/><Relationship Id="rId97" Type="http://schemas.openxmlformats.org/officeDocument/2006/relationships/externalLink" Target="externalLinks/externalLink85.xml"/><Relationship Id="rId104" Type="http://schemas.openxmlformats.org/officeDocument/2006/relationships/externalLink" Target="externalLinks/externalLink92.xml"/><Relationship Id="rId120" Type="http://schemas.openxmlformats.org/officeDocument/2006/relationships/externalLink" Target="externalLinks/externalLink108.xml"/><Relationship Id="rId125" Type="http://schemas.openxmlformats.org/officeDocument/2006/relationships/externalLink" Target="externalLinks/externalLink113.xml"/><Relationship Id="rId7" Type="http://schemas.openxmlformats.org/officeDocument/2006/relationships/worksheet" Target="worksheets/sheet7.xml"/><Relationship Id="rId71" Type="http://schemas.openxmlformats.org/officeDocument/2006/relationships/externalLink" Target="externalLinks/externalLink59.xml"/><Relationship Id="rId92" Type="http://schemas.openxmlformats.org/officeDocument/2006/relationships/externalLink" Target="externalLinks/externalLink80.xml"/><Relationship Id="rId2" Type="http://schemas.openxmlformats.org/officeDocument/2006/relationships/worksheet" Target="worksheets/sheet2.xml"/><Relationship Id="rId29" Type="http://schemas.openxmlformats.org/officeDocument/2006/relationships/externalLink" Target="externalLinks/externalLink17.xml"/><Relationship Id="rId24" Type="http://schemas.openxmlformats.org/officeDocument/2006/relationships/externalLink" Target="externalLinks/externalLink12.xml"/><Relationship Id="rId40" Type="http://schemas.openxmlformats.org/officeDocument/2006/relationships/externalLink" Target="externalLinks/externalLink28.xml"/><Relationship Id="rId45" Type="http://schemas.openxmlformats.org/officeDocument/2006/relationships/externalLink" Target="externalLinks/externalLink33.xml"/><Relationship Id="rId66" Type="http://schemas.openxmlformats.org/officeDocument/2006/relationships/externalLink" Target="externalLinks/externalLink54.xml"/><Relationship Id="rId87" Type="http://schemas.openxmlformats.org/officeDocument/2006/relationships/externalLink" Target="externalLinks/externalLink75.xml"/><Relationship Id="rId110" Type="http://schemas.openxmlformats.org/officeDocument/2006/relationships/externalLink" Target="externalLinks/externalLink98.xml"/><Relationship Id="rId115" Type="http://schemas.openxmlformats.org/officeDocument/2006/relationships/externalLink" Target="externalLinks/externalLink103.xml"/><Relationship Id="rId131" Type="http://schemas.openxmlformats.org/officeDocument/2006/relationships/calcChain" Target="calcChain.xml"/><Relationship Id="rId61" Type="http://schemas.openxmlformats.org/officeDocument/2006/relationships/externalLink" Target="externalLinks/externalLink49.xml"/><Relationship Id="rId82" Type="http://schemas.openxmlformats.org/officeDocument/2006/relationships/externalLink" Target="externalLinks/externalLink70.xml"/><Relationship Id="rId19" Type="http://schemas.openxmlformats.org/officeDocument/2006/relationships/externalLink" Target="externalLinks/externalLink7.xml"/><Relationship Id="rId14" Type="http://schemas.openxmlformats.org/officeDocument/2006/relationships/externalLink" Target="externalLinks/externalLink2.xml"/><Relationship Id="rId30" Type="http://schemas.openxmlformats.org/officeDocument/2006/relationships/externalLink" Target="externalLinks/externalLink18.xml"/><Relationship Id="rId35" Type="http://schemas.openxmlformats.org/officeDocument/2006/relationships/externalLink" Target="externalLinks/externalLink23.xml"/><Relationship Id="rId56" Type="http://schemas.openxmlformats.org/officeDocument/2006/relationships/externalLink" Target="externalLinks/externalLink44.xml"/><Relationship Id="rId77" Type="http://schemas.openxmlformats.org/officeDocument/2006/relationships/externalLink" Target="externalLinks/externalLink65.xml"/><Relationship Id="rId100" Type="http://schemas.openxmlformats.org/officeDocument/2006/relationships/externalLink" Target="externalLinks/externalLink88.xml"/><Relationship Id="rId105" Type="http://schemas.openxmlformats.org/officeDocument/2006/relationships/externalLink" Target="externalLinks/externalLink93.xml"/><Relationship Id="rId126" Type="http://schemas.openxmlformats.org/officeDocument/2006/relationships/externalLink" Target="externalLinks/externalLink114.xml"/><Relationship Id="rId8" Type="http://schemas.openxmlformats.org/officeDocument/2006/relationships/worksheet" Target="worksheets/sheet8.xml"/><Relationship Id="rId51" Type="http://schemas.openxmlformats.org/officeDocument/2006/relationships/externalLink" Target="externalLinks/externalLink39.xml"/><Relationship Id="rId72" Type="http://schemas.openxmlformats.org/officeDocument/2006/relationships/externalLink" Target="externalLinks/externalLink60.xml"/><Relationship Id="rId93" Type="http://schemas.openxmlformats.org/officeDocument/2006/relationships/externalLink" Target="externalLinks/externalLink81.xml"/><Relationship Id="rId98" Type="http://schemas.openxmlformats.org/officeDocument/2006/relationships/externalLink" Target="externalLinks/externalLink86.xml"/><Relationship Id="rId121" Type="http://schemas.openxmlformats.org/officeDocument/2006/relationships/externalLink" Target="externalLinks/externalLink109.xml"/><Relationship Id="rId3" Type="http://schemas.openxmlformats.org/officeDocument/2006/relationships/worksheet" Target="worksheets/sheet3.xml"/><Relationship Id="rId25" Type="http://schemas.openxmlformats.org/officeDocument/2006/relationships/externalLink" Target="externalLinks/externalLink13.xml"/><Relationship Id="rId46" Type="http://schemas.openxmlformats.org/officeDocument/2006/relationships/externalLink" Target="externalLinks/externalLink34.xml"/><Relationship Id="rId67" Type="http://schemas.openxmlformats.org/officeDocument/2006/relationships/externalLink" Target="externalLinks/externalLink55.xml"/><Relationship Id="rId116" Type="http://schemas.openxmlformats.org/officeDocument/2006/relationships/externalLink" Target="externalLinks/externalLink104.xml"/><Relationship Id="rId20" Type="http://schemas.openxmlformats.org/officeDocument/2006/relationships/externalLink" Target="externalLinks/externalLink8.xml"/><Relationship Id="rId41" Type="http://schemas.openxmlformats.org/officeDocument/2006/relationships/externalLink" Target="externalLinks/externalLink29.xml"/><Relationship Id="rId62" Type="http://schemas.openxmlformats.org/officeDocument/2006/relationships/externalLink" Target="externalLinks/externalLink50.xml"/><Relationship Id="rId83" Type="http://schemas.openxmlformats.org/officeDocument/2006/relationships/externalLink" Target="externalLinks/externalLink71.xml"/><Relationship Id="rId88" Type="http://schemas.openxmlformats.org/officeDocument/2006/relationships/externalLink" Target="externalLinks/externalLink76.xml"/><Relationship Id="rId111" Type="http://schemas.openxmlformats.org/officeDocument/2006/relationships/externalLink" Target="externalLinks/externalLink99.xml"/><Relationship Id="rId132" Type="http://schemas.openxmlformats.org/officeDocument/2006/relationships/customXml" Target="../customXml/item1.xml"/><Relationship Id="rId15" Type="http://schemas.openxmlformats.org/officeDocument/2006/relationships/externalLink" Target="externalLinks/externalLink3.xml"/><Relationship Id="rId36" Type="http://schemas.openxmlformats.org/officeDocument/2006/relationships/externalLink" Target="externalLinks/externalLink24.xml"/><Relationship Id="rId57" Type="http://schemas.openxmlformats.org/officeDocument/2006/relationships/externalLink" Target="externalLinks/externalLink45.xml"/><Relationship Id="rId106" Type="http://schemas.openxmlformats.org/officeDocument/2006/relationships/externalLink" Target="externalLinks/externalLink94.xml"/><Relationship Id="rId127" Type="http://schemas.openxmlformats.org/officeDocument/2006/relationships/externalLink" Target="externalLinks/externalLink115.xml"/><Relationship Id="rId10" Type="http://schemas.openxmlformats.org/officeDocument/2006/relationships/worksheet" Target="worksheets/sheet10.xml"/><Relationship Id="rId31" Type="http://schemas.openxmlformats.org/officeDocument/2006/relationships/externalLink" Target="externalLinks/externalLink19.xml"/><Relationship Id="rId52" Type="http://schemas.openxmlformats.org/officeDocument/2006/relationships/externalLink" Target="externalLinks/externalLink40.xml"/><Relationship Id="rId73" Type="http://schemas.openxmlformats.org/officeDocument/2006/relationships/externalLink" Target="externalLinks/externalLink61.xml"/><Relationship Id="rId78" Type="http://schemas.openxmlformats.org/officeDocument/2006/relationships/externalLink" Target="externalLinks/externalLink66.xml"/><Relationship Id="rId94" Type="http://schemas.openxmlformats.org/officeDocument/2006/relationships/externalLink" Target="externalLinks/externalLink82.xml"/><Relationship Id="rId99" Type="http://schemas.openxmlformats.org/officeDocument/2006/relationships/externalLink" Target="externalLinks/externalLink87.xml"/><Relationship Id="rId101" Type="http://schemas.openxmlformats.org/officeDocument/2006/relationships/externalLink" Target="externalLinks/externalLink89.xml"/><Relationship Id="rId122" Type="http://schemas.openxmlformats.org/officeDocument/2006/relationships/externalLink" Target="externalLinks/externalLink110.xml"/><Relationship Id="rId4" Type="http://schemas.openxmlformats.org/officeDocument/2006/relationships/worksheet" Target="worksheets/sheet4.xml"/><Relationship Id="rId9" Type="http://schemas.openxmlformats.org/officeDocument/2006/relationships/worksheet" Target="worksheets/sheet9.xml"/><Relationship Id="rId26" Type="http://schemas.openxmlformats.org/officeDocument/2006/relationships/externalLink" Target="externalLinks/externalLink14.xml"/><Relationship Id="rId47" Type="http://schemas.openxmlformats.org/officeDocument/2006/relationships/externalLink" Target="externalLinks/externalLink35.xml"/><Relationship Id="rId68" Type="http://schemas.openxmlformats.org/officeDocument/2006/relationships/externalLink" Target="externalLinks/externalLink56.xml"/><Relationship Id="rId89" Type="http://schemas.openxmlformats.org/officeDocument/2006/relationships/externalLink" Target="externalLinks/externalLink77.xml"/><Relationship Id="rId112" Type="http://schemas.openxmlformats.org/officeDocument/2006/relationships/externalLink" Target="externalLinks/externalLink100.xml"/><Relationship Id="rId133" Type="http://schemas.openxmlformats.org/officeDocument/2006/relationships/customXml" Target="../customXml/item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valeria/2000/rig00/DESC_RIG.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W:\valeria\2000\rig00\RIG2000.XLS" TargetMode="External"/></Relationships>
</file>

<file path=xl/externalLinks/_rels/externalLink100.xml.rels><?xml version="1.0" encoding="UTF-8" standalone="yes"?>
<Relationships xmlns="http://schemas.openxmlformats.org/package/2006/relationships"><Relationship Id="rId1" Type="http://schemas.microsoft.com/office/2006/relationships/xlExternalLinkPath/xlPathMissing" Target="Worksheet%20in%208100%20Receitas%20l&#237;quidas%20Leadsheet" TargetMode="External"/></Relationships>
</file>

<file path=xl/externalLinks/_rels/externalLink101.xml.rels><?xml version="1.0" encoding="UTF-8" standalone="yes"?>
<Relationships xmlns="http://schemas.openxmlformats.org/package/2006/relationships"><Relationship Id="rId1" Type="http://schemas.microsoft.com/office/2006/relationships/xlExternalLinkPath/xlPathMissing" Target="Worksheet%20in%206510%20Obriga&#231;&#245;es%20com%20o%20Poder%20Concedente%20Combined%20Leadsheet" TargetMode="External"/></Relationships>
</file>

<file path=xl/externalLinks/_rels/externalLink102.xml.rels><?xml version="1.0" encoding="UTF-8" standalone="yes"?>
<Relationships xmlns="http://schemas.openxmlformats.org/package/2006/relationships"><Relationship Id="rId1" Type="http://schemas.openxmlformats.org/officeDocument/2006/relationships/externalLinkPath" Target="file:///T:\fin_controladoria\USERS\Contabilidade\SA\2001\AUDITORI\RELAT&#211;RIO%20JUN2001.xls" TargetMode="External"/></Relationships>
</file>

<file path=xl/externalLinks/_rels/externalLink103.xml.rels><?xml version="1.0" encoding="UTF-8" standalone="yes"?>
<Relationships xmlns="http://schemas.openxmlformats.org/package/2006/relationships"><Relationship Id="rId1" Type="http://schemas.microsoft.com/office/2006/relationships/xlExternalLinkPath/xlPathMissing" Target="Worksheet%20in%205540%20An&#225;lisis%20de%20Otros%20cr&#233;ditos" TargetMode="External"/></Relationships>
</file>

<file path=xl/externalLinks/_rels/externalLink104.xml.rels><?xml version="1.0" encoding="UTF-8" standalone="yes"?>
<Relationships xmlns="http://schemas.openxmlformats.org/package/2006/relationships"><Relationship Id="rId1" Type="http://schemas.openxmlformats.org/officeDocument/2006/relationships/externalLinkPath" Target="file:///G:\Documents%20and%20Settings\aberta\Local%20Settings\Temporary%20Internet%20Files\OLK7\DDJJ%2031-12-2003%20(5).xls" TargetMode="External"/></Relationships>
</file>

<file path=xl/externalLinks/_rels/externalLink105.xml.rels><?xml version="1.0" encoding="UTF-8" standalone="yes"?>
<Relationships xmlns="http://schemas.openxmlformats.org/package/2006/relationships"><Relationship Id="rId1" Type="http://schemas.openxmlformats.org/officeDocument/2006/relationships/externalLinkPath" Target="file:///G:\Documents%20and%20Settings\marianfernandez\My%20Documents\City%20Hotel\Provisiones\Ganancias\2003-12\2003\6340%20Pr&#233;stamos%20LP%20y%20Cruce%20con%20interco%20-%2031-10-03.xls" TargetMode="External"/></Relationships>
</file>

<file path=xl/externalLinks/_rels/externalLink106.xml.rels><?xml version="1.0" encoding="UTF-8" standalone="yes"?>
<Relationships xmlns="http://schemas.openxmlformats.org/package/2006/relationships"><Relationship Id="rId1" Type="http://schemas.openxmlformats.org/officeDocument/2006/relationships/externalLinkPath" Target="file:///T:\fin_controladoria\MESA\Middle%20Office\Relat&#243;rios\Contabiliza&#231;&#227;o\2002\10\Result.%20Swap%20Yen%20x%20Dolar%20na%20CBB%202002%2009.xls" TargetMode="External"/></Relationships>
</file>

<file path=xl/externalLinks/_rels/externalLink107.xml.rels><?xml version="1.0" encoding="UTF-8" standalone="yes"?>
<Relationships xmlns="http://schemas.openxmlformats.org/package/2006/relationships"><Relationship Id="rId1" Type="http://schemas.microsoft.com/office/2006/relationships/xlExternalLinkPath/xlPathMissing" Target="Worksheet%20in%206440%20An&#225;lisis%20de%20Cargas%20Fiscales" TargetMode="External"/></Relationships>
</file>

<file path=xl/externalLinks/_rels/externalLink108.xml.rels><?xml version="1.0" encoding="UTF-8" standalone="yes"?>
<Relationships xmlns="http://schemas.openxmlformats.org/package/2006/relationships"><Relationship Id="rId1" Type="http://schemas.openxmlformats.org/officeDocument/2006/relationships/externalLinkPath" Target="file:///G:\Documents%20and%20Settings\marianfernandez\My%20Documents\City%20Hotel\Provisiones\Ganancias\2003-12\City%20Prov%20%20IG-IGMP%2012-03.xls" TargetMode="External"/></Relationships>
</file>

<file path=xl/externalLinks/_rels/externalLink109.xml.rels><?xml version="1.0" encoding="UTF-8" standalone="yes"?>
<Relationships xmlns="http://schemas.openxmlformats.org/package/2006/relationships"><Relationship Id="rId1" Type="http://schemas.microsoft.com/office/2006/relationships/xlExternalLinkPath/xlPathMissing" Target="Worksheet%20in%20(C)%206420%20An&#225;lisis%20de%20Cargas%20Fiscale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Documents%20and%20Settings/ta003/Meus%20documentos/1999/99realizado.xls" TargetMode="External"/></Relationships>
</file>

<file path=xl/externalLinks/_rels/externalLink110.xml.rels><?xml version="1.0" encoding="UTF-8" standalone="yes"?>
<Relationships xmlns="http://schemas.openxmlformats.org/package/2006/relationships"><Relationship Id="rId1" Type="http://schemas.microsoft.com/office/2006/relationships/xlExternalLinkPath/xlPathMissing" Target="Worksheet%20in%205801%20Movimenta&#231;&#227;o%20Realiz&#225;vel%20a%20Longo%20Prazo" TargetMode="External"/></Relationships>
</file>

<file path=xl/externalLinks/_rels/externalLink111.xml.rels><?xml version="1.0" encoding="UTF-8" standalone="yes"?>
<Relationships xmlns="http://schemas.openxmlformats.org/package/2006/relationships"><Relationship Id="rId1" Type="http://schemas.microsoft.com/office/2006/relationships/xlExternalLinkPath/xlPathMissing" Target="Worksheet%20in%20(C)%206311%20Empr&#233;stimos%20a%20Curto%20Prazo%20Combined%20Leadsheet" TargetMode="External"/></Relationships>
</file>

<file path=xl/externalLinks/_rels/externalLink112.xml.rels><?xml version="1.0" encoding="UTF-8" standalone="yes"?>
<Relationships xmlns="http://schemas.openxmlformats.org/package/2006/relationships"><Relationship Id="rId1" Type="http://schemas.openxmlformats.org/officeDocument/2006/relationships/externalLinkPath" Target="file:///T:\fin_controladoria\Users\AUTOPISTA\AppData\Local\Microsoft\Windows\Temporary%20Internet%20Files\Content.Outlook\GTTTAQE9\Relat&#243;rio%20Mensal%20-%20Lote%202%20-%20Planalto%20Sul-%20Informa&#231;&#245;es%20RH.xlsx" TargetMode="External"/></Relationships>
</file>

<file path=xl/externalLinks/_rels/externalLink113.xml.rels><?xml version="1.0" encoding="UTF-8" standalone="yes"?>
<Relationships xmlns="http://schemas.openxmlformats.org/package/2006/relationships"><Relationship Id="rId1" Type="http://schemas.microsoft.com/office/2006/relationships/xlExternalLinkPath/xlPathMissing" Target="Worksheet%20in%206160%20EMPR&#201;STIMOS%20E%20FINANCIAMENTOS%20Combined%20Leadsheet" TargetMode="External"/></Relationships>
</file>

<file path=xl/externalLinks/_rels/externalLink114.xml.rels><?xml version="1.0" encoding="UTF-8" standalone="yes"?>
<Relationships xmlns="http://schemas.openxmlformats.org/package/2006/relationships"><Relationship Id="rId1" Type="http://schemas.openxmlformats.org/officeDocument/2006/relationships/externalLinkPath" Target="/DOCUME~1/133770/LOCALS~1/Temp/notesC4A9C8/Posi&#231;&#245;es%20Cont&#225;beis/Balan&#231;os%20da%20CNT/2002/Balan&#231;o%20da%20CNT%202002.xls" TargetMode="External"/></Relationships>
</file>

<file path=xl/externalLinks/_rels/externalLink115.xml.rels><?xml version="1.0" encoding="UTF-8" standalone="yes"?>
<Relationships xmlns="http://schemas.openxmlformats.org/package/2006/relationships"><Relationship Id="rId1" Type="http://schemas.openxmlformats.org/officeDocument/2006/relationships/externalLinkPath" Target="https://localiza-my.sharepoint.com/DOCUME~1/133770/LOCALS~1/Temp/notesC4A9C8/Posi&#231;&#245;es%20Cont&#225;beis/Balan&#231;os%20da%20CNT/2002/Balan&#231;o%20da%20CNT%202002.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https://localiza-my.sharepoint.com/Documents%20and%20Settings/ta003/Meus%20documentos/1999/99realizad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Tamiris%20Xavier/Projetos/Ed%20Abril/PPC/AREACTR/TRABLOT/Orc2000/Apresent/Cam-2000.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localiza-my.sharepoint.com/Tamiris%20Xavier/Projetos/Ed%20Abril/PPC/AREACTR/TRABLOT/Orc2000/Apresent/Cam-20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W:\valeria\2000\rig00\DESC_RIG.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localiza.corp\dfs\Gestao%20DIRCS\Resultado%20Lojas\RIG2010\RIGERA_10.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C:\Users\133776\Desktop\Informa&#231;&#245;es%20Gerenicais%20proposi&#231;&#245;es%20Maria%20Ines\BOOK_Fechamento%2030_09_2019.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spont1\Corporativo\planejamento\Arquivos%20X\Business%20Plan\BP'S%202007\BR-11\planejamento\Projetos\Plano%20Internacionalizacao\Baseline%20projections%20-%202005%202014.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G:\Mis%20documentos\informacion%20api%20(%20pruebas%20)\ELEGGUA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valeria/2000/rig00/RIG200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Gestao%20TotalFleet/FECHAMENTO%20RESULTADO/graficos_RIG/volume_1989_2004.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E:\Documents%20and%20Settings\jfreitas\Configura&#231;&#245;es%20locais\Temp\Diret&#243;rio%20tempor&#225;rio%202%20para%20Banco%20de%20Dados%202005.zip\Controle%20de%20Gest&#227;o\Acompanhamento\Banco%20de%20Dados%20200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Diazd\chep\windows\TEMP\MgtAcctGraphDec99.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T:\fin_controladoria\FINANCEI\TESOURAR\JT\CAIXA\PASTA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file:///P:\Clientes_A-I\C\CESTE\2007\2007Jul\@TAB_CESTE_MHAY_JUL07.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DOCUME~1/118451/LOCALS~1/Temp/notesC9812B/1001-EQUITYVIDSET2005.xls.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localiza-my.sharepoint.com/DOCUME~1/118451/LOCALS~1/Temp/notesC9812B/1001-EQUITYVIDSET2005.xls.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temp/Corporativo/Controladoria/Opera&#231;&#245;es%20Financeiras/AN&#193;LISE%20HEDGES/Aplica&#231;&#245;es%20&amp;%20Financiamentos/Aplica&#231;&#245;es%202.002/10.02%20APLICA&#199;&#213;ES.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https://localiza-my.sharepoint.com/temp/Corporativo/Controladoria/Opera&#231;&#245;es%20Financeiras/AN&#193;LISE%20HEDGES/Aplica&#231;&#245;es%20&amp;%20Financiamentos/Aplica&#231;&#245;es%202.002/10.02%20APLICA&#199;&#213;ES.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file:///\\localiza.corp\dfs\Gestao%20DIRCS\Resultado%20Lojas\RIG2010\RIG_LL_07.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W:\VALERIA\2000\RIG200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T:\ri\Relat&#243;rios%20Trimestrais_Releases\2010\3T10\Press%20Releases\Planilhas%203T10\Vers&#245;es%20anteriores\Balan&#231;o%20Preliminar%203T10%20_%2004-nov-10%20(atual).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https://localiza-my.sharepoint.com/RH-Cargos%20e%20Salarios/Descri&#231;&#245;es%20de%20Cargos%202008/Avaliacoes/aval_localiza_junho2008.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file:///T:\ctb\CTB\Balanco\Mar99\Pasbal\B-CONS.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ites/RI/Documentos%20Compartilhados/General/Documentos%20RI/T%20-%20Arquivo/RI%202022/Concorrentes/3T22/Modelos/Concorrentes%203T22_v3_Movi.xlsx"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file:///\\srv-file01\Documents%20and%20Settings\ismoura\Local%20Settings\Temporary%20Internet%20Files\OLK354\Auditoria\Clientes\COSERN\Auditoria%20Final%2031.12.04\T&#237;tulos\5313%20Recomposi&#231;&#227;o%20tarif&#225;ria%20do%20racionamento%20Co"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file:///\\spont1\Corporativo\planejamento\Arquivos%20X\Business%20Plan\BP'S%202007\BR-11\planejamento\LVS\RELAT%20ANUAL%203Q2003.xls" TargetMode="External"/></Relationships>
</file>

<file path=xl/externalLinks/_rels/externalLink36.xml.rels><?xml version="1.0" encoding="UTF-8" standalone="yes"?>
<Relationships xmlns="http://schemas.openxmlformats.org/package/2006/relationships"><Relationship Id="rId1" Type="http://schemas.microsoft.com/office/2006/relationships/xlExternalLinkPath/xlStartup" Target="Front%20Office/Caixa/Benchmark/Benchmark%20BLPV2.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Worksheet%20in%20%20%20Modelos%20de%20NF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file:///C:\valeria\2000\rig00\RIG2000.XLS" TargetMode="External"/></Relationships>
</file>

<file path=xl/externalLinks/_rels/externalLink39.xml.rels><?xml version="1.0" encoding="UTF-8" standalone="yes"?>
<Relationships xmlns="http://schemas.openxmlformats.org/package/2006/relationships"><Relationship Id="rId1" Type="http://schemas.microsoft.com/office/2006/relationships/xlExternalLinkPath/xlPathMissing" Target="Worksheet%20in%20%20%202262%20Balan&#231;o%20e%20DRE%20-%20Lenobetao"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virtual-file\Gestores\valeria\2000\rig00\DESC_RIG.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personal/cristiano_mendonca_localiza_com/Documents/Localiza/Concorrentes/2T21/Modelo/210727_Concorrentes_2T21_v3.xlsx"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file:///\\Sanada\publico\Work\SaintGobain\Quadro%20de%20Conferencia.xls" TargetMode="External"/></Relationships>
</file>

<file path=xl/externalLinks/_rels/externalLink42.xml.rels><?xml version="1.0" encoding="UTF-8" standalone="yes"?>
<Relationships xmlns="http://schemas.openxmlformats.org/package/2006/relationships"><Relationship Id="rId1" Type="http://schemas.openxmlformats.org/officeDocument/2006/relationships/externalLinkPath" Target="file:///\\192.168.30.139\Departamental$\group\Mainstay\RESEARCH\Empresas\NR%20-%20Consumer\Retail,%20Durables%20&amp;%20Textile\CREM%20-%20Cremer\Mainstay\Planilhas\20090119_QV_CREM.xlsm"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http://portal2.localiza.com/area/finan/tesouraria/Controles%20Financeiros/Controle%20do%20Caixa.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sites/RI/Documentos%20Compartilhados/General/Documentos%20RI/T%20-%20Arquivo/RI%202022/Sell%20e%20buy%20side/Modelos/Earnings%20Preview%20model_4Q21.xlsx"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file:///\\localiza.corp\dfs\Gestao%20DIRCS\Resultado%20Lojas\RIG2010\RIG_LL_10.XLS"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T:\CTB\CTB\Balanco\Dez09\Pasbal\B-ConsGeral+Sad.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file:///\\192.168.30.139\Departamental$\Documents%20and%20Settings\hsegre\Application%20Data\Microsoft\Excel\ELPL.xlsm" TargetMode="External"/></Relationships>
</file>

<file path=xl/externalLinks/_rels/externalLink48.xml.rels><?xml version="1.0" encoding="UTF-8" standalone="yes"?>
<Relationships xmlns="http://schemas.openxmlformats.org/package/2006/relationships"><Relationship Id="rId1" Type="http://schemas.microsoft.com/office/2006/relationships/xlExternalLinkPath/xlPathMissing" Target="Worksheet%20in%20(C)%202250%20Fluxo%20de%20Caixa%20e%20Doar%20Via%20Lagos%2009-2005"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file:///\\Adriano\c\Documents%20and%20Settings\dpuerta\Mis%20documentos\ohl%20concesiones\seguimiento%20concesionarias\euroglosa\modelo\euroglosa_nuevo.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virtual-file\Gestores\valeria\2000\rig00\RIG2000.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file:///\\192.168.30.139\Departamental$\Fabiano\Fabiano\Eletropaulo%20Report\Eletropaulo%20Report\modelo_corrigido\Pesq_RV\Energia_Eletrica\Energia\CPFL%20Energia\Relatorio%20Janeiro\model_Paulista.xls"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file:///T:\RI%202021\Valuation\Localiza\Localiza_Valuation_1Q21_2021_06_24_v8.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file:///G:\Documents%20and%20Settings\lefernandez\My%20Documents\Servicios%20Tickets\Reporte%2012-2004\regalias.xls"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H:\@GMT-2014.05.15-14.02.05\Work\Trading\Equities\MainStay\RESEARCH\Empresas\Modelos\Processo%20de%20Investimento\LCAM\PADRAO.xlsx"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spont1\corporativo\planejamento\RI%20&amp;%20AFINS\panorama%20WWC\2007\RELAT%20ANUAL%201Q2004.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UBSPROD.MSAD.UBS.NET\fin_controladoria\Documents%20and%20Settings\opfsn\Local%20Settings\Temporary%20Internet%20Files\OLK1B2\Documents%20and%20Settings\acdan\Local%20Settings\Temporary%20Internet%20Files\OLK32EC\schroder_smallcaps.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file:///A:\@UK\OTHERS\EVAL%20AGE.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file:///\\192.168.30.139\Departamental$\RESEARCH\Empresas\NR%20-%20Services\Health%20Care\DROG%20-%20Drogasil\Mainstay\Planilhas\20080311_QV_DROG.xls" TargetMode="External"/></Relationships>
</file>

<file path=xl/externalLinks/_rels/externalLink58.xml.rels><?xml version="1.0" encoding="UTF-8" standalone="yes"?>
<Relationships xmlns="http://schemas.openxmlformats.org/package/2006/relationships"><Relationship Id="rId1" Type="http://schemas.microsoft.com/office/2006/relationships/xlExternalLinkPath/xlPathMissing" Target="Worksheet%20in%205702%20Deferred%20Tax%20%20Assets%20Short%20Term%20Combined%20Leadsheet"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T:\fin_controladoria\Clientes\Clientes%202004\A&#231;ucar%20Guarani%2030.06.04\Balancetes\custos-guarani\jun04_0405.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W:\VALERIA\2000\DESC_RIG.XLS" TargetMode="External"/></Relationships>
</file>

<file path=xl/externalLinks/_rels/externalLink60.xml.rels><?xml version="1.0" encoding="UTF-8" standalone="yes"?>
<Relationships xmlns="http://schemas.openxmlformats.org/package/2006/relationships"><Relationship Id="rId1" Type="http://schemas.openxmlformats.org/officeDocument/2006/relationships/externalLinkPath" Target="file:///\\Cp_compras\zip_compras\Meus%20documentos\EXCEL\Campinas\FATURA\IPTU\IPTU_99.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A:\Cadorin\Fundos%20Safra%20-%2031.03.99\Fundos%20Safra%2031.03.99\LTN%20a%20mercado.xls" TargetMode="External"/></Relationships>
</file>

<file path=xl/externalLinks/_rels/externalLink62.xml.rels><?xml version="1.0" encoding="UTF-8" standalone="yes"?>
<Relationships xmlns="http://schemas.openxmlformats.org/package/2006/relationships"><Relationship Id="rId1" Type="http://schemas.openxmlformats.org/officeDocument/2006/relationships/externalLinkPath" Target="file:///\\192.168.30.139\departamental$\Locamerica\Earnings%20Release\1T18\Base\Press%20Release%201T18%20novo.xlsx"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https://localiza-my.sharepoint.com/RH-Cargos%20e%20Salarios/Estudo%20Hay%202008/estudo_salarial_ajustada_09042008%20(version%20APROVADA).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srv-file01\Documents%20and%20Settings\ismoura\Local%20Settings\Temporary%20Internet%20Files\OLK354\My%20Documents\Clientes\COSERN\Emprestimos%20e%20financiamentos\6311%20Encargos%20de%20d&#237;vida%20Combined%20Leadsheet.xls"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file:///T:\Controladoria\IFRS\Reporting%20Package\Agr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https://localiza-my.sharepoint.com/Documents%20and%20Settings/paula/Configura&#231;&#245;es%20locais/Temporary%20Internet%20Files/OLK1D1/RELATORIOFINAL_15102008.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M:\@Br\CLIENTES\Grupo%20Saint%20Gobain\Relat2\Quadro%20Final.xls"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192.168.30.139\Departamental$\Documents%20and%20Settings\esouza\Local%20Settings\Temporary%20Internet%20Files\OLKAA\Eletropaulo_model_corrigido_input_4Q06.xls"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T:\fin_controladoria\usuario\b_dolar\Bal_us\REAL_2\Tms_cpc.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spont1\Corporativo\planejamento\Arquivos%20X\Business%20Plan\BP'S%202007\BR-11\planejamento\Projetos\Plano%20Internacionalizacao\MY%20DOCUMENTS\WORK\Product%20Baseline0105%20LIVESTOCK%20DAIRY%20S&amp;U.xls" TargetMode="External"/></Relationships>
</file>

<file path=xl/externalLinks/_rels/externalLink70.xml.rels><?xml version="1.0" encoding="UTF-8" standalone="yes"?>
<Relationships xmlns="http://schemas.openxmlformats.org/package/2006/relationships"><Relationship Id="rId1" Type="http://schemas.openxmlformats.org/officeDocument/2006/relationships/externalLinkPath" Target="file:///A:\USERS\CTB\PUBLICO\Analises%20Contabeis\An&#225;lises%20Cont&#225;beis%20-%20Brasil\Additional%20Information\Tax%20-%20Avon%20T%20Schedules\TAX%20-%20Avon%20T%20Schedules_Jul_%202002_Avon_Cosmeticos_Ltda.xls" TargetMode="External"/></Relationships>
</file>

<file path=xl/externalLinks/_rels/externalLink71.xml.rels><?xml version="1.0" encoding="UTF-8" standalone="yes"?>
<Relationships xmlns="http://schemas.openxmlformats.org/package/2006/relationships"><Relationship Id="rId1" Type="http://schemas.openxmlformats.org/officeDocument/2006/relationships/externalLinkPath" Target="file:///G:\USERS\CTB\PUBLICO\BASICA\2001\Reports_NY\Tax%20Return%20Schedules\TAX%20-%20Avon%20T%20Schedules%202001_Avon_Cosmeticos.xls" TargetMode="External"/></Relationships>
</file>

<file path=xl/externalLinks/_rels/externalLink72.xml.rels><?xml version="1.0" encoding="UTF-8" standalone="yes"?>
<Relationships xmlns="http://schemas.openxmlformats.org/package/2006/relationships"><Relationship Id="rId1" Type="http://schemas.openxmlformats.org/officeDocument/2006/relationships/externalLinkPath" Target="file:///A:\TAX%20-%20Avon%20T%20Schedules%202001_Avon_Consolidate_forecast_2002.xls" TargetMode="External"/></Relationships>
</file>

<file path=xl/externalLinks/_rels/externalLink73.xml.rels><?xml version="1.0" encoding="UTF-8" standalone="yes"?>
<Relationships xmlns="http://schemas.openxmlformats.org/package/2006/relationships"><Relationship Id="rId1" Type="http://schemas.openxmlformats.org/officeDocument/2006/relationships/externalLinkPath" Target="file:///\\Decin\DAD7\CSAMAN\corpo\excel\MODEL\sc02.xls" TargetMode="External"/></Relationships>
</file>

<file path=xl/externalLinks/_rels/externalLink74.xml.rels><?xml version="1.0" encoding="UTF-8" standalone="yes"?>
<Relationships xmlns="http://schemas.openxmlformats.org/package/2006/relationships"><Relationship Id="rId1" Type="http://schemas.openxmlformats.org/officeDocument/2006/relationships/externalLinkPath" Target="file:///A:\DCO\Comum\FECHA99\SALES99.XLS" TargetMode="External"/></Relationships>
</file>

<file path=xl/externalLinks/_rels/externalLink75.xml.rels><?xml version="1.0" encoding="UTF-8" standalone="yes"?>
<Relationships xmlns="http://schemas.openxmlformats.org/package/2006/relationships"><Relationship Id="rId1" Type="http://schemas.openxmlformats.org/officeDocument/2006/relationships/externalLinkPath" Target="file:///H:\@GMT-2014.05.15-14.02.05\Work\Trading\Equities\MainStay\RESEARCH\Empresas\Modelos\Processo%20de%20Investimento\LCAM\RENT.xlsm" TargetMode="External"/></Relationships>
</file>

<file path=xl/externalLinks/_rels/externalLink76.xml.rels><?xml version="1.0" encoding="UTF-8" standalone="yes"?>
<Relationships xmlns="http://schemas.openxmlformats.org/package/2006/relationships"><Relationship Id="rId1" Type="http://schemas.microsoft.com/office/2006/relationships/xlExternalLinkPath/xlPathMissing" Target="Worksheet%20in%206811%20Movimenta&#231;&#227;o%20do%20ELP" TargetMode="External"/></Relationships>
</file>

<file path=xl/externalLinks/_rels/externalLink77.xml.rels><?xml version="1.0" encoding="UTF-8" standalone="yes"?>
<Relationships xmlns="http://schemas.openxmlformats.org/package/2006/relationships"><Relationship Id="rId1" Type="http://schemas.microsoft.com/office/2006/relationships/xlExternalLinkPath/xlPathMissing" Target="Worksheet%20in%206820%20CONTING&#202;NCIAS%20Leadsheet%202" TargetMode="External"/></Relationships>
</file>

<file path=xl/externalLinks/_rels/externalLink78.xml.rels><?xml version="1.0" encoding="UTF-8" standalone="yes"?>
<Relationships xmlns="http://schemas.openxmlformats.org/package/2006/relationships"><Relationship Id="rId1" Type="http://schemas.openxmlformats.org/officeDocument/2006/relationships/externalLinkPath" Target="file:///H:\Documents%20and%20Settings\hsegre\Application%20Data\Microsoft\Excel\GRND.xlsm" TargetMode="External"/></Relationships>
</file>

<file path=xl/externalLinks/_rels/externalLink79.xml.rels><?xml version="1.0" encoding="UTF-8" standalone="yes"?>
<Relationships xmlns="http://schemas.openxmlformats.org/package/2006/relationships"><Relationship Id="rId1" Type="http://schemas.openxmlformats.org/officeDocument/2006/relationships/externalLinkPath" Target="file:///\\CHAMPION\VOL\USUARIO\B_DOLAR\RICARDO\INPACEL\MAYFLASH\Qtreview.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W:\valeria\2000\rig00\receita.xls" TargetMode="External"/></Relationships>
</file>

<file path=xl/externalLinks/_rels/externalLink80.xml.rels><?xml version="1.0" encoding="UTF-8" standalone="yes"?>
<Relationships xmlns="http://schemas.openxmlformats.org/package/2006/relationships"><Relationship Id="rId1" Type="http://schemas.microsoft.com/office/2006/relationships/xlExternalLinkPath/xlPathMissing" Target="Worksheet%20in%205331%20Contas%20a%20Receber" TargetMode="External"/></Relationships>
</file>

<file path=xl/externalLinks/_rels/externalLink81.xml.rels><?xml version="1.0" encoding="UTF-8" standalone="yes"?>
<Relationships xmlns="http://schemas.openxmlformats.org/package/2006/relationships"><Relationship Id="rId1" Type="http://schemas.microsoft.com/office/2006/relationships/xlExternalLinkPath/xlPathMissing" Target="Worksheet%20in%205800%20REALIZAVEL%20A%20LONGO%20PRAZO%20Combined%20Leadsheet" TargetMode="External"/></Relationships>
</file>

<file path=xl/externalLinks/_rels/externalLink82.xml.rels><?xml version="1.0" encoding="UTF-8" standalone="yes"?>
<Relationships xmlns="http://schemas.openxmlformats.org/package/2006/relationships"><Relationship Id="rId1" Type="http://schemas.microsoft.com/office/2006/relationships/xlExternalLinkPath/xlPathMissing" Target="Worksheet%20in%205800%20REALIZ&#193;VEL%20A%20LONGO%20PRAZO%20Combined%20Leadsheet" TargetMode="External"/></Relationships>
</file>

<file path=xl/externalLinks/_rels/externalLink83.xml.rels><?xml version="1.0" encoding="UTF-8" standalone="yes"?>
<Relationships xmlns="http://schemas.openxmlformats.org/package/2006/relationships"><Relationship Id="rId1" Type="http://schemas.microsoft.com/office/2006/relationships/xlExternalLinkPath/xlPathMissing" Target="Worksheet%20in%206240%20Deudas%20Financieras%20al%2030-09-03" TargetMode="External"/></Relationships>
</file>

<file path=xl/externalLinks/_rels/externalLink84.xml.rels><?xml version="1.0" encoding="UTF-8" standalone="yes"?>
<Relationships xmlns="http://schemas.openxmlformats.org/package/2006/relationships"><Relationship Id="rId1" Type="http://schemas.openxmlformats.org/officeDocument/2006/relationships/externalLinkPath" Target="/Documents%20and%20Settings/tarynnakayama/My%20Documents/Clientes/DowQu&#237;mica/30.09.05/DBrasil/5781.1%20C&#225;lculo%20IR%20e%20CS%20-%20DBSA%2030.09.05%20(USGAAP).xls" TargetMode="External"/></Relationships>
</file>

<file path=xl/externalLinks/_rels/externalLink85.xml.rels><?xml version="1.0" encoding="UTF-8" standalone="yes"?>
<Relationships xmlns="http://schemas.openxmlformats.org/package/2006/relationships"><Relationship Id="rId1" Type="http://schemas.openxmlformats.org/officeDocument/2006/relationships/externalLinkPath" Target="https://localiza-my.sharepoint.com/Documents%20and%20Settings/tarynnakayama/My%20Documents/Clientes/DowQu&#237;mica/30.09.05/DBrasil/5781.1%20C&#225;lculo%20IR%20e%20CS%20-%20DBSA%2030.09.05%20(USGAAP).xls" TargetMode="External"/></Relationships>
</file>

<file path=xl/externalLinks/_rels/externalLink86.xml.rels><?xml version="1.0" encoding="UTF-8" standalone="yes"?>
<Relationships xmlns="http://schemas.openxmlformats.org/package/2006/relationships"><Relationship Id="rId1" Type="http://schemas.microsoft.com/office/2006/relationships/xlExternalLinkPath/xlPathMissing" Target="Worksheet%20in%205810%20REALIZAVEL%20A%20LONGO%20PRAZO%20Combined%20Leadsheet" TargetMode="External"/></Relationships>
</file>

<file path=xl/externalLinks/_rels/externalLink87.xml.rels><?xml version="1.0" encoding="UTF-8" standalone="yes"?>
<Relationships xmlns="http://schemas.openxmlformats.org/package/2006/relationships"><Relationship Id="rId1" Type="http://schemas.microsoft.com/office/2006/relationships/xlExternalLinkPath/xlPathMissing" Target="Worksheet%20in%206252%20Prueba%20Global%20del%20Gasto%20(Provisi&#243;n)" TargetMode="External"/></Relationships>
</file>

<file path=xl/externalLinks/_rels/externalLink88.xml.rels><?xml version="1.0" encoding="UTF-8" standalone="yes"?>
<Relationships xmlns="http://schemas.openxmlformats.org/package/2006/relationships"><Relationship Id="rId1" Type="http://schemas.microsoft.com/office/2006/relationships/xlExternalLinkPath/xlPathMissing" Target="Worksheet%20in%206252%20Prueba%20Global%20del%20Gasto%20(SSO,%20SPF,%20LPH%20e%20INCE)" TargetMode="External"/></Relationships>
</file>

<file path=xl/externalLinks/_rels/externalLink89.xml.rels><?xml version="1.0" encoding="UTF-8" standalone="yes"?>
<Relationships xmlns="http://schemas.openxmlformats.org/package/2006/relationships"><Relationship Id="rId1" Type="http://schemas.microsoft.com/office/2006/relationships/xlExternalLinkPath/xlPathMissing" Target="Worksheet%20in%20%20%20Empr&#233;stimos%20e%20Financiamentos%20-%20CP%20e%20LP"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leixo\f\Meus%20Documentos\Balan&#231;os%2098\CMI\12-98%20cmi.xls" TargetMode="External"/></Relationships>
</file>

<file path=xl/externalLinks/_rels/externalLink90.xml.rels><?xml version="1.0" encoding="UTF-8" standalone="yes"?>
<Relationships xmlns="http://schemas.openxmlformats.org/package/2006/relationships"><Relationship Id="rId1" Type="http://schemas.microsoft.com/office/2006/relationships/xlExternalLinkPath/xlPathMissing" Target="Worksheet%20in%206820%20CONTING&#202;NCIAS%20Leadsheet" TargetMode="External"/></Relationships>
</file>

<file path=xl/externalLinks/_rels/externalLink91.xml.rels><?xml version="1.0" encoding="UTF-8" standalone="yes"?>
<Relationships xmlns="http://schemas.openxmlformats.org/package/2006/relationships"><Relationship Id="rId1" Type="http://schemas.microsoft.com/office/2006/relationships/xlExternalLinkPath/xlPathMissing" Target="Worksheet%20in%208110%20Net%20Sales%20Combined%20Leadsheet%20-%20IP%20Co" TargetMode="External"/></Relationships>
</file>

<file path=xl/externalLinks/_rels/externalLink92.xml.rels><?xml version="1.0" encoding="UTF-8" standalone="yes"?>
<Relationships xmlns="http://schemas.openxmlformats.org/package/2006/relationships"><Relationship Id="rId1" Type="http://schemas.openxmlformats.org/officeDocument/2006/relationships/externalLinkPath" Target="file:///\\srv-file01\Documents%20and%20Settings\ismoura\Local%20Settings\Temporary%20Internet%20Files\OLK354\Edson\WP%20Modelos\6341%20Empr&#233;stimos%20e%20financiamentos%20Combined%20Leadsheet.xls" TargetMode="External"/></Relationships>
</file>

<file path=xl/externalLinks/_rels/externalLink93.xml.rels><?xml version="1.0" encoding="UTF-8" standalone="yes"?>
<Relationships xmlns="http://schemas.openxmlformats.org/package/2006/relationships"><Relationship Id="rId1" Type="http://schemas.microsoft.com/office/2006/relationships/xlExternalLinkPath/xlPathMissing" Target="Worksheet%20in%205520%20Impuesto%20al%20Valor%20Agregado" TargetMode="External"/></Relationships>
</file>

<file path=xl/externalLinks/_rels/externalLink94.xml.rels><?xml version="1.0" encoding="UTF-8" standalone="yes"?>
<Relationships xmlns="http://schemas.openxmlformats.org/package/2006/relationships"><Relationship Id="rId1" Type="http://schemas.microsoft.com/office/2006/relationships/xlExternalLinkPath/xlPathMissing" Target="Worksheet%20in%208340%20Test%20de%20transacciones%20al%2030%2006%2001%20y%2031%2012%2001" TargetMode="External"/></Relationships>
</file>

<file path=xl/externalLinks/_rels/externalLink95.xml.rels><?xml version="1.0" encoding="UTF-8" standalone="yes"?>
<Relationships xmlns="http://schemas.openxmlformats.org/package/2006/relationships"><Relationship Id="rId1" Type="http://schemas.microsoft.com/office/2006/relationships/xlExternalLinkPath/xlPathMissing" Target="Worksheet%20in%205632%20Bienes%20de%20Uso%20al%2031.10.04" TargetMode="External"/></Relationships>
</file>

<file path=xl/externalLinks/_rels/externalLink96.xml.rels><?xml version="1.0" encoding="UTF-8" standalone="yes"?>
<Relationships xmlns="http://schemas.openxmlformats.org/package/2006/relationships"><Relationship Id="rId1" Type="http://schemas.microsoft.com/office/2006/relationships/xlExternalLinkPath/xlPathMissing" Target="Worksheet%20in%205540%20Otros%20cr&#233;ditos%20-%20An&#225;lisis" TargetMode="External"/></Relationships>
</file>

<file path=xl/externalLinks/_rels/externalLink97.xml.rels><?xml version="1.0" encoding="UTF-8" standalone="yes"?>
<Relationships xmlns="http://schemas.openxmlformats.org/package/2006/relationships"><Relationship Id="rId1" Type="http://schemas.microsoft.com/office/2006/relationships/xlExternalLinkPath/xlPathMissing" Target="Worksheet%20in%20(C)%203401%20GERA&#199;&#195;O%20-%20PPC" TargetMode="External"/></Relationships>
</file>

<file path=xl/externalLinks/_rels/externalLink98.xml.rels><?xml version="1.0" encoding="UTF-8" standalone="yes"?>
<Relationships xmlns="http://schemas.openxmlformats.org/package/2006/relationships"><Relationship Id="rId1" Type="http://schemas.microsoft.com/office/2006/relationships/xlExternalLinkPath/xlPathMissing" Target="Worksheet%20in%205330%20Aging%20de%20Clientes%20al%2031-10-03" TargetMode="External"/></Relationships>
</file>

<file path=xl/externalLinks/_rels/externalLink99.xml.rels><?xml version="1.0" encoding="UTF-8" standalone="yes"?>
<Relationships xmlns="http://schemas.openxmlformats.org/package/2006/relationships"><Relationship Id="rId1" Type="http://schemas.microsoft.com/office/2006/relationships/xlExternalLinkPath/xlPathMissing" Target="Worksheet%20in%20(C)%205610%20Imobilizado"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 val="COMP EVA"/>
      <sheetName val="Auxiliar - datas"/>
      <sheetName val="Results"/>
      <sheetName val="xref"/>
      <sheetName val="Barbacena"/>
      <sheetName val="lead"/>
      <sheetName val="ObjVen_ML"/>
      <sheetName val="DescProm_(AD+ML)"/>
      <sheetName val="FrAlug_(2)"/>
      <sheetName val="FrAlug_(3)"/>
      <sheetName val="MixDiarPF_PJ_AG"/>
      <sheetName val="ClienPF_AC"/>
      <sheetName val="ClienPJ_AC"/>
      <sheetName val="ClienAG_AC"/>
      <sheetName val="Indic99_(3)"/>
      <sheetName val="Análise_TarifLL"/>
      <sheetName val="Análise_TarifPJ"/>
      <sheetName val="Análise_TarifPF"/>
      <sheetName val="Análise_TarifRE"/>
      <sheetName val="Análise_TarifAG"/>
      <sheetName val="Análise_TarifAM"/>
      <sheetName val="Indic99_(2)"/>
      <sheetName val="COMP_EVA"/>
    </sheetNames>
    <sheetDataSet>
      <sheetData sheetId="0"/>
      <sheetData sheetId="1" refreshError="1"/>
      <sheetData sheetId="2" refreshError="1"/>
      <sheetData sheetId="3" refreshError="1"/>
      <sheetData sheetId="4" refreshError="1"/>
      <sheetData sheetId="5" refreshError="1"/>
      <sheetData sheetId="6" refreshError="1">
        <row r="37">
          <cell r="C37">
            <v>29302</v>
          </cell>
          <cell r="G37">
            <v>37812</v>
          </cell>
          <cell r="H37">
            <v>30291</v>
          </cell>
        </row>
        <row r="38">
          <cell r="C38">
            <v>20270</v>
          </cell>
          <cell r="G38">
            <v>20053.400000000001</v>
          </cell>
          <cell r="H38">
            <v>15498</v>
          </cell>
        </row>
        <row r="39">
          <cell r="C39">
            <v>15836</v>
          </cell>
          <cell r="G39">
            <v>15672</v>
          </cell>
          <cell r="H39">
            <v>20074</v>
          </cell>
        </row>
        <row r="40">
          <cell r="C40">
            <v>17478</v>
          </cell>
          <cell r="G40">
            <v>14992</v>
          </cell>
          <cell r="H40">
            <v>17521</v>
          </cell>
        </row>
        <row r="41">
          <cell r="C41">
            <v>16682</v>
          </cell>
          <cell r="G41">
            <v>15136</v>
          </cell>
        </row>
        <row r="42">
          <cell r="C42">
            <v>15808</v>
          </cell>
          <cell r="G42">
            <v>14613</v>
          </cell>
        </row>
        <row r="43">
          <cell r="C43">
            <v>19541</v>
          </cell>
          <cell r="G43">
            <v>18445.400000000001</v>
          </cell>
        </row>
        <row r="44">
          <cell r="C44">
            <v>18786</v>
          </cell>
          <cell r="G44">
            <v>17189</v>
          </cell>
        </row>
        <row r="45">
          <cell r="C45">
            <v>18934</v>
          </cell>
          <cell r="G45">
            <v>17412</v>
          </cell>
        </row>
        <row r="46">
          <cell r="C46">
            <v>21317</v>
          </cell>
          <cell r="G46">
            <v>17224</v>
          </cell>
        </row>
        <row r="47">
          <cell r="C47">
            <v>18139</v>
          </cell>
          <cell r="G47">
            <v>15939</v>
          </cell>
        </row>
        <row r="48">
          <cell r="C48">
            <v>21289</v>
          </cell>
          <cell r="G48">
            <v>18388</v>
          </cell>
        </row>
      </sheetData>
      <sheetData sheetId="7" refreshError="1">
        <row r="37">
          <cell r="C37">
            <v>12519</v>
          </cell>
          <cell r="G37">
            <v>9363</v>
          </cell>
          <cell r="H37">
            <v>12462</v>
          </cell>
          <cell r="M37">
            <v>33.098365908362702</v>
          </cell>
        </row>
        <row r="38">
          <cell r="C38">
            <v>11556</v>
          </cell>
          <cell r="G38">
            <v>9405</v>
          </cell>
          <cell r="H38">
            <v>11666</v>
          </cell>
          <cell r="M38">
            <v>24.040404040404042</v>
          </cell>
        </row>
        <row r="39">
          <cell r="C39">
            <v>14016</v>
          </cell>
          <cell r="G39">
            <v>10515</v>
          </cell>
          <cell r="H39">
            <v>12308</v>
          </cell>
          <cell r="M39">
            <v>17.051830718021876</v>
          </cell>
        </row>
        <row r="40">
          <cell r="C40">
            <v>12259</v>
          </cell>
          <cell r="G40">
            <v>11431</v>
          </cell>
          <cell r="H40">
            <v>12419</v>
          </cell>
          <cell r="M40">
            <v>8.6431633277928466</v>
          </cell>
        </row>
        <row r="41">
          <cell r="C41">
            <v>13563</v>
          </cell>
          <cell r="G41">
            <v>12281</v>
          </cell>
        </row>
        <row r="42">
          <cell r="C42">
            <v>10630</v>
          </cell>
          <cell r="G42">
            <v>11372</v>
          </cell>
        </row>
        <row r="43">
          <cell r="C43">
            <v>11822</v>
          </cell>
          <cell r="G43">
            <v>12428</v>
          </cell>
        </row>
        <row r="44">
          <cell r="C44">
            <v>11731</v>
          </cell>
          <cell r="G44">
            <v>13155</v>
          </cell>
        </row>
        <row r="45">
          <cell r="C45">
            <v>10748</v>
          </cell>
          <cell r="G45">
            <v>13310</v>
          </cell>
        </row>
        <row r="46">
          <cell r="C46">
            <v>11371</v>
          </cell>
          <cell r="G46">
            <v>14207</v>
          </cell>
        </row>
        <row r="47">
          <cell r="C47">
            <v>10576</v>
          </cell>
          <cell r="G47">
            <v>13616</v>
          </cell>
        </row>
        <row r="48">
          <cell r="C48">
            <v>10833</v>
          </cell>
          <cell r="G48">
            <v>13655</v>
          </cell>
        </row>
      </sheetData>
      <sheetData sheetId="8" refreshError="1">
        <row r="37">
          <cell r="D37">
            <v>284</v>
          </cell>
          <cell r="H37">
            <v>3106</v>
          </cell>
          <cell r="I37">
            <v>1602</v>
          </cell>
          <cell r="O37">
            <v>-48.422408242112034</v>
          </cell>
        </row>
        <row r="38">
          <cell r="D38">
            <v>190</v>
          </cell>
          <cell r="H38">
            <v>3111</v>
          </cell>
          <cell r="I38">
            <v>1816</v>
          </cell>
          <cell r="O38">
            <v>-41.626486660237859</v>
          </cell>
        </row>
        <row r="39">
          <cell r="D39">
            <v>219</v>
          </cell>
          <cell r="H39">
            <v>3157</v>
          </cell>
          <cell r="I39">
            <v>2413</v>
          </cell>
          <cell r="O39">
            <v>-23.566677225213805</v>
          </cell>
        </row>
        <row r="40">
          <cell r="D40">
            <v>215</v>
          </cell>
          <cell r="H40">
            <v>3209</v>
          </cell>
          <cell r="I40">
            <v>2056</v>
          </cell>
          <cell r="O40">
            <v>-35.930196322842015</v>
          </cell>
        </row>
        <row r="41">
          <cell r="D41">
            <v>95</v>
          </cell>
          <cell r="H41">
            <v>3260</v>
          </cell>
        </row>
        <row r="42">
          <cell r="D42">
            <v>151</v>
          </cell>
          <cell r="H42">
            <v>3306</v>
          </cell>
        </row>
        <row r="43">
          <cell r="D43">
            <v>166</v>
          </cell>
          <cell r="H43">
            <v>3344</v>
          </cell>
        </row>
        <row r="44">
          <cell r="D44">
            <v>178</v>
          </cell>
          <cell r="H44">
            <v>3363</v>
          </cell>
        </row>
        <row r="45">
          <cell r="D45">
            <v>552</v>
          </cell>
          <cell r="H45">
            <v>3375</v>
          </cell>
        </row>
        <row r="46">
          <cell r="D46">
            <v>1020</v>
          </cell>
          <cell r="H46">
            <v>3384</v>
          </cell>
        </row>
        <row r="47">
          <cell r="D47">
            <v>1664</v>
          </cell>
          <cell r="H47">
            <v>3393.4</v>
          </cell>
        </row>
        <row r="48">
          <cell r="D48">
            <v>1424</v>
          </cell>
          <cell r="H48">
            <v>3396</v>
          </cell>
        </row>
      </sheetData>
      <sheetData sheetId="9" refreshError="1">
        <row r="37">
          <cell r="C37">
            <v>11616</v>
          </cell>
          <cell r="G37">
            <v>14762</v>
          </cell>
          <cell r="H37">
            <v>14826</v>
          </cell>
          <cell r="M37">
            <v>0.43354559002846127</v>
          </cell>
        </row>
        <row r="38">
          <cell r="C38">
            <v>10216</v>
          </cell>
          <cell r="G38">
            <v>11265</v>
          </cell>
          <cell r="H38">
            <v>10869</v>
          </cell>
          <cell r="M38">
            <v>-3.5153129161118457</v>
          </cell>
        </row>
        <row r="39">
          <cell r="C39">
            <v>9033</v>
          </cell>
          <cell r="G39">
            <v>12262</v>
          </cell>
          <cell r="H39">
            <v>12440</v>
          </cell>
          <cell r="M39">
            <v>1.4516392105692333</v>
          </cell>
        </row>
        <row r="40">
          <cell r="C40">
            <v>8608</v>
          </cell>
          <cell r="G40">
            <v>12651</v>
          </cell>
          <cell r="H40">
            <v>12290</v>
          </cell>
          <cell r="M40">
            <v>-2.8535293652675708</v>
          </cell>
        </row>
        <row r="41">
          <cell r="C41">
            <v>8344</v>
          </cell>
          <cell r="G41">
            <v>12647</v>
          </cell>
        </row>
        <row r="42">
          <cell r="C42">
            <v>7588</v>
          </cell>
          <cell r="G42">
            <v>11562</v>
          </cell>
        </row>
        <row r="43">
          <cell r="C43">
            <v>8997</v>
          </cell>
          <cell r="G43">
            <v>15646</v>
          </cell>
        </row>
        <row r="44">
          <cell r="C44">
            <v>8474</v>
          </cell>
          <cell r="G44">
            <v>15077</v>
          </cell>
        </row>
        <row r="45">
          <cell r="C45">
            <v>8403</v>
          </cell>
          <cell r="G45">
            <v>14696</v>
          </cell>
        </row>
        <row r="46">
          <cell r="C46">
            <v>8280</v>
          </cell>
          <cell r="G46">
            <v>14889</v>
          </cell>
        </row>
        <row r="47">
          <cell r="C47">
            <v>8116</v>
          </cell>
          <cell r="G47">
            <v>14696</v>
          </cell>
        </row>
        <row r="48">
          <cell r="C48">
            <v>7959</v>
          </cell>
          <cell r="G48">
            <v>13818</v>
          </cell>
        </row>
      </sheetData>
      <sheetData sheetId="10" refreshError="1">
        <row r="37">
          <cell r="E37">
            <v>4763</v>
          </cell>
          <cell r="I37">
            <v>3120</v>
          </cell>
          <cell r="J37">
            <v>4461</v>
          </cell>
          <cell r="P37">
            <v>42.980769230769234</v>
          </cell>
        </row>
        <row r="38">
          <cell r="E38">
            <v>3913</v>
          </cell>
          <cell r="I38">
            <v>1805</v>
          </cell>
          <cell r="J38">
            <v>3609</v>
          </cell>
          <cell r="P38">
            <v>99.944598337950126</v>
          </cell>
        </row>
        <row r="39">
          <cell r="E39">
            <v>2985</v>
          </cell>
          <cell r="I39">
            <v>1820</v>
          </cell>
          <cell r="J39">
            <v>2820</v>
          </cell>
          <cell r="P39">
            <v>54.945054945054949</v>
          </cell>
        </row>
        <row r="40">
          <cell r="E40">
            <v>2293</v>
          </cell>
          <cell r="I40">
            <v>1615</v>
          </cell>
          <cell r="J40">
            <v>2300</v>
          </cell>
          <cell r="P40">
            <v>42.414860681114554</v>
          </cell>
        </row>
        <row r="41">
          <cell r="E41">
            <v>1047</v>
          </cell>
          <cell r="I41">
            <v>1360</v>
          </cell>
        </row>
        <row r="42">
          <cell r="E42">
            <v>1315</v>
          </cell>
          <cell r="I42">
            <v>1065</v>
          </cell>
        </row>
        <row r="43">
          <cell r="E43">
            <v>1725</v>
          </cell>
          <cell r="I43">
            <v>1580</v>
          </cell>
        </row>
        <row r="44">
          <cell r="E44">
            <v>2353</v>
          </cell>
          <cell r="I44">
            <v>1695</v>
          </cell>
        </row>
        <row r="45">
          <cell r="E45">
            <v>1605</v>
          </cell>
          <cell r="I45">
            <v>1360</v>
          </cell>
        </row>
        <row r="46">
          <cell r="E46">
            <v>1336</v>
          </cell>
          <cell r="I46">
            <v>1765</v>
          </cell>
        </row>
        <row r="47">
          <cell r="E47">
            <v>1647</v>
          </cell>
          <cell r="I47">
            <v>1368</v>
          </cell>
        </row>
        <row r="48">
          <cell r="E48">
            <v>1143</v>
          </cell>
          <cell r="I48">
            <v>1320</v>
          </cell>
        </row>
      </sheetData>
      <sheetData sheetId="11" refreshError="1">
        <row r="37">
          <cell r="C37">
            <v>17942</v>
          </cell>
          <cell r="G37">
            <v>14826</v>
          </cell>
          <cell r="L37">
            <v>-25.385002516356316</v>
          </cell>
        </row>
        <row r="38">
          <cell r="C38">
            <v>15873</v>
          </cell>
          <cell r="G38">
            <v>10869</v>
          </cell>
          <cell r="L38">
            <v>-36.623906705539355</v>
          </cell>
        </row>
        <row r="39">
          <cell r="C39">
            <v>13608</v>
          </cell>
          <cell r="G39">
            <v>12440</v>
          </cell>
          <cell r="L39">
            <v>-33.319039451114918</v>
          </cell>
        </row>
        <row r="40">
          <cell r="C40">
            <v>12376</v>
          </cell>
          <cell r="G40">
            <v>12290</v>
          </cell>
          <cell r="L40">
            <v>-33.15202610824042</v>
          </cell>
        </row>
        <row r="41">
          <cell r="C41">
            <v>11284</v>
          </cell>
        </row>
        <row r="42">
          <cell r="C42">
            <v>10510</v>
          </cell>
        </row>
        <row r="43">
          <cell r="C43">
            <v>12361</v>
          </cell>
        </row>
        <row r="44">
          <cell r="C44">
            <v>12135</v>
          </cell>
        </row>
        <row r="45">
          <cell r="C45">
            <v>11397</v>
          </cell>
        </row>
        <row r="46">
          <cell r="C46">
            <v>10938</v>
          </cell>
        </row>
        <row r="47">
          <cell r="C47">
            <v>10877</v>
          </cell>
        </row>
        <row r="48">
          <cell r="C48">
            <v>10698</v>
          </cell>
        </row>
      </sheetData>
      <sheetData sheetId="12" refreshError="1">
        <row r="37">
          <cell r="D37">
            <v>2352</v>
          </cell>
          <cell r="H37">
            <v>14360</v>
          </cell>
          <cell r="I37">
            <v>13266</v>
          </cell>
          <cell r="O37">
            <v>-7.6183844011142092</v>
          </cell>
        </row>
        <row r="38">
          <cell r="D38">
            <v>2937</v>
          </cell>
          <cell r="H38">
            <v>12348</v>
          </cell>
          <cell r="I38">
            <v>12204</v>
          </cell>
          <cell r="O38">
            <v>-1.1661807580174877</v>
          </cell>
        </row>
        <row r="39">
          <cell r="D39">
            <v>3493</v>
          </cell>
          <cell r="H39">
            <v>16228</v>
          </cell>
          <cell r="I39">
            <v>14908</v>
          </cell>
          <cell r="O39">
            <v>-8.1340892284939574</v>
          </cell>
        </row>
        <row r="40">
          <cell r="D40">
            <v>4394</v>
          </cell>
          <cell r="H40">
            <v>14877</v>
          </cell>
          <cell r="I40">
            <v>14097</v>
          </cell>
          <cell r="O40">
            <v>-5.2429925388183136</v>
          </cell>
        </row>
        <row r="41">
          <cell r="D41">
            <v>4772</v>
          </cell>
          <cell r="H41">
            <v>15339</v>
          </cell>
        </row>
        <row r="42">
          <cell r="D42">
            <v>3682</v>
          </cell>
          <cell r="H42">
            <v>14603</v>
          </cell>
        </row>
        <row r="43">
          <cell r="D43">
            <v>5114</v>
          </cell>
          <cell r="H43">
            <v>15206</v>
          </cell>
        </row>
        <row r="44">
          <cell r="D44">
            <v>4835</v>
          </cell>
          <cell r="H44">
            <v>16920</v>
          </cell>
        </row>
        <row r="45">
          <cell r="D45">
            <v>5384</v>
          </cell>
          <cell r="H45">
            <v>17453</v>
          </cell>
        </row>
        <row r="46">
          <cell r="D46">
            <v>5940</v>
          </cell>
          <cell r="H46">
            <v>17415</v>
          </cell>
        </row>
        <row r="47">
          <cell r="D47">
            <v>6897</v>
          </cell>
          <cell r="H47">
            <v>18225</v>
          </cell>
        </row>
        <row r="48">
          <cell r="D48">
            <v>6799</v>
          </cell>
          <cell r="H48">
            <v>18360</v>
          </cell>
        </row>
      </sheetData>
      <sheetData sheetId="13" refreshError="1"/>
      <sheetData sheetId="14" refreshError="1"/>
      <sheetData sheetId="15" refreshError="1"/>
      <sheetData sheetId="16"/>
      <sheetData sheetId="17"/>
      <sheetData sheetId="18" refreshError="1">
        <row r="93">
          <cell r="B93">
            <v>3554</v>
          </cell>
          <cell r="F93">
            <v>3949.5</v>
          </cell>
        </row>
        <row r="94">
          <cell r="B94">
            <v>3210</v>
          </cell>
          <cell r="F94">
            <v>3949.5</v>
          </cell>
        </row>
        <row r="95">
          <cell r="B95">
            <v>3997</v>
          </cell>
          <cell r="F95">
            <v>3949.5</v>
          </cell>
        </row>
        <row r="96">
          <cell r="B96">
            <v>3773</v>
          </cell>
          <cell r="F96">
            <v>3949.5</v>
          </cell>
        </row>
        <row r="97">
          <cell r="B97">
            <v>4086</v>
          </cell>
          <cell r="F97">
            <v>3949.5</v>
          </cell>
        </row>
        <row r="98">
          <cell r="B98">
            <v>3588</v>
          </cell>
          <cell r="F98">
            <v>3949.5</v>
          </cell>
        </row>
        <row r="99">
          <cell r="B99">
            <v>3914</v>
          </cell>
          <cell r="F99">
            <v>3949.5</v>
          </cell>
        </row>
        <row r="100">
          <cell r="B100">
            <v>4275</v>
          </cell>
          <cell r="F100">
            <v>3949.5</v>
          </cell>
        </row>
        <row r="101">
          <cell r="B101">
            <v>4069</v>
          </cell>
          <cell r="F101">
            <v>3949.5</v>
          </cell>
        </row>
        <row r="102">
          <cell r="B102">
            <v>4418</v>
          </cell>
          <cell r="F102">
            <v>3949.5</v>
          </cell>
        </row>
        <row r="103">
          <cell r="B103">
            <v>4444</v>
          </cell>
          <cell r="F103">
            <v>3949.5</v>
          </cell>
        </row>
        <row r="104">
          <cell r="B104">
            <v>4066</v>
          </cell>
          <cell r="F104">
            <v>3949.5</v>
          </cell>
        </row>
        <row r="105">
          <cell r="B105">
            <v>4452</v>
          </cell>
          <cell r="G105">
            <v>5448.583333333333</v>
          </cell>
        </row>
        <row r="106">
          <cell r="B106">
            <v>4271</v>
          </cell>
          <cell r="G106">
            <v>5448.583333333333</v>
          </cell>
        </row>
        <row r="107">
          <cell r="B107">
            <v>5094</v>
          </cell>
          <cell r="G107">
            <v>5448.583333333333</v>
          </cell>
        </row>
        <row r="108">
          <cell r="B108">
            <v>5625</v>
          </cell>
          <cell r="G108">
            <v>5448.583333333333</v>
          </cell>
        </row>
        <row r="109">
          <cell r="B109">
            <v>5412</v>
          </cell>
          <cell r="G109">
            <v>5448.583333333333</v>
          </cell>
        </row>
        <row r="110">
          <cell r="B110">
            <v>5360</v>
          </cell>
          <cell r="G110">
            <v>5448.583333333333</v>
          </cell>
        </row>
        <row r="111">
          <cell r="B111">
            <v>5867</v>
          </cell>
          <cell r="G111">
            <v>5448.583333333333</v>
          </cell>
        </row>
        <row r="112">
          <cell r="B112">
            <v>5915</v>
          </cell>
          <cell r="G112">
            <v>5448.583333333333</v>
          </cell>
        </row>
        <row r="113">
          <cell r="B113">
            <v>5776</v>
          </cell>
          <cell r="G113">
            <v>5448.583333333333</v>
          </cell>
        </row>
        <row r="114">
          <cell r="B114">
            <v>5722</v>
          </cell>
          <cell r="G114">
            <v>5448.583333333333</v>
          </cell>
        </row>
        <row r="115">
          <cell r="B115">
            <v>6012</v>
          </cell>
          <cell r="G115">
            <v>5448.583333333333</v>
          </cell>
        </row>
        <row r="116">
          <cell r="B116">
            <v>5877</v>
          </cell>
          <cell r="G116">
            <v>5448.583333333333</v>
          </cell>
        </row>
      </sheetData>
      <sheetData sheetId="19" refreshError="1">
        <row r="60">
          <cell r="B60">
            <v>3339</v>
          </cell>
          <cell r="C60">
            <v>3485</v>
          </cell>
          <cell r="H60" t="e">
            <v>#N/A</v>
          </cell>
        </row>
        <row r="61">
          <cell r="B61">
            <v>3651</v>
          </cell>
          <cell r="C61">
            <v>3485</v>
          </cell>
          <cell r="H61" t="e">
            <v>#N/A</v>
          </cell>
        </row>
        <row r="62">
          <cell r="B62">
            <v>3418</v>
          </cell>
          <cell r="C62">
            <v>3485</v>
          </cell>
          <cell r="H62" t="e">
            <v>#N/A</v>
          </cell>
        </row>
        <row r="63">
          <cell r="B63">
            <v>3661</v>
          </cell>
          <cell r="C63">
            <v>3485</v>
          </cell>
          <cell r="H63" t="e">
            <v>#N/A</v>
          </cell>
        </row>
        <row r="64">
          <cell r="B64">
            <v>3601</v>
          </cell>
          <cell r="C64">
            <v>3485</v>
          </cell>
          <cell r="H64" t="e">
            <v>#N/A</v>
          </cell>
        </row>
        <row r="65">
          <cell r="B65">
            <v>3240</v>
          </cell>
          <cell r="C65">
            <v>3485</v>
          </cell>
          <cell r="H65" t="e">
            <v>#N/A</v>
          </cell>
        </row>
        <row r="66">
          <cell r="B66">
            <v>3941</v>
          </cell>
          <cell r="D66">
            <v>4363.5</v>
          </cell>
          <cell r="H66" t="e">
            <v>#N/A</v>
          </cell>
        </row>
        <row r="67">
          <cell r="B67">
            <v>3640</v>
          </cell>
          <cell r="D67">
            <v>4363.5</v>
          </cell>
          <cell r="H67" t="e">
            <v>#N/A</v>
          </cell>
        </row>
        <row r="68">
          <cell r="B68">
            <v>4108</v>
          </cell>
          <cell r="D68">
            <v>4363.5</v>
          </cell>
          <cell r="H68" t="e">
            <v>#N/A</v>
          </cell>
        </row>
        <row r="69">
          <cell r="B69">
            <v>4361</v>
          </cell>
          <cell r="D69">
            <v>4363.5</v>
          </cell>
          <cell r="H69">
            <v>4361</v>
          </cell>
        </row>
        <row r="70">
          <cell r="B70">
            <v>3864</v>
          </cell>
          <cell r="D70">
            <v>4363.5</v>
          </cell>
          <cell r="H70" t="e">
            <v>#N/A</v>
          </cell>
        </row>
        <row r="71">
          <cell r="B71">
            <v>4250</v>
          </cell>
          <cell r="D71">
            <v>4363.5</v>
          </cell>
          <cell r="H71" t="e">
            <v>#N/A</v>
          </cell>
        </row>
        <row r="72">
          <cell r="B72">
            <v>4613</v>
          </cell>
          <cell r="D72">
            <v>4363.5</v>
          </cell>
          <cell r="H72" t="e">
            <v>#N/A</v>
          </cell>
        </row>
        <row r="73">
          <cell r="B73">
            <v>5029</v>
          </cell>
          <cell r="D73">
            <v>4363.5</v>
          </cell>
          <cell r="H73" t="e">
            <v>#N/A</v>
          </cell>
        </row>
        <row r="74">
          <cell r="B74">
            <v>5142</v>
          </cell>
          <cell r="D74">
            <v>4363.5</v>
          </cell>
          <cell r="H74" t="e">
            <v>#N/A</v>
          </cell>
        </row>
        <row r="75">
          <cell r="B75">
            <v>4985</v>
          </cell>
          <cell r="D75">
            <v>4363.5</v>
          </cell>
          <cell r="H75" t="e">
            <v>#N/A</v>
          </cell>
        </row>
        <row r="76">
          <cell r="B76">
            <v>4241</v>
          </cell>
          <cell r="D76">
            <v>4363.5</v>
          </cell>
          <cell r="H76" t="e">
            <v>#N/A</v>
          </cell>
        </row>
        <row r="77">
          <cell r="B77">
            <v>4188</v>
          </cell>
          <cell r="D77">
            <v>4363.5</v>
          </cell>
          <cell r="H77" t="e">
            <v>#N/A</v>
          </cell>
        </row>
      </sheetData>
      <sheetData sheetId="20" refreshError="1">
        <row r="52">
          <cell r="B52">
            <v>575</v>
          </cell>
          <cell r="C52">
            <v>707.83333333333337</v>
          </cell>
          <cell r="H52" t="e">
            <v>#N/A</v>
          </cell>
        </row>
        <row r="53">
          <cell r="B53">
            <v>625</v>
          </cell>
          <cell r="C53">
            <v>707.83333333333337</v>
          </cell>
          <cell r="H53" t="e">
            <v>#N/A</v>
          </cell>
        </row>
        <row r="54">
          <cell r="B54">
            <v>650</v>
          </cell>
          <cell r="C54">
            <v>707.83333333333337</v>
          </cell>
          <cell r="H54" t="e">
            <v>#N/A</v>
          </cell>
        </row>
        <row r="55">
          <cell r="B55">
            <v>728</v>
          </cell>
          <cell r="C55">
            <v>707.83333333333337</v>
          </cell>
          <cell r="H55" t="e">
            <v>#N/A</v>
          </cell>
        </row>
        <row r="56">
          <cell r="B56">
            <v>843</v>
          </cell>
          <cell r="C56">
            <v>707.83333333333337</v>
          </cell>
          <cell r="H56" t="e">
            <v>#N/A</v>
          </cell>
        </row>
        <row r="57">
          <cell r="B57">
            <v>826</v>
          </cell>
          <cell r="C57">
            <v>707.83333333333337</v>
          </cell>
          <cell r="H57" t="e">
            <v>#N/A</v>
          </cell>
        </row>
        <row r="58">
          <cell r="B58">
            <v>943</v>
          </cell>
          <cell r="D58">
            <v>1127.8333333333333</v>
          </cell>
          <cell r="H58" t="e">
            <v>#N/A</v>
          </cell>
        </row>
        <row r="59">
          <cell r="B59">
            <v>845</v>
          </cell>
          <cell r="D59">
            <v>1127.8333333333333</v>
          </cell>
          <cell r="H59" t="e">
            <v>#N/A</v>
          </cell>
        </row>
        <row r="60">
          <cell r="B60">
            <v>1194</v>
          </cell>
          <cell r="D60">
            <v>1127.8333333333333</v>
          </cell>
          <cell r="H60" t="e">
            <v>#N/A</v>
          </cell>
        </row>
        <row r="61">
          <cell r="B61">
            <v>1341</v>
          </cell>
          <cell r="D61">
            <v>1127.8333333333333</v>
          </cell>
          <cell r="H61">
            <v>1341</v>
          </cell>
        </row>
        <row r="62">
          <cell r="B62">
            <v>1506</v>
          </cell>
          <cell r="D62">
            <v>1127.8333333333333</v>
          </cell>
          <cell r="H62" t="e">
            <v>#N/A</v>
          </cell>
        </row>
        <row r="63">
          <cell r="B63">
            <v>1360</v>
          </cell>
          <cell r="D63">
            <v>1127.8333333333333</v>
          </cell>
          <cell r="H63" t="e">
            <v>#N/A</v>
          </cell>
        </row>
        <row r="64">
          <cell r="B64">
            <v>1508</v>
          </cell>
          <cell r="D64">
            <v>1127.8333333333333</v>
          </cell>
          <cell r="H64" t="e">
            <v>#N/A</v>
          </cell>
        </row>
        <row r="65">
          <cell r="B65">
            <v>1232</v>
          </cell>
          <cell r="D65">
            <v>1127.8333333333333</v>
          </cell>
          <cell r="H65" t="e">
            <v>#N/A</v>
          </cell>
        </row>
        <row r="66">
          <cell r="B66">
            <v>996</v>
          </cell>
          <cell r="D66">
            <v>1127.8333333333333</v>
          </cell>
          <cell r="H66" t="e">
            <v>#N/A</v>
          </cell>
        </row>
        <row r="67">
          <cell r="B67">
            <v>971</v>
          </cell>
          <cell r="D67">
            <v>1127.8333333333333</v>
          </cell>
          <cell r="H67" t="e">
            <v>#N/A</v>
          </cell>
        </row>
        <row r="68">
          <cell r="B68">
            <v>1046</v>
          </cell>
          <cell r="D68">
            <v>1127.8333333333333</v>
          </cell>
          <cell r="H68" t="e">
            <v>#N/A</v>
          </cell>
        </row>
        <row r="69">
          <cell r="B69">
            <v>1014</v>
          </cell>
          <cell r="D69">
            <v>1127.8333333333333</v>
          </cell>
          <cell r="H69" t="e">
            <v>#N/A</v>
          </cell>
        </row>
      </sheetData>
      <sheetData sheetId="21" refreshError="1"/>
      <sheetData sheetId="22" refreshError="1">
        <row r="74">
          <cell r="B74">
            <v>3267</v>
          </cell>
          <cell r="J74" t="e">
            <v>#N/A</v>
          </cell>
        </row>
        <row r="75">
          <cell r="B75">
            <v>2929</v>
          </cell>
          <cell r="J75" t="e">
            <v>#N/A</v>
          </cell>
        </row>
        <row r="76">
          <cell r="B76">
            <v>3219</v>
          </cell>
          <cell r="J76" t="e">
            <v>#N/A</v>
          </cell>
        </row>
        <row r="77">
          <cell r="B77">
            <v>2949</v>
          </cell>
          <cell r="J77">
            <v>2949</v>
          </cell>
        </row>
        <row r="78">
          <cell r="B78">
            <v>2972</v>
          </cell>
          <cell r="J78" t="e">
            <v>#N/A</v>
          </cell>
        </row>
        <row r="79">
          <cell r="B79">
            <v>2815</v>
          </cell>
          <cell r="J79" t="e">
            <v>#N/A</v>
          </cell>
        </row>
        <row r="80">
          <cell r="B80">
            <v>3049</v>
          </cell>
          <cell r="J80" t="e">
            <v>#N/A</v>
          </cell>
        </row>
        <row r="81">
          <cell r="B81">
            <v>2956</v>
          </cell>
          <cell r="J81" t="e">
            <v>#N/A</v>
          </cell>
        </row>
        <row r="82">
          <cell r="B82">
            <v>2984</v>
          </cell>
          <cell r="J82" t="e">
            <v>#N/A</v>
          </cell>
        </row>
        <row r="83">
          <cell r="B83">
            <v>2797</v>
          </cell>
          <cell r="J83" t="e">
            <v>#N/A</v>
          </cell>
        </row>
        <row r="84">
          <cell r="B84">
            <v>2752</v>
          </cell>
          <cell r="J84" t="e">
            <v>#N/A</v>
          </cell>
        </row>
        <row r="85">
          <cell r="B85">
            <v>2551</v>
          </cell>
          <cell r="J85" t="e">
            <v>#N/A</v>
          </cell>
        </row>
        <row r="86">
          <cell r="B86">
            <v>2536</v>
          </cell>
          <cell r="F86">
            <v>3038.0833333333335</v>
          </cell>
          <cell r="J86" t="e">
            <v>#N/A</v>
          </cell>
        </row>
        <row r="87">
          <cell r="B87">
            <v>2188</v>
          </cell>
          <cell r="F87">
            <v>3038.0833333333335</v>
          </cell>
          <cell r="J87" t="e">
            <v>#N/A</v>
          </cell>
        </row>
        <row r="88">
          <cell r="B88">
            <v>2700</v>
          </cell>
          <cell r="F88">
            <v>3038.0833333333335</v>
          </cell>
          <cell r="J88" t="e">
            <v>#N/A</v>
          </cell>
        </row>
        <row r="89">
          <cell r="B89">
            <v>2798</v>
          </cell>
          <cell r="F89">
            <v>3038.0833333333335</v>
          </cell>
          <cell r="J89">
            <v>2798</v>
          </cell>
        </row>
        <row r="90">
          <cell r="B90">
            <v>2864</v>
          </cell>
          <cell r="F90">
            <v>3038.0833333333335</v>
          </cell>
          <cell r="J90" t="e">
            <v>#N/A</v>
          </cell>
        </row>
        <row r="91">
          <cell r="B91">
            <v>2722</v>
          </cell>
          <cell r="F91">
            <v>3038.0833333333335</v>
          </cell>
          <cell r="J91" t="e">
            <v>#N/A</v>
          </cell>
        </row>
        <row r="92">
          <cell r="B92">
            <v>3234</v>
          </cell>
          <cell r="F92">
            <v>3038.0833333333335</v>
          </cell>
          <cell r="J92" t="e">
            <v>#N/A</v>
          </cell>
        </row>
        <row r="93">
          <cell r="B93">
            <v>3448</v>
          </cell>
          <cell r="F93">
            <v>3038.0833333333335</v>
          </cell>
          <cell r="J93" t="e">
            <v>#N/A</v>
          </cell>
        </row>
        <row r="94">
          <cell r="B94">
            <v>3535</v>
          </cell>
          <cell r="F94">
            <v>3038.0833333333335</v>
          </cell>
          <cell r="J94" t="e">
            <v>#N/A</v>
          </cell>
        </row>
        <row r="95">
          <cell r="B95">
            <v>3754</v>
          </cell>
          <cell r="F95">
            <v>3038.0833333333335</v>
          </cell>
          <cell r="J95" t="e">
            <v>#N/A</v>
          </cell>
        </row>
        <row r="96">
          <cell r="B96">
            <v>3805</v>
          </cell>
          <cell r="F96">
            <v>3038.0833333333335</v>
          </cell>
          <cell r="J96" t="e">
            <v>#N/A</v>
          </cell>
        </row>
        <row r="97">
          <cell r="B97">
            <v>2873</v>
          </cell>
          <cell r="F97">
            <v>3038.0833333333335</v>
          </cell>
          <cell r="J97" t="e">
            <v>#N/A</v>
          </cell>
        </row>
      </sheetData>
      <sheetData sheetId="23" refreshError="1">
        <row r="66">
          <cell r="B66">
            <v>583</v>
          </cell>
          <cell r="I66" t="e">
            <v>#N/A</v>
          </cell>
        </row>
        <row r="67">
          <cell r="B67">
            <v>443</v>
          </cell>
          <cell r="I67" t="e">
            <v>#N/A</v>
          </cell>
        </row>
        <row r="68">
          <cell r="B68">
            <v>396</v>
          </cell>
          <cell r="I68" t="e">
            <v>#N/A</v>
          </cell>
        </row>
        <row r="69">
          <cell r="B69">
            <v>382</v>
          </cell>
          <cell r="I69">
            <v>382</v>
          </cell>
        </row>
        <row r="70">
          <cell r="B70">
            <v>190</v>
          </cell>
          <cell r="I70" t="e">
            <v>#N/A</v>
          </cell>
        </row>
        <row r="71">
          <cell r="B71">
            <v>251</v>
          </cell>
          <cell r="I71" t="e">
            <v>#N/A</v>
          </cell>
        </row>
        <row r="72">
          <cell r="B72">
            <v>303</v>
          </cell>
          <cell r="I72" t="e">
            <v>#N/A</v>
          </cell>
        </row>
        <row r="73">
          <cell r="B73">
            <v>387</v>
          </cell>
          <cell r="I73" t="e">
            <v>#N/A</v>
          </cell>
        </row>
        <row r="74">
          <cell r="B74">
            <v>283</v>
          </cell>
          <cell r="I74" t="e">
            <v>#N/A</v>
          </cell>
        </row>
        <row r="75">
          <cell r="B75">
            <v>253</v>
          </cell>
          <cell r="I75" t="e">
            <v>#N/A</v>
          </cell>
        </row>
        <row r="76">
          <cell r="B76">
            <v>283</v>
          </cell>
          <cell r="I76" t="e">
            <v>#N/A</v>
          </cell>
        </row>
        <row r="77">
          <cell r="B77">
            <v>188</v>
          </cell>
          <cell r="I77" t="e">
            <v>#N/A</v>
          </cell>
        </row>
        <row r="78">
          <cell r="B78">
            <v>282</v>
          </cell>
          <cell r="E78">
            <v>171.33333333333334</v>
          </cell>
          <cell r="I78" t="e">
            <v>#N/A</v>
          </cell>
        </row>
        <row r="79">
          <cell r="B79">
            <v>231</v>
          </cell>
          <cell r="E79">
            <v>171.33333333333334</v>
          </cell>
          <cell r="I79" t="e">
            <v>#N/A</v>
          </cell>
        </row>
        <row r="80">
          <cell r="B80">
            <v>285</v>
          </cell>
          <cell r="E80">
            <v>171.33333333333334</v>
          </cell>
          <cell r="I80" t="e">
            <v>#N/A</v>
          </cell>
        </row>
        <row r="81">
          <cell r="B81">
            <v>143</v>
          </cell>
          <cell r="E81">
            <v>171.33333333333334</v>
          </cell>
          <cell r="I81">
            <v>143</v>
          </cell>
        </row>
        <row r="82">
          <cell r="B82">
            <v>124</v>
          </cell>
          <cell r="E82">
            <v>171.33333333333334</v>
          </cell>
          <cell r="I82" t="e">
            <v>#N/A</v>
          </cell>
        </row>
        <row r="83">
          <cell r="B83">
            <v>120</v>
          </cell>
          <cell r="E83">
            <v>171.33333333333334</v>
          </cell>
          <cell r="I83" t="e">
            <v>#N/A</v>
          </cell>
        </row>
        <row r="84">
          <cell r="B84">
            <v>128</v>
          </cell>
          <cell r="E84">
            <v>171.33333333333334</v>
          </cell>
          <cell r="I84" t="e">
            <v>#N/A</v>
          </cell>
        </row>
        <row r="85">
          <cell r="B85">
            <v>192</v>
          </cell>
          <cell r="E85">
            <v>171.33333333333334</v>
          </cell>
          <cell r="I85" t="e">
            <v>#N/A</v>
          </cell>
        </row>
        <row r="86">
          <cell r="B86">
            <v>140</v>
          </cell>
          <cell r="E86">
            <v>171.33333333333334</v>
          </cell>
          <cell r="I86" t="e">
            <v>#N/A</v>
          </cell>
        </row>
        <row r="87">
          <cell r="B87">
            <v>153</v>
          </cell>
          <cell r="E87">
            <v>171.33333333333334</v>
          </cell>
          <cell r="I87" t="e">
            <v>#N/A</v>
          </cell>
        </row>
        <row r="88">
          <cell r="B88">
            <v>171</v>
          </cell>
          <cell r="E88">
            <v>171.33333333333334</v>
          </cell>
          <cell r="I88" t="e">
            <v>#N/A</v>
          </cell>
        </row>
        <row r="89">
          <cell r="B89">
            <v>87</v>
          </cell>
          <cell r="E89">
            <v>171.33333333333334</v>
          </cell>
          <cell r="I89" t="e">
            <v>#N/A</v>
          </cell>
        </row>
      </sheetData>
      <sheetData sheetId="24" refreshError="1">
        <row r="59">
          <cell r="B59">
            <v>755</v>
          </cell>
          <cell r="C59">
            <v>954.25</v>
          </cell>
        </row>
        <row r="60">
          <cell r="B60">
            <v>973</v>
          </cell>
          <cell r="C60">
            <v>954.25</v>
          </cell>
        </row>
        <row r="61">
          <cell r="B61">
            <v>979</v>
          </cell>
          <cell r="C61">
            <v>954.25</v>
          </cell>
        </row>
        <row r="62">
          <cell r="B62">
            <v>1110</v>
          </cell>
          <cell r="C62">
            <v>954.25</v>
          </cell>
        </row>
        <row r="63">
          <cell r="B63">
            <v>1126</v>
          </cell>
          <cell r="C63">
            <v>954.25</v>
          </cell>
        </row>
        <row r="64">
          <cell r="B64">
            <v>964</v>
          </cell>
          <cell r="C64">
            <v>954.25</v>
          </cell>
        </row>
        <row r="65">
          <cell r="B65">
            <v>998</v>
          </cell>
          <cell r="C65">
            <v>954.25</v>
          </cell>
        </row>
        <row r="66">
          <cell r="B66">
            <v>906</v>
          </cell>
          <cell r="C66">
            <v>954.25</v>
          </cell>
        </row>
        <row r="67">
          <cell r="B67">
            <v>912</v>
          </cell>
          <cell r="C67">
            <v>954.25</v>
          </cell>
        </row>
        <row r="68">
          <cell r="B68">
            <v>912</v>
          </cell>
          <cell r="C68">
            <v>954.25</v>
          </cell>
        </row>
        <row r="69">
          <cell r="B69">
            <v>725</v>
          </cell>
          <cell r="C69">
            <v>954.25</v>
          </cell>
        </row>
        <row r="70">
          <cell r="B70">
            <v>675</v>
          </cell>
          <cell r="C70">
            <v>954.25</v>
          </cell>
        </row>
      </sheetData>
      <sheetData sheetId="25" refreshError="1"/>
      <sheetData sheetId="26" refreshError="1">
        <row r="47">
          <cell r="A47" t="str">
            <v>PF</v>
          </cell>
          <cell r="C47">
            <v>30362</v>
          </cell>
        </row>
        <row r="48">
          <cell r="A48" t="str">
            <v>ME</v>
          </cell>
          <cell r="C48">
            <v>958</v>
          </cell>
        </row>
        <row r="49">
          <cell r="A49" t="str">
            <v>PJ</v>
          </cell>
          <cell r="C49">
            <v>12987</v>
          </cell>
        </row>
        <row r="50">
          <cell r="A50" t="str">
            <v>RE</v>
          </cell>
          <cell r="C50">
            <v>6474</v>
          </cell>
        </row>
        <row r="51">
          <cell r="A51" t="str">
            <v>MI</v>
          </cell>
          <cell r="C51">
            <v>14185</v>
          </cell>
        </row>
        <row r="52">
          <cell r="A52" t="str">
            <v>G.Line</v>
          </cell>
          <cell r="C52">
            <v>1644</v>
          </cell>
        </row>
      </sheetData>
      <sheetData sheetId="27" refreshError="1"/>
      <sheetData sheetId="28" refreshError="1"/>
      <sheetData sheetId="29" refreshError="1">
        <row r="55">
          <cell r="B55">
            <v>0.59810223446587085</v>
          </cell>
          <cell r="C55">
            <v>0.66305334846765041</v>
          </cell>
          <cell r="H55" t="e">
            <v>#N/A</v>
          </cell>
          <cell r="J55">
            <v>0.35873890419344967</v>
          </cell>
          <cell r="K55">
            <v>0.30343359818388199</v>
          </cell>
        </row>
        <row r="56">
          <cell r="B56">
            <v>0.63946739501536365</v>
          </cell>
          <cell r="C56">
            <v>0.66305334846765041</v>
          </cell>
          <cell r="H56" t="e">
            <v>#N/A</v>
          </cell>
          <cell r="J56">
            <v>0.31649026971662686</v>
          </cell>
          <cell r="K56">
            <v>0.30343359818388199</v>
          </cell>
        </row>
        <row r="57">
          <cell r="B57">
            <v>0.65983224603914259</v>
          </cell>
          <cell r="C57">
            <v>0.66305334846765041</v>
          </cell>
          <cell r="H57" t="e">
            <v>#N/A</v>
          </cell>
          <cell r="J57">
            <v>0.30257844050947497</v>
          </cell>
          <cell r="K57">
            <v>0.30343359818388199</v>
          </cell>
        </row>
        <row r="58">
          <cell r="B58">
            <v>0.66327568667344861</v>
          </cell>
          <cell r="C58">
            <v>0.66305334846765041</v>
          </cell>
          <cell r="H58">
            <v>0.66327568667344861</v>
          </cell>
          <cell r="J58">
            <v>0.30349270939301459</v>
          </cell>
          <cell r="K58">
            <v>0.30343359818388199</v>
          </cell>
        </row>
        <row r="59">
          <cell r="B59">
            <v>0.68371467025572008</v>
          </cell>
          <cell r="C59">
            <v>0.66305334846765041</v>
          </cell>
          <cell r="H59" t="e">
            <v>#N/A</v>
          </cell>
          <cell r="J59">
            <v>0.28162853297442797</v>
          </cell>
          <cell r="K59">
            <v>0.30343359818388199</v>
          </cell>
        </row>
        <row r="60">
          <cell r="B60">
            <v>0.62309058614564827</v>
          </cell>
          <cell r="C60">
            <v>0.66305334846765041</v>
          </cell>
          <cell r="H60" t="e">
            <v>#N/A</v>
          </cell>
          <cell r="J60">
            <v>0.32717584369449376</v>
          </cell>
          <cell r="K60">
            <v>0.30343359818388199</v>
          </cell>
        </row>
        <row r="61">
          <cell r="B61">
            <v>0.63857002295834697</v>
          </cell>
          <cell r="C61">
            <v>0.66305334846765041</v>
          </cell>
          <cell r="H61" t="e">
            <v>#N/A</v>
          </cell>
          <cell r="J61">
            <v>0.32469662184322728</v>
          </cell>
          <cell r="K61">
            <v>0.30343359818388199</v>
          </cell>
        </row>
        <row r="62">
          <cell r="B62">
            <v>0.71075778078484442</v>
          </cell>
          <cell r="C62">
            <v>0.66305334846765041</v>
          </cell>
          <cell r="H62" t="e">
            <v>#N/A</v>
          </cell>
          <cell r="J62">
            <v>0.26589986468200272</v>
          </cell>
          <cell r="K62">
            <v>0.30343359818388199</v>
          </cell>
        </row>
        <row r="63">
          <cell r="B63">
            <v>0.69068364611260058</v>
          </cell>
          <cell r="C63">
            <v>0.66305334846765041</v>
          </cell>
          <cell r="H63" t="e">
            <v>#N/A</v>
          </cell>
          <cell r="J63">
            <v>0.28920911528150134</v>
          </cell>
          <cell r="K63">
            <v>0.30343359818388199</v>
          </cell>
        </row>
        <row r="64">
          <cell r="B64">
            <v>0.68037182695745446</v>
          </cell>
          <cell r="C64">
            <v>0.66305334846765041</v>
          </cell>
          <cell r="H64" t="e">
            <v>#N/A</v>
          </cell>
          <cell r="J64">
            <v>0.29281372899535218</v>
          </cell>
          <cell r="K64">
            <v>0.30343359818388199</v>
          </cell>
        </row>
        <row r="65">
          <cell r="B65">
            <v>0.68968023255813948</v>
          </cell>
          <cell r="C65">
            <v>0.66305334846765041</v>
          </cell>
          <cell r="H65" t="e">
            <v>#N/A</v>
          </cell>
          <cell r="J65">
            <v>0.27834302325581395</v>
          </cell>
          <cell r="K65">
            <v>0.30343359818388199</v>
          </cell>
        </row>
        <row r="66">
          <cell r="B66">
            <v>0.69110152881223053</v>
          </cell>
          <cell r="C66">
            <v>0.66305334846765041</v>
          </cell>
          <cell r="H66" t="e">
            <v>#N/A</v>
          </cell>
          <cell r="J66">
            <v>0.29125833006664054</v>
          </cell>
          <cell r="K66">
            <v>0.30343359818388199</v>
          </cell>
        </row>
        <row r="67">
          <cell r="B67">
            <v>0.61908517350157732</v>
          </cell>
          <cell r="D67">
            <v>0.70749578344900055</v>
          </cell>
          <cell r="H67" t="e">
            <v>#N/A</v>
          </cell>
          <cell r="J67">
            <v>0.36711356466876971</v>
          </cell>
        </row>
        <row r="68">
          <cell r="B68">
            <v>0.64670932358318101</v>
          </cell>
          <cell r="D68">
            <v>0.70749578344900055</v>
          </cell>
          <cell r="H68" t="e">
            <v>#N/A</v>
          </cell>
          <cell r="J68">
            <v>0.34414990859232175</v>
          </cell>
        </row>
        <row r="69">
          <cell r="B69">
            <v>0.68444444444444441</v>
          </cell>
          <cell r="D69">
            <v>0.70749578344900055</v>
          </cell>
          <cell r="H69" t="e">
            <v>#N/A</v>
          </cell>
          <cell r="J69">
            <v>0.30296296296296299</v>
          </cell>
        </row>
        <row r="70">
          <cell r="B70">
            <v>0.70800571837026449</v>
          </cell>
          <cell r="D70">
            <v>0.70749578344900055</v>
          </cell>
          <cell r="H70">
            <v>0.70800571837026449</v>
          </cell>
          <cell r="J70">
            <v>0.28091493924231592</v>
          </cell>
        </row>
        <row r="71">
          <cell r="B71">
            <v>0.71578212290502796</v>
          </cell>
          <cell r="D71">
            <v>0.70749578344900055</v>
          </cell>
          <cell r="H71" t="e">
            <v>#N/A</v>
          </cell>
          <cell r="J71">
            <v>0.27583798882681565</v>
          </cell>
        </row>
        <row r="72">
          <cell r="B72">
            <v>0.71491550330639231</v>
          </cell>
          <cell r="D72">
            <v>0.70749578344900055</v>
          </cell>
          <cell r="H72" t="e">
            <v>#N/A</v>
          </cell>
          <cell r="J72">
            <v>0.27406318883174136</v>
          </cell>
        </row>
        <row r="73">
          <cell r="B73">
            <v>0.7037724180581324</v>
          </cell>
          <cell r="D73">
            <v>0.70749578344900055</v>
          </cell>
          <cell r="H73" t="e">
            <v>#N/A</v>
          </cell>
          <cell r="J73">
            <v>0.28942486085343228</v>
          </cell>
        </row>
        <row r="74">
          <cell r="B74">
            <v>0.72331786542923437</v>
          </cell>
          <cell r="D74">
            <v>0.70749578344900055</v>
          </cell>
          <cell r="H74" t="e">
            <v>#N/A</v>
          </cell>
          <cell r="J74">
            <v>0.26885150812064967</v>
          </cell>
        </row>
        <row r="75">
          <cell r="B75">
            <v>0.73352192362093349</v>
          </cell>
          <cell r="D75">
            <v>0.70749578344900055</v>
          </cell>
          <cell r="H75" t="e">
            <v>#N/A</v>
          </cell>
          <cell r="J75">
            <v>0.26053748231966056</v>
          </cell>
        </row>
        <row r="76">
          <cell r="B76">
            <v>0.72615876398508261</v>
          </cell>
          <cell r="D76">
            <v>0.70749578344900055</v>
          </cell>
          <cell r="H76" t="e">
            <v>#N/A</v>
          </cell>
          <cell r="J76">
            <v>0.26238678742674482</v>
          </cell>
        </row>
        <row r="77">
          <cell r="B77">
            <v>0.74139402560455192</v>
          </cell>
          <cell r="D77">
            <v>0.70749578344900055</v>
          </cell>
          <cell r="H77" t="e">
            <v>#N/A</v>
          </cell>
          <cell r="J77">
            <v>0.25291607396870552</v>
          </cell>
        </row>
        <row r="78">
          <cell r="B78">
            <v>0.72502610511660281</v>
          </cell>
          <cell r="D78">
            <v>0.70749578344900055</v>
          </cell>
          <cell r="H78" t="e">
            <v>#N/A</v>
          </cell>
          <cell r="J78">
            <v>0.2666202575704838</v>
          </cell>
        </row>
      </sheetData>
      <sheetData sheetId="30" refreshError="1">
        <row r="57">
          <cell r="B57">
            <v>1.7152658662092624E-3</v>
          </cell>
          <cell r="C57">
            <v>2.453385672227674E-4</v>
          </cell>
          <cell r="H57" t="e">
            <v>#N/A</v>
          </cell>
          <cell r="J57">
            <v>0.68782161234991424</v>
          </cell>
          <cell r="K57">
            <v>0.67492639842983315</v>
          </cell>
        </row>
        <row r="58">
          <cell r="B58">
            <v>0</v>
          </cell>
          <cell r="C58">
            <v>2.453385672227674E-4</v>
          </cell>
          <cell r="H58" t="e">
            <v>#N/A</v>
          </cell>
          <cell r="J58">
            <v>0.71106094808126408</v>
          </cell>
          <cell r="K58">
            <v>0.67492639842983315</v>
          </cell>
        </row>
        <row r="59">
          <cell r="B59">
            <v>0</v>
          </cell>
          <cell r="C59">
            <v>2.453385672227674E-4</v>
          </cell>
          <cell r="H59" t="e">
            <v>#N/A</v>
          </cell>
          <cell r="J59">
            <v>0.73484848484848486</v>
          </cell>
          <cell r="K59">
            <v>0.67492639842983315</v>
          </cell>
        </row>
        <row r="60">
          <cell r="B60">
            <v>0</v>
          </cell>
          <cell r="C60">
            <v>2.453385672227674E-4</v>
          </cell>
          <cell r="H60">
            <v>0</v>
          </cell>
          <cell r="J60">
            <v>0.7120418848167539</v>
          </cell>
          <cell r="K60">
            <v>0.67492639842983315</v>
          </cell>
        </row>
        <row r="61">
          <cell r="B61">
            <v>0</v>
          </cell>
          <cell r="C61">
            <v>2.453385672227674E-4</v>
          </cell>
          <cell r="H61" t="e">
            <v>#N/A</v>
          </cell>
          <cell r="J61">
            <v>0.67368421052631577</v>
          </cell>
          <cell r="K61">
            <v>0.67492639842983315</v>
          </cell>
        </row>
        <row r="62">
          <cell r="B62">
            <v>0</v>
          </cell>
          <cell r="C62">
            <v>2.453385672227674E-4</v>
          </cell>
          <cell r="H62" t="e">
            <v>#N/A</v>
          </cell>
          <cell r="J62">
            <v>0.70916334661354585</v>
          </cell>
          <cell r="K62">
            <v>0.67492639842983315</v>
          </cell>
        </row>
        <row r="63">
          <cell r="B63">
            <v>0</v>
          </cell>
          <cell r="C63">
            <v>2.453385672227674E-4</v>
          </cell>
          <cell r="H63" t="e">
            <v>#N/A</v>
          </cell>
          <cell r="J63">
            <v>0.6633663366336634</v>
          </cell>
          <cell r="K63">
            <v>0.67492639842983315</v>
          </cell>
        </row>
        <row r="64">
          <cell r="B64">
            <v>0</v>
          </cell>
          <cell r="C64">
            <v>2.453385672227674E-4</v>
          </cell>
          <cell r="H64" t="e">
            <v>#N/A</v>
          </cell>
          <cell r="J64">
            <v>0.70801033591731266</v>
          </cell>
          <cell r="K64">
            <v>0.67492639842983315</v>
          </cell>
        </row>
        <row r="65">
          <cell r="B65">
            <v>0</v>
          </cell>
          <cell r="C65">
            <v>2.453385672227674E-4</v>
          </cell>
          <cell r="H65" t="e">
            <v>#N/A</v>
          </cell>
          <cell r="J65">
            <v>0.70671378091872794</v>
          </cell>
          <cell r="K65">
            <v>0.67492639842983315</v>
          </cell>
        </row>
        <row r="66">
          <cell r="B66">
            <v>0</v>
          </cell>
          <cell r="C66">
            <v>2.453385672227674E-4</v>
          </cell>
          <cell r="H66" t="e">
            <v>#N/A</v>
          </cell>
          <cell r="J66">
            <v>0.67984189723320154</v>
          </cell>
          <cell r="K66">
            <v>0.67492639842983315</v>
          </cell>
        </row>
        <row r="67">
          <cell r="B67">
            <v>0</v>
          </cell>
          <cell r="C67">
            <v>2.453385672227674E-4</v>
          </cell>
          <cell r="H67" t="e">
            <v>#N/A</v>
          </cell>
          <cell r="J67">
            <v>0.44844124700239807</v>
          </cell>
          <cell r="K67">
            <v>0.67492639842983315</v>
          </cell>
        </row>
        <row r="68">
          <cell r="B68">
            <v>0</v>
          </cell>
          <cell r="C68">
            <v>2.453385672227674E-4</v>
          </cell>
          <cell r="H68" t="e">
            <v>#N/A</v>
          </cell>
          <cell r="J68">
            <v>0.7021276595744681</v>
          </cell>
          <cell r="K68">
            <v>0.67492639842983315</v>
          </cell>
        </row>
        <row r="69">
          <cell r="B69">
            <v>0</v>
          </cell>
          <cell r="D69">
            <v>0</v>
          </cell>
          <cell r="H69" t="e">
            <v>#N/A</v>
          </cell>
          <cell r="J69">
            <v>0.67021276595744683</v>
          </cell>
        </row>
        <row r="70">
          <cell r="B70">
            <v>0</v>
          </cell>
          <cell r="D70">
            <v>0</v>
          </cell>
          <cell r="H70" t="e">
            <v>#N/A</v>
          </cell>
          <cell r="J70">
            <v>0.68398268398268403</v>
          </cell>
        </row>
        <row r="71">
          <cell r="B71">
            <v>0</v>
          </cell>
          <cell r="D71">
            <v>0</v>
          </cell>
          <cell r="H71" t="e">
            <v>#N/A</v>
          </cell>
          <cell r="J71">
            <v>0.68421052631578949</v>
          </cell>
        </row>
        <row r="72">
          <cell r="B72">
            <v>0</v>
          </cell>
          <cell r="D72">
            <v>0</v>
          </cell>
          <cell r="H72">
            <v>0</v>
          </cell>
          <cell r="J72">
            <v>0.69230769230769229</v>
          </cell>
        </row>
        <row r="73">
          <cell r="B73">
            <v>0</v>
          </cell>
          <cell r="D73">
            <v>0</v>
          </cell>
          <cell r="H73" t="e">
            <v>#N/A</v>
          </cell>
          <cell r="J73">
            <v>0.69354838709677424</v>
          </cell>
        </row>
        <row r="74">
          <cell r="B74">
            <v>0</v>
          </cell>
          <cell r="D74">
            <v>0</v>
          </cell>
          <cell r="H74" t="e">
            <v>#N/A</v>
          </cell>
          <cell r="J74">
            <v>0.68333333333333335</v>
          </cell>
        </row>
        <row r="75">
          <cell r="B75">
            <v>0</v>
          </cell>
          <cell r="D75">
            <v>0</v>
          </cell>
          <cell r="H75" t="e">
            <v>#N/A</v>
          </cell>
          <cell r="J75">
            <v>0.671875</v>
          </cell>
        </row>
        <row r="76">
          <cell r="B76">
            <v>0</v>
          </cell>
          <cell r="D76">
            <v>0</v>
          </cell>
          <cell r="H76" t="e">
            <v>#N/A</v>
          </cell>
          <cell r="J76">
            <v>0.56770833333333337</v>
          </cell>
        </row>
        <row r="77">
          <cell r="B77">
            <v>0</v>
          </cell>
          <cell r="D77">
            <v>0</v>
          </cell>
          <cell r="H77" t="e">
            <v>#N/A</v>
          </cell>
          <cell r="J77">
            <v>0.6071428571428571</v>
          </cell>
        </row>
        <row r="78">
          <cell r="B78">
            <v>0</v>
          </cell>
          <cell r="D78">
            <v>0</v>
          </cell>
          <cell r="H78" t="e">
            <v>#N/A</v>
          </cell>
          <cell r="J78">
            <v>0.5816993464052288</v>
          </cell>
        </row>
        <row r="79">
          <cell r="B79">
            <v>0</v>
          </cell>
          <cell r="D79">
            <v>0</v>
          </cell>
          <cell r="H79" t="e">
            <v>#N/A</v>
          </cell>
          <cell r="J79">
            <v>0.43859649122807015</v>
          </cell>
        </row>
        <row r="80">
          <cell r="B80">
            <v>0</v>
          </cell>
          <cell r="D80">
            <v>0</v>
          </cell>
          <cell r="H80" t="e">
            <v>#N/A</v>
          </cell>
          <cell r="J80">
            <v>0.47126436781609193</v>
          </cell>
        </row>
      </sheetData>
      <sheetData sheetId="31" refreshError="1">
        <row r="57">
          <cell r="B57">
            <v>0.50779220779220779</v>
          </cell>
          <cell r="C57">
            <v>0.59433818292806995</v>
          </cell>
          <cell r="H57" t="e">
            <v>#N/A</v>
          </cell>
          <cell r="J57">
            <v>0.40857142857142859</v>
          </cell>
          <cell r="K57">
            <v>0.34194729880964486</v>
          </cell>
        </row>
        <row r="58">
          <cell r="B58">
            <v>0.55545670225385524</v>
          </cell>
          <cell r="C58">
            <v>0.59433818292806995</v>
          </cell>
          <cell r="H58" t="e">
            <v>#N/A</v>
          </cell>
          <cell r="J58">
            <v>0.3683274021352313</v>
          </cell>
          <cell r="K58">
            <v>0.34194729880964486</v>
          </cell>
        </row>
        <row r="59">
          <cell r="B59">
            <v>0.58755186721991703</v>
          </cell>
          <cell r="C59">
            <v>0.59433818292806995</v>
          </cell>
          <cell r="H59" t="e">
            <v>#N/A</v>
          </cell>
          <cell r="J59">
            <v>0.34993084370677729</v>
          </cell>
          <cell r="K59">
            <v>0.34194729880964486</v>
          </cell>
        </row>
        <row r="60">
          <cell r="B60">
            <v>0.58721104773341337</v>
          </cell>
          <cell r="C60">
            <v>0.59433818292806995</v>
          </cell>
          <cell r="H60">
            <v>0.58721104773341337</v>
          </cell>
          <cell r="J60">
            <v>0.35034524166916842</v>
          </cell>
          <cell r="K60">
            <v>0.34194729880964486</v>
          </cell>
        </row>
        <row r="61">
          <cell r="B61">
            <v>0.64263124604680577</v>
          </cell>
          <cell r="C61">
            <v>0.59433818292806995</v>
          </cell>
          <cell r="H61" t="e">
            <v>#N/A</v>
          </cell>
          <cell r="J61">
            <v>0.30518659076533838</v>
          </cell>
          <cell r="K61">
            <v>0.34194729880964486</v>
          </cell>
        </row>
        <row r="62">
          <cell r="B62">
            <v>0.57208088714938032</v>
          </cell>
          <cell r="C62">
            <v>0.59433818292806995</v>
          </cell>
          <cell r="H62" t="e">
            <v>#N/A</v>
          </cell>
          <cell r="J62">
            <v>0.35844748858447489</v>
          </cell>
          <cell r="K62">
            <v>0.34194729880964486</v>
          </cell>
        </row>
        <row r="63">
          <cell r="B63">
            <v>0.58084725536992843</v>
          </cell>
          <cell r="C63">
            <v>0.59433818292806995</v>
          </cell>
          <cell r="H63" t="e">
            <v>#N/A</v>
          </cell>
          <cell r="J63">
            <v>0.35531026252983294</v>
          </cell>
          <cell r="K63">
            <v>0.34194729880964486</v>
          </cell>
        </row>
        <row r="64">
          <cell r="B64">
            <v>0.62847741549506431</v>
          </cell>
          <cell r="C64">
            <v>0.59433818292806995</v>
          </cell>
          <cell r="H64" t="e">
            <v>#N/A</v>
          </cell>
          <cell r="J64">
            <v>0.31708046664672451</v>
          </cell>
          <cell r="K64">
            <v>0.34194729880964486</v>
          </cell>
        </row>
        <row r="65">
          <cell r="B65">
            <v>0.63085399449035817</v>
          </cell>
          <cell r="C65">
            <v>0.59433818292806995</v>
          </cell>
          <cell r="H65" t="e">
            <v>#N/A</v>
          </cell>
          <cell r="J65">
            <v>0.32537496173859809</v>
          </cell>
          <cell r="K65">
            <v>0.34194729880964486</v>
          </cell>
        </row>
        <row r="66">
          <cell r="B66">
            <v>0.62393442622950823</v>
          </cell>
          <cell r="C66">
            <v>0.59433818292806995</v>
          </cell>
          <cell r="H66" t="e">
            <v>#N/A</v>
          </cell>
          <cell r="J66">
            <v>0.32491803278688525</v>
          </cell>
          <cell r="K66">
            <v>0.34194729880964486</v>
          </cell>
        </row>
        <row r="67">
          <cell r="B67">
            <v>0.59892710634269486</v>
          </cell>
          <cell r="C67">
            <v>0.59433818292806995</v>
          </cell>
          <cell r="H67" t="e">
            <v>#N/A</v>
          </cell>
          <cell r="J67">
            <v>0.30072578100347114</v>
          </cell>
          <cell r="K67">
            <v>0.34194729880964486</v>
          </cell>
        </row>
        <row r="68">
          <cell r="B68">
            <v>0.64366557137641478</v>
          </cell>
          <cell r="C68">
            <v>0.59433818292806995</v>
          </cell>
          <cell r="H68" t="e">
            <v>#N/A</v>
          </cell>
          <cell r="J68">
            <v>0.31945965680905442</v>
          </cell>
          <cell r="K68">
            <v>0.34194729880964486</v>
          </cell>
        </row>
        <row r="69">
          <cell r="B69">
            <v>0.55713271823988642</v>
          </cell>
          <cell r="D69">
            <v>0.66943986604923744</v>
          </cell>
          <cell r="H69" t="e">
            <v>#N/A</v>
          </cell>
          <cell r="J69">
            <v>0.39744499645138398</v>
          </cell>
        </row>
        <row r="70">
          <cell r="B70">
            <v>0.58495245969408849</v>
          </cell>
          <cell r="D70">
            <v>0.66943986604923744</v>
          </cell>
          <cell r="H70" t="e">
            <v>#N/A</v>
          </cell>
          <cell r="J70">
            <v>0.37660190161223644</v>
          </cell>
        </row>
        <row r="71">
          <cell r="B71">
            <v>0.61909547738693471</v>
          </cell>
          <cell r="D71">
            <v>0.66943986604923744</v>
          </cell>
          <cell r="H71" t="e">
            <v>#N/A</v>
          </cell>
          <cell r="J71">
            <v>0.33936348408710215</v>
          </cell>
        </row>
        <row r="72">
          <cell r="B72">
            <v>0.67358041482488951</v>
          </cell>
          <cell r="D72">
            <v>0.66943986604923744</v>
          </cell>
          <cell r="H72">
            <v>0.67358041482488951</v>
          </cell>
          <cell r="J72">
            <v>0.30091805508330499</v>
          </cell>
        </row>
        <row r="73">
          <cell r="B73">
            <v>0.68607764390896919</v>
          </cell>
          <cell r="D73">
            <v>0.66943986604923744</v>
          </cell>
          <cell r="H73" t="e">
            <v>#N/A</v>
          </cell>
          <cell r="J73">
            <v>0.29317269076305219</v>
          </cell>
        </row>
        <row r="74">
          <cell r="B74">
            <v>0.68472906403940892</v>
          </cell>
          <cell r="D74">
            <v>0.66943986604923744</v>
          </cell>
          <cell r="H74" t="e">
            <v>#N/A</v>
          </cell>
          <cell r="J74">
            <v>0.29134412385643915</v>
          </cell>
        </row>
        <row r="75">
          <cell r="B75">
            <v>0.67697798929208808</v>
          </cell>
          <cell r="D75">
            <v>0.66943986604923744</v>
          </cell>
          <cell r="H75" t="e">
            <v>#N/A</v>
          </cell>
          <cell r="J75">
            <v>0.30398572278405711</v>
          </cell>
        </row>
        <row r="76">
          <cell r="B76">
            <v>0.68516483516483517</v>
          </cell>
          <cell r="D76">
            <v>0.66943986604923744</v>
          </cell>
          <cell r="H76" t="e">
            <v>#N/A</v>
          </cell>
          <cell r="J76">
            <v>0.2846153846153846</v>
          </cell>
        </row>
        <row r="77">
          <cell r="B77">
            <v>0.70557823129251696</v>
          </cell>
          <cell r="D77">
            <v>0.66943986604923744</v>
          </cell>
          <cell r="H77" t="e">
            <v>#N/A</v>
          </cell>
          <cell r="J77">
            <v>0.27374149659863944</v>
          </cell>
        </row>
        <row r="78">
          <cell r="B78">
            <v>0.69772203736882521</v>
          </cell>
          <cell r="D78">
            <v>0.66943986604923744</v>
          </cell>
          <cell r="H78" t="e">
            <v>#N/A</v>
          </cell>
          <cell r="J78">
            <v>0.27489122088558998</v>
          </cell>
        </row>
        <row r="79">
          <cell r="B79">
            <v>0.70699945740640258</v>
          </cell>
          <cell r="D79">
            <v>0.66943986604923744</v>
          </cell>
          <cell r="H79" t="e">
            <v>#N/A</v>
          </cell>
          <cell r="J79">
            <v>0.26153011394465547</v>
          </cell>
        </row>
        <row r="80">
          <cell r="B80">
            <v>0.70371621621621616</v>
          </cell>
          <cell r="D80">
            <v>0.66943986604923744</v>
          </cell>
          <cell r="H80" t="e">
            <v>#N/A</v>
          </cell>
          <cell r="J80">
            <v>0.27263513513513515</v>
          </cell>
        </row>
      </sheetData>
      <sheetData sheetId="32" refreshError="1"/>
      <sheetData sheetId="33" refreshError="1">
        <row r="99">
          <cell r="B99">
            <v>4.872327632282202</v>
          </cell>
          <cell r="F99">
            <v>4.5294299459866778</v>
          </cell>
        </row>
        <row r="100">
          <cell r="B100">
            <v>4.9713678010471201</v>
          </cell>
          <cell r="F100">
            <v>4.5294299459866778</v>
          </cell>
        </row>
        <row r="101">
          <cell r="B101">
            <v>4.1725186198510409</v>
          </cell>
          <cell r="F101">
            <v>4.5294299459866778</v>
          </cell>
        </row>
        <row r="102">
          <cell r="B102">
            <v>4.1015057307663492</v>
          </cell>
          <cell r="F102">
            <v>4.5294299459866778</v>
          </cell>
        </row>
        <row r="103">
          <cell r="B103">
            <v>4.0810303394412735</v>
          </cell>
          <cell r="F103">
            <v>4.5294299459866778</v>
          </cell>
        </row>
        <row r="104">
          <cell r="B104">
            <v>3.886924375150687</v>
          </cell>
          <cell r="F104">
            <v>4.5294299459866778</v>
          </cell>
        </row>
        <row r="105">
          <cell r="B105">
            <v>4.1216560973831911</v>
          </cell>
          <cell r="F105">
            <v>4.5294299459866778</v>
          </cell>
        </row>
        <row r="106">
          <cell r="B106">
            <v>3.9366760168302943</v>
          </cell>
          <cell r="F106">
            <v>4.5294299459866778</v>
          </cell>
        </row>
        <row r="107">
          <cell r="B107">
            <v>3.9527620953333811</v>
          </cell>
          <cell r="F107">
            <v>4.5294299459866778</v>
          </cell>
        </row>
        <row r="108">
          <cell r="B108">
            <v>4.1746020615665103</v>
          </cell>
          <cell r="F108">
            <v>4.5294299459866778</v>
          </cell>
        </row>
        <row r="109">
          <cell r="B109">
            <v>4.0393603037826784</v>
          </cell>
          <cell r="F109">
            <v>4.5294299459866778</v>
          </cell>
        </row>
        <row r="110">
          <cell r="B110">
            <v>4.195399034365237</v>
          </cell>
          <cell r="F110">
            <v>4.5294299459866778</v>
          </cell>
        </row>
        <row r="111">
          <cell r="B111">
            <v>5.4167764891934631</v>
          </cell>
          <cell r="G111">
            <v>5.0938324702956823</v>
          </cell>
        </row>
        <row r="112">
          <cell r="B112">
            <v>5.3716481103967384</v>
          </cell>
          <cell r="G112">
            <v>5.0938324702956823</v>
          </cell>
        </row>
        <row r="113">
          <cell r="B113">
            <v>4.7261026753434559</v>
          </cell>
          <cell r="G113">
            <v>5.0938324702956823</v>
          </cell>
        </row>
        <row r="114">
          <cell r="B114">
            <v>4.8608026062490746</v>
          </cell>
          <cell r="G114">
            <v>5.0938324702956823</v>
          </cell>
        </row>
        <row r="115">
          <cell r="B115">
            <v>5.235933597767005</v>
          </cell>
          <cell r="G115">
            <v>5.0938324702956823</v>
          </cell>
        </row>
        <row r="116">
          <cell r="B116">
            <v>4.7455693477792922</v>
          </cell>
          <cell r="G116">
            <v>5.0938324702956823</v>
          </cell>
        </row>
        <row r="117">
          <cell r="B117">
            <v>4.5610376714454164</v>
          </cell>
          <cell r="G117">
            <v>5.0938324702956823</v>
          </cell>
        </row>
        <row r="118">
          <cell r="B118">
            <v>4.2699933305038504</v>
          </cell>
          <cell r="G118">
            <v>5.0938324702956823</v>
          </cell>
        </row>
        <row r="119">
          <cell r="B119">
            <v>4.099338143223421</v>
          </cell>
          <cell r="G119">
            <v>5.0938324702956823</v>
          </cell>
        </row>
        <row r="120">
          <cell r="B120">
            <v>4.1566294170945337</v>
          </cell>
          <cell r="G120">
            <v>5.0938324702956823</v>
          </cell>
        </row>
        <row r="121">
          <cell r="B121">
            <v>5.009768786127168</v>
          </cell>
          <cell r="G121">
            <v>5.0938324702956823</v>
          </cell>
        </row>
        <row r="122">
          <cell r="B122">
            <v>6.0097398669086513</v>
          </cell>
          <cell r="G122">
            <v>5.0938324702956823</v>
          </cell>
        </row>
      </sheetData>
      <sheetData sheetId="34" refreshError="1">
        <row r="94">
          <cell r="B94">
            <v>4.6414595452141727</v>
          </cell>
          <cell r="F94">
            <v>3.5609433681512734</v>
          </cell>
        </row>
        <row r="95">
          <cell r="B95">
            <v>4.5030131159163416</v>
          </cell>
          <cell r="F95">
            <v>3.5609433681512734</v>
          </cell>
        </row>
        <row r="96">
          <cell r="B96">
            <v>3.5042365242473408</v>
          </cell>
          <cell r="F96">
            <v>3.5609433681512734</v>
          </cell>
        </row>
        <row r="97">
          <cell r="B97">
            <v>3.4112089671737391</v>
          </cell>
          <cell r="F97">
            <v>3.5609433681512734</v>
          </cell>
        </row>
        <row r="98">
          <cell r="B98">
            <v>3.1603493737640078</v>
          </cell>
          <cell r="F98">
            <v>3.5609433681512734</v>
          </cell>
        </row>
        <row r="99">
          <cell r="B99">
            <v>3.2418379685610641</v>
          </cell>
          <cell r="F99">
            <v>3.5609433681512734</v>
          </cell>
        </row>
        <row r="100">
          <cell r="B100">
            <v>3.4084921741825509</v>
          </cell>
          <cell r="F100">
            <v>3.5609433681512734</v>
          </cell>
        </row>
        <row r="101">
          <cell r="B101">
            <v>3.2299006323396569</v>
          </cell>
          <cell r="F101">
            <v>3.5609433681512734</v>
          </cell>
        </row>
        <row r="102">
          <cell r="B102">
            <v>3.3442992338891391</v>
          </cell>
          <cell r="F102">
            <v>3.5609433681512734</v>
          </cell>
        </row>
        <row r="103">
          <cell r="B103">
            <v>3.5939938171647285</v>
          </cell>
          <cell r="F103">
            <v>3.5609433681512734</v>
          </cell>
        </row>
        <row r="104">
          <cell r="B104">
            <v>3.3166532582461787</v>
          </cell>
          <cell r="F104">
            <v>3.5609433681512734</v>
          </cell>
        </row>
        <row r="105">
          <cell r="B105">
            <v>3.3758758071163619</v>
          </cell>
          <cell r="F105">
            <v>3.5609433681512734</v>
          </cell>
        </row>
        <row r="106">
          <cell r="B106">
            <v>5.0804452314697697</v>
          </cell>
          <cell r="G106">
            <v>3.6766225634055494</v>
          </cell>
        </row>
        <row r="107">
          <cell r="B107">
            <v>4.9330474934036941</v>
          </cell>
          <cell r="G107">
            <v>3.6766225634055494</v>
          </cell>
        </row>
        <row r="108">
          <cell r="B108">
            <v>3.791166753608068</v>
          </cell>
          <cell r="G108">
            <v>3.6766225634055494</v>
          </cell>
        </row>
        <row r="109">
          <cell r="B109">
            <v>3.7303643724696358</v>
          </cell>
          <cell r="G109">
            <v>3.6766225634055494</v>
          </cell>
        </row>
        <row r="110">
          <cell r="B110">
            <v>3.6121979286536248</v>
          </cell>
          <cell r="G110">
            <v>3.6766225634055494</v>
          </cell>
        </row>
        <row r="111">
          <cell r="B111">
            <v>3.3639058413251961</v>
          </cell>
          <cell r="G111">
            <v>3.6766225634055494</v>
          </cell>
        </row>
        <row r="112">
          <cell r="B112">
            <v>3.5262928529924462</v>
          </cell>
          <cell r="G112">
            <v>3.6766225634055494</v>
          </cell>
        </row>
        <row r="113">
          <cell r="B113">
            <v>3.3779187085615452</v>
          </cell>
          <cell r="G113">
            <v>3.6766225634055494</v>
          </cell>
        </row>
        <row r="114">
          <cell r="B114">
            <v>3.2034153005464483</v>
          </cell>
          <cell r="G114">
            <v>3.6766225634055494</v>
          </cell>
        </row>
        <row r="115">
          <cell r="B115">
            <v>3.193907017037251</v>
          </cell>
          <cell r="G115">
            <v>3.6766225634055494</v>
          </cell>
        </row>
        <row r="116">
          <cell r="B116">
            <v>3.0768599562363237</v>
          </cell>
          <cell r="G116">
            <v>3.6766225634055494</v>
          </cell>
        </row>
        <row r="117">
          <cell r="B117">
            <v>3.2299493045625893</v>
          </cell>
          <cell r="G117">
            <v>3.6766225634055494</v>
          </cell>
        </row>
      </sheetData>
      <sheetData sheetId="35" refreshError="1">
        <row r="58">
          <cell r="B58">
            <v>5.053528708133971</v>
          </cell>
          <cell r="C58">
            <v>4.8799554560838425</v>
          </cell>
          <cell r="H58" t="e">
            <v>#N/A</v>
          </cell>
        </row>
        <row r="59">
          <cell r="B59">
            <v>4.7910161599561762</v>
          </cell>
          <cell r="C59">
            <v>4.8799554560838425</v>
          </cell>
          <cell r="H59" t="e">
            <v>#N/A</v>
          </cell>
        </row>
        <row r="60">
          <cell r="B60">
            <v>4.6679344645991812</v>
          </cell>
          <cell r="C60">
            <v>4.8799554560838425</v>
          </cell>
          <cell r="H60" t="e">
            <v>#N/A</v>
          </cell>
        </row>
        <row r="61">
          <cell r="B61">
            <v>4.8983739837398375</v>
          </cell>
          <cell r="C61">
            <v>4.8799554560838425</v>
          </cell>
          <cell r="H61" t="e">
            <v>#N/A</v>
          </cell>
        </row>
        <row r="62">
          <cell r="B62">
            <v>4.680916457110925</v>
          </cell>
          <cell r="C62">
            <v>4.8799554560838425</v>
          </cell>
          <cell r="H62" t="e">
            <v>#N/A</v>
          </cell>
        </row>
        <row r="63">
          <cell r="B63">
            <v>5.1879629629629633</v>
          </cell>
          <cell r="C63">
            <v>4.8799554560838425</v>
          </cell>
          <cell r="H63" t="e">
            <v>#N/A</v>
          </cell>
        </row>
        <row r="64">
          <cell r="B64">
            <v>5.0511982570806104</v>
          </cell>
          <cell r="D64">
            <v>5.5341882921175518</v>
          </cell>
          <cell r="H64" t="e">
            <v>#N/A</v>
          </cell>
        </row>
        <row r="65">
          <cell r="B65">
            <v>5.1426824296779454</v>
          </cell>
          <cell r="D65">
            <v>5.5341882921175518</v>
          </cell>
          <cell r="H65" t="e">
            <v>#N/A</v>
          </cell>
        </row>
        <row r="66">
          <cell r="B66">
            <v>4.6826429305032526</v>
          </cell>
          <cell r="D66">
            <v>5.5341882921175518</v>
          </cell>
          <cell r="H66" t="e">
            <v>#N/A</v>
          </cell>
        </row>
        <row r="67">
          <cell r="B67">
            <v>3.8831127914303716</v>
          </cell>
          <cell r="D67">
            <v>5.5341882921175518</v>
          </cell>
          <cell r="H67">
            <v>3.8831127914303716</v>
          </cell>
        </row>
        <row r="68">
          <cell r="B68">
            <v>4.6964028776978415</v>
          </cell>
          <cell r="D68">
            <v>5.5341882921175518</v>
          </cell>
          <cell r="H68" t="e">
            <v>#N/A</v>
          </cell>
        </row>
        <row r="69">
          <cell r="B69">
            <v>4.3188405797101446</v>
          </cell>
          <cell r="D69">
            <v>5.5341882921175518</v>
          </cell>
          <cell r="H69" t="e">
            <v>#N/A</v>
          </cell>
        </row>
        <row r="70">
          <cell r="B70">
            <v>4.3124070217197259</v>
          </cell>
          <cell r="D70">
            <v>5.5341882921175518</v>
          </cell>
          <cell r="H70" t="e">
            <v>#N/A</v>
          </cell>
        </row>
        <row r="71">
          <cell r="B71">
            <v>4.1951284087900449</v>
          </cell>
          <cell r="D71">
            <v>5.5341882921175518</v>
          </cell>
          <cell r="H71" t="e">
            <v>#N/A</v>
          </cell>
        </row>
        <row r="72">
          <cell r="B72">
            <v>4.5351602895553258</v>
          </cell>
          <cell r="D72">
            <v>5.5341882921175518</v>
          </cell>
          <cell r="H72" t="e">
            <v>#N/A</v>
          </cell>
        </row>
        <row r="73">
          <cell r="B73">
            <v>4.9492055222714244</v>
          </cell>
          <cell r="D73">
            <v>5.5341882921175518</v>
          </cell>
          <cell r="H73" t="e">
            <v>#N/A</v>
          </cell>
        </row>
        <row r="74">
          <cell r="B74">
            <v>9.0021221410044809</v>
          </cell>
          <cell r="D74">
            <v>5.5341882921175518</v>
          </cell>
          <cell r="H74" t="e">
            <v>#N/A</v>
          </cell>
        </row>
        <row r="75">
          <cell r="B75">
            <v>11.641356255969436</v>
          </cell>
          <cell r="D75">
            <v>5.5341882921175518</v>
          </cell>
          <cell r="H75" t="e">
            <v>#N/A</v>
          </cell>
        </row>
      </sheetData>
      <sheetData sheetId="36" refreshError="1">
        <row r="58">
          <cell r="B58">
            <v>8.898245614035087</v>
          </cell>
          <cell r="C58">
            <v>8.2483894626292571</v>
          </cell>
          <cell r="H58" t="e">
            <v>#N/A</v>
          </cell>
        </row>
        <row r="59">
          <cell r="B59">
            <v>7.7419871794871797</v>
          </cell>
          <cell r="C59">
            <v>8.2483894626292571</v>
          </cell>
          <cell r="H59" t="e">
            <v>#N/A</v>
          </cell>
        </row>
        <row r="60">
          <cell r="B60">
            <v>8.2780337941628268</v>
          </cell>
          <cell r="C60">
            <v>8.2483894626292571</v>
          </cell>
          <cell r="H60" t="e">
            <v>#N/A</v>
          </cell>
        </row>
        <row r="61">
          <cell r="B61">
            <v>8.1593406593406588</v>
          </cell>
          <cell r="C61">
            <v>8.2483894626292571</v>
          </cell>
          <cell r="H61" t="e">
            <v>#N/A</v>
          </cell>
        </row>
        <row r="62">
          <cell r="B62">
            <v>8.1814946619217075</v>
          </cell>
          <cell r="C62">
            <v>8.2483894626292571</v>
          </cell>
          <cell r="H62" t="e">
            <v>#N/A</v>
          </cell>
        </row>
        <row r="63">
          <cell r="B63">
            <v>8.2312348668280872</v>
          </cell>
          <cell r="C63">
            <v>8.2483894626292571</v>
          </cell>
          <cell r="H63" t="e">
            <v>#N/A</v>
          </cell>
        </row>
        <row r="64">
          <cell r="B64">
            <v>8.5079533404029686</v>
          </cell>
          <cell r="D64">
            <v>9.1051683823417733</v>
          </cell>
          <cell r="H64" t="e">
            <v>#N/A</v>
          </cell>
        </row>
        <row r="65">
          <cell r="B65">
            <v>8.3408284023668635</v>
          </cell>
          <cell r="D65">
            <v>9.1051683823417733</v>
          </cell>
          <cell r="H65" t="e">
            <v>#N/A</v>
          </cell>
        </row>
        <row r="66">
          <cell r="B66">
            <v>8.7629815745393635</v>
          </cell>
          <cell r="D66">
            <v>9.1051683823417733</v>
          </cell>
          <cell r="H66" t="e">
            <v>#N/A</v>
          </cell>
        </row>
        <row r="67">
          <cell r="B67">
            <v>10.906785980611485</v>
          </cell>
          <cell r="D67">
            <v>9.1051683823417733</v>
          </cell>
          <cell r="H67">
            <v>10.906785980611485</v>
          </cell>
        </row>
        <row r="68">
          <cell r="B68">
            <v>12.164010624169986</v>
          </cell>
          <cell r="D68">
            <v>9.1051683823417733</v>
          </cell>
          <cell r="H68" t="e">
            <v>#N/A</v>
          </cell>
        </row>
        <row r="69">
          <cell r="B69">
            <v>11.097794117647059</v>
          </cell>
          <cell r="D69">
            <v>9.1051683823417733</v>
          </cell>
          <cell r="H69" t="e">
            <v>#N/A</v>
          </cell>
        </row>
        <row r="70">
          <cell r="B70">
            <v>9.2261273209549071</v>
          </cell>
          <cell r="D70">
            <v>9.1051683823417733</v>
          </cell>
          <cell r="H70" t="e">
            <v>#N/A</v>
          </cell>
        </row>
        <row r="71">
          <cell r="B71">
            <v>8.6444805194805188</v>
          </cell>
          <cell r="D71">
            <v>9.1051683823417733</v>
          </cell>
          <cell r="H71" t="e">
            <v>#N/A</v>
          </cell>
        </row>
        <row r="72">
          <cell r="B72">
            <v>8.2289156626506017</v>
          </cell>
          <cell r="D72">
            <v>9.1051683823417733</v>
          </cell>
          <cell r="H72" t="e">
            <v>#N/A</v>
          </cell>
        </row>
        <row r="73">
          <cell r="B73">
            <v>7.5375901132852725</v>
          </cell>
          <cell r="D73">
            <v>9.1051683823417733</v>
          </cell>
          <cell r="H73" t="e">
            <v>#N/A</v>
          </cell>
        </row>
        <row r="74">
          <cell r="B74">
            <v>7.4569789674952203</v>
          </cell>
          <cell r="D74">
            <v>9.1051683823417733</v>
          </cell>
          <cell r="H74" t="e">
            <v>#N/A</v>
          </cell>
        </row>
        <row r="75">
          <cell r="B75">
            <v>8.387573964497042</v>
          </cell>
          <cell r="D75">
            <v>9.1051683823417733</v>
          </cell>
          <cell r="H75" t="e">
            <v>#N/A</v>
          </cell>
        </row>
      </sheetData>
      <sheetData sheetId="37" refreshError="1">
        <row r="58">
          <cell r="B58">
            <v>7.8662251655629136</v>
          </cell>
          <cell r="C58">
            <v>7.5271568129474034</v>
          </cell>
          <cell r="G58" t="e">
            <v>#N/A</v>
          </cell>
        </row>
        <row r="59">
          <cell r="B59">
            <v>7.339157245632066</v>
          </cell>
          <cell r="C59">
            <v>7.5271568129474034</v>
          </cell>
          <cell r="G59" t="e">
            <v>#N/A</v>
          </cell>
        </row>
        <row r="60">
          <cell r="B60">
            <v>7.9519918283963227</v>
          </cell>
          <cell r="C60">
            <v>7.5271568129474034</v>
          </cell>
          <cell r="G60" t="e">
            <v>#N/A</v>
          </cell>
        </row>
        <row r="61">
          <cell r="B61">
            <v>8.3468468468468462</v>
          </cell>
          <cell r="C61">
            <v>7.5271568129474034</v>
          </cell>
          <cell r="G61">
            <v>8.3468468468468462</v>
          </cell>
        </row>
        <row r="62">
          <cell r="B62">
            <v>8.7175843694493782</v>
          </cell>
          <cell r="C62">
            <v>7.5271568129474034</v>
          </cell>
          <cell r="G62" t="e">
            <v>#N/A</v>
          </cell>
        </row>
        <row r="63">
          <cell r="B63">
            <v>8.6172199170124486</v>
          </cell>
          <cell r="C63">
            <v>7.5271568129474034</v>
          </cell>
          <cell r="G63" t="e">
            <v>#N/A</v>
          </cell>
        </row>
        <row r="64">
          <cell r="B64">
            <v>7.850701402805611</v>
          </cell>
          <cell r="C64">
            <v>7.5271568129474034</v>
          </cell>
          <cell r="G64" t="e">
            <v>#N/A</v>
          </cell>
        </row>
        <row r="65">
          <cell r="B65">
            <v>7.0419426048565121</v>
          </cell>
          <cell r="C65">
            <v>7.5271568129474034</v>
          </cell>
          <cell r="G65" t="e">
            <v>#N/A</v>
          </cell>
        </row>
        <row r="66">
          <cell r="B66">
            <v>6.6798245614035086</v>
          </cell>
          <cell r="C66">
            <v>7.5271568129474034</v>
          </cell>
          <cell r="G66" t="e">
            <v>#N/A</v>
          </cell>
        </row>
        <row r="67">
          <cell r="B67">
            <v>6.2532894736842106</v>
          </cell>
          <cell r="C67">
            <v>7.5271568129474034</v>
          </cell>
          <cell r="G67" t="e">
            <v>#N/A</v>
          </cell>
        </row>
        <row r="68">
          <cell r="B68">
            <v>6.4951724137931031</v>
          </cell>
          <cell r="C68">
            <v>7.5271568129474034</v>
          </cell>
          <cell r="G68" t="e">
            <v>#N/A</v>
          </cell>
        </row>
        <row r="69">
          <cell r="B69">
            <v>7.1659259259259258</v>
          </cell>
          <cell r="C69">
            <v>7.5271568129474034</v>
          </cell>
          <cell r="G69" t="e">
            <v>#N/A</v>
          </cell>
        </row>
      </sheetData>
      <sheetData sheetId="38" refreshError="1">
        <row r="90">
          <cell r="B90">
            <v>4.7974025974025976</v>
          </cell>
          <cell r="F90">
            <v>3.8939731488921225</v>
          </cell>
        </row>
        <row r="91">
          <cell r="B91">
            <v>4.839857651245552</v>
          </cell>
          <cell r="F91">
            <v>3.8939731488921225</v>
          </cell>
        </row>
        <row r="92">
          <cell r="B92">
            <v>3.8495159059474413</v>
          </cell>
          <cell r="F92">
            <v>3.8939731488921225</v>
          </cell>
        </row>
        <row r="93">
          <cell r="B93">
            <v>3.7952566796757732</v>
          </cell>
          <cell r="F93">
            <v>3.8939731488921225</v>
          </cell>
        </row>
        <row r="94">
          <cell r="B94">
            <v>3.6410499683744466</v>
          </cell>
          <cell r="F94">
            <v>3.8939731488921225</v>
          </cell>
        </row>
        <row r="95">
          <cell r="B95">
            <v>3.4924983692106979</v>
          </cell>
          <cell r="F95">
            <v>3.8939731488921225</v>
          </cell>
        </row>
        <row r="96">
          <cell r="B96">
            <v>3.7526849642004771</v>
          </cell>
          <cell r="F96">
            <v>3.8939731488921225</v>
          </cell>
        </row>
        <row r="97">
          <cell r="B97">
            <v>3.6975770266227941</v>
          </cell>
          <cell r="F97">
            <v>3.8939731488921225</v>
          </cell>
        </row>
        <row r="98">
          <cell r="B98">
            <v>3.5873890419344963</v>
          </cell>
          <cell r="F98">
            <v>3.8939731488921225</v>
          </cell>
        </row>
        <row r="99">
          <cell r="B99">
            <v>3.6508196721311474</v>
          </cell>
          <cell r="F99">
            <v>3.8939731488921225</v>
          </cell>
        </row>
        <row r="100">
          <cell r="B100">
            <v>3.6415156507413511</v>
          </cell>
          <cell r="F100">
            <v>3.8939731488921225</v>
          </cell>
        </row>
        <row r="101">
          <cell r="B101">
            <v>3.9821102592186928</v>
          </cell>
          <cell r="F101">
            <v>3.8939731488921225</v>
          </cell>
        </row>
        <row r="102">
          <cell r="B102">
            <v>5.0269694819020581</v>
          </cell>
        </row>
        <row r="103">
          <cell r="B103">
            <v>4.8747416287722203</v>
          </cell>
        </row>
        <row r="104">
          <cell r="B104">
            <v>3.8971524288107204</v>
          </cell>
        </row>
        <row r="105">
          <cell r="B105">
            <v>3.7422645358721525</v>
          </cell>
        </row>
        <row r="106">
          <cell r="B106">
            <v>3.7674029451137887</v>
          </cell>
        </row>
        <row r="107">
          <cell r="B107">
            <v>3.6365235749472204</v>
          </cell>
        </row>
        <row r="108">
          <cell r="B108">
            <v>3.8593099345627602</v>
          </cell>
        </row>
        <row r="109">
          <cell r="B109">
            <v>3.8774725274725275</v>
          </cell>
        </row>
        <row r="110">
          <cell r="B110">
            <v>3.6655782312925171</v>
          </cell>
        </row>
        <row r="111">
          <cell r="B111">
            <v>3.7547990785769132</v>
          </cell>
        </row>
        <row r="112">
          <cell r="B112">
            <v>3.3913480885311871</v>
          </cell>
        </row>
        <row r="113">
          <cell r="B113">
            <v>4.1881756756756756</v>
          </cell>
        </row>
        <row r="138">
          <cell r="J138">
            <v>4.0850632559552267</v>
          </cell>
        </row>
        <row r="139">
          <cell r="J139">
            <v>4.0850632559552267</v>
          </cell>
        </row>
        <row r="140">
          <cell r="J140">
            <v>4.0850632559552267</v>
          </cell>
        </row>
        <row r="141">
          <cell r="J141">
            <v>4.0850632559552267</v>
          </cell>
        </row>
        <row r="142">
          <cell r="J142">
            <v>4.0850632559552267</v>
          </cell>
        </row>
        <row r="143">
          <cell r="J143">
            <v>4.0850632559552267</v>
          </cell>
        </row>
        <row r="144">
          <cell r="J144">
            <v>4.0850632559552267</v>
          </cell>
        </row>
        <row r="145">
          <cell r="J145">
            <v>4.0850632559552267</v>
          </cell>
        </row>
        <row r="146">
          <cell r="J146">
            <v>4.0850632559552267</v>
          </cell>
        </row>
        <row r="147">
          <cell r="J147">
            <v>4.0850632559552267</v>
          </cell>
        </row>
        <row r="148">
          <cell r="J148">
            <v>4.0850632559552267</v>
          </cell>
        </row>
        <row r="149">
          <cell r="J149">
            <v>4.0850632559552267</v>
          </cell>
        </row>
      </sheetData>
      <sheetData sheetId="39" refreshError="1">
        <row r="66">
          <cell r="B66">
            <v>8.1698113207547163</v>
          </cell>
          <cell r="D66">
            <v>6.3264661291444044</v>
          </cell>
          <cell r="I66" t="e">
            <v>#N/A</v>
          </cell>
        </row>
        <row r="67">
          <cell r="B67">
            <v>8.8329571106094811</v>
          </cell>
          <cell r="D67">
            <v>6.3264661291444044</v>
          </cell>
          <cell r="I67" t="e">
            <v>#N/A</v>
          </cell>
        </row>
        <row r="68">
          <cell r="B68">
            <v>7.5378787878787881</v>
          </cell>
          <cell r="D68">
            <v>6.3264661291444044</v>
          </cell>
          <cell r="I68" t="e">
            <v>#N/A</v>
          </cell>
        </row>
        <row r="69">
          <cell r="B69">
            <v>6.0026178010471201</v>
          </cell>
          <cell r="D69">
            <v>6.3264661291444044</v>
          </cell>
          <cell r="I69">
            <v>6.0026178010471201</v>
          </cell>
        </row>
        <row r="70">
          <cell r="B70">
            <v>5.5105263157894733</v>
          </cell>
          <cell r="D70">
            <v>6.3264661291444044</v>
          </cell>
          <cell r="I70" t="e">
            <v>#N/A</v>
          </cell>
        </row>
        <row r="71">
          <cell r="B71">
            <v>5.239043824701195</v>
          </cell>
          <cell r="D71">
            <v>6.3264661291444044</v>
          </cell>
          <cell r="I71" t="e">
            <v>#N/A</v>
          </cell>
        </row>
        <row r="72">
          <cell r="B72">
            <v>5.6930693069306928</v>
          </cell>
          <cell r="D72">
            <v>6.3264661291444044</v>
          </cell>
          <cell r="I72" t="e">
            <v>#N/A</v>
          </cell>
        </row>
        <row r="73">
          <cell r="B73">
            <v>6.0801033591731271</v>
          </cell>
          <cell r="D73">
            <v>6.3264661291444044</v>
          </cell>
          <cell r="I73" t="e">
            <v>#N/A</v>
          </cell>
        </row>
        <row r="74">
          <cell r="B74">
            <v>5.6713780918727918</v>
          </cell>
          <cell r="D74">
            <v>6.3264661291444044</v>
          </cell>
          <cell r="I74" t="e">
            <v>#N/A</v>
          </cell>
        </row>
        <row r="75">
          <cell r="B75">
            <v>5.2806324110671934</v>
          </cell>
          <cell r="D75">
            <v>6.3264661291444044</v>
          </cell>
          <cell r="I75" t="e">
            <v>#N/A</v>
          </cell>
        </row>
        <row r="76">
          <cell r="B76">
            <v>5.819787985865724</v>
          </cell>
          <cell r="D76">
            <v>6.3264661291444044</v>
          </cell>
          <cell r="I76" t="e">
            <v>#N/A</v>
          </cell>
        </row>
        <row r="77">
          <cell r="B77">
            <v>6.0797872340425529</v>
          </cell>
          <cell r="D77">
            <v>6.3264661291444044</v>
          </cell>
          <cell r="I77" t="e">
            <v>#N/A</v>
          </cell>
        </row>
        <row r="78">
          <cell r="B78">
            <v>8.5567375886524815</v>
          </cell>
          <cell r="E78">
            <v>6.2384018796088467</v>
          </cell>
          <cell r="I78" t="e">
            <v>#N/A</v>
          </cell>
        </row>
        <row r="79">
          <cell r="B79">
            <v>7.333333333333333</v>
          </cell>
          <cell r="E79">
            <v>6.2384018796088467</v>
          </cell>
          <cell r="I79" t="e">
            <v>#N/A</v>
          </cell>
        </row>
        <row r="80">
          <cell r="B80">
            <v>6.5017543859649125</v>
          </cell>
          <cell r="E80">
            <v>6.2384018796088467</v>
          </cell>
          <cell r="I80" t="e">
            <v>#N/A</v>
          </cell>
        </row>
        <row r="81">
          <cell r="B81">
            <v>6.0839160839160842</v>
          </cell>
          <cell r="E81">
            <v>6.2384018796088467</v>
          </cell>
          <cell r="I81">
            <v>6.0839160839160842</v>
          </cell>
        </row>
        <row r="82">
          <cell r="B82">
            <v>5.5</v>
          </cell>
          <cell r="E82">
            <v>6.2384018796088467</v>
          </cell>
          <cell r="I82" t="e">
            <v>#N/A</v>
          </cell>
        </row>
        <row r="83">
          <cell r="B83">
            <v>4.9833333333333334</v>
          </cell>
          <cell r="E83">
            <v>6.2384018796088467</v>
          </cell>
          <cell r="I83" t="e">
            <v>#N/A</v>
          </cell>
        </row>
        <row r="84">
          <cell r="B84">
            <v>6.125</v>
          </cell>
          <cell r="E84">
            <v>6.2384018796088467</v>
          </cell>
          <cell r="I84" t="e">
            <v>#N/A</v>
          </cell>
        </row>
        <row r="85">
          <cell r="B85">
            <v>6.322916666666667</v>
          </cell>
          <cell r="E85">
            <v>6.2384018796088467</v>
          </cell>
          <cell r="I85" t="e">
            <v>#N/A</v>
          </cell>
        </row>
        <row r="86">
          <cell r="B86">
            <v>6.0142857142857142</v>
          </cell>
          <cell r="E86">
            <v>6.2384018796088467</v>
          </cell>
          <cell r="I86" t="e">
            <v>#N/A</v>
          </cell>
        </row>
        <row r="87">
          <cell r="B87">
            <v>5.6143790849673199</v>
          </cell>
          <cell r="E87">
            <v>6.2384018796088467</v>
          </cell>
          <cell r="I87" t="e">
            <v>#N/A</v>
          </cell>
        </row>
        <row r="88">
          <cell r="B88">
            <v>5.5263157894736841</v>
          </cell>
          <cell r="E88">
            <v>6.2384018796088467</v>
          </cell>
          <cell r="I88" t="e">
            <v>#N/A</v>
          </cell>
        </row>
      </sheetData>
      <sheetData sheetId="40" refreshError="1">
        <row r="66">
          <cell r="B66">
            <v>4.1955922865013777</v>
          </cell>
          <cell r="D66">
            <v>3.6065498202133512</v>
          </cell>
          <cell r="I66" t="e">
            <v>#N/A</v>
          </cell>
        </row>
        <row r="67">
          <cell r="B67">
            <v>4.2359166951177878</v>
          </cell>
          <cell r="D67">
            <v>3.6065498202133512</v>
          </cell>
          <cell r="I67" t="e">
            <v>#N/A</v>
          </cell>
        </row>
        <row r="68">
          <cell r="B68">
            <v>3.395775085430258</v>
          </cell>
          <cell r="D68">
            <v>3.6065498202133512</v>
          </cell>
          <cell r="I68" t="e">
            <v>#N/A</v>
          </cell>
        </row>
        <row r="69">
          <cell r="B69">
            <v>3.5093251949813498</v>
          </cell>
          <cell r="D69">
            <v>3.6065498202133512</v>
          </cell>
          <cell r="I69">
            <v>3.5093251949813498</v>
          </cell>
        </row>
        <row r="70">
          <cell r="B70">
            <v>3.5215343203230147</v>
          </cell>
          <cell r="D70">
            <v>3.6065498202133512</v>
          </cell>
          <cell r="I70" t="e">
            <v>#N/A</v>
          </cell>
        </row>
        <row r="71">
          <cell r="B71">
            <v>3.3367673179396093</v>
          </cell>
          <cell r="D71">
            <v>3.6065498202133512</v>
          </cell>
          <cell r="I71" t="e">
            <v>#N/A</v>
          </cell>
        </row>
        <row r="72">
          <cell r="B72">
            <v>3.5598556903902918</v>
          </cell>
          <cell r="D72">
            <v>3.6065498202133512</v>
          </cell>
          <cell r="I72" t="e">
            <v>#N/A</v>
          </cell>
        </row>
        <row r="73">
          <cell r="B73">
            <v>3.3856562922868743</v>
          </cell>
          <cell r="D73">
            <v>3.6065498202133512</v>
          </cell>
          <cell r="I73" t="e">
            <v>#N/A</v>
          </cell>
        </row>
        <row r="74">
          <cell r="B74">
            <v>3.3897453083109919</v>
          </cell>
          <cell r="D74">
            <v>3.6065498202133512</v>
          </cell>
          <cell r="I74" t="e">
            <v>#N/A</v>
          </cell>
        </row>
        <row r="75">
          <cell r="B75">
            <v>3.503396496245978</v>
          </cell>
          <cell r="D75">
            <v>3.6065498202133512</v>
          </cell>
          <cell r="I75" t="e">
            <v>#N/A</v>
          </cell>
        </row>
        <row r="76">
          <cell r="B76">
            <v>3.417514534883721</v>
          </cell>
          <cell r="D76">
            <v>3.6065498202133512</v>
          </cell>
          <cell r="I76" t="e">
            <v>#N/A</v>
          </cell>
        </row>
        <row r="77">
          <cell r="B77">
            <v>3.827518620148961</v>
          </cell>
          <cell r="D77">
            <v>3.6065498202133512</v>
          </cell>
          <cell r="I77" t="e">
            <v>#N/A</v>
          </cell>
        </row>
        <row r="78">
          <cell r="B78">
            <v>4.6344637223974763</v>
          </cell>
          <cell r="E78">
            <v>3.8288457791075596</v>
          </cell>
          <cell r="I78" t="e">
            <v>#N/A</v>
          </cell>
        </row>
        <row r="79">
          <cell r="B79">
            <v>4.6151736745886653</v>
          </cell>
          <cell r="E79">
            <v>3.8288457791075596</v>
          </cell>
          <cell r="I79" t="e">
            <v>#N/A</v>
          </cell>
        </row>
        <row r="80">
          <cell r="B80">
            <v>3.6222222222222222</v>
          </cell>
          <cell r="E80">
            <v>3.8288457791075596</v>
          </cell>
          <cell r="I80" t="e">
            <v>#N/A</v>
          </cell>
        </row>
        <row r="81">
          <cell r="B81">
            <v>3.6225875625446746</v>
          </cell>
          <cell r="E81">
            <v>3.8288457791075596</v>
          </cell>
          <cell r="I81">
            <v>3.6225875625446746</v>
          </cell>
        </row>
        <row r="82">
          <cell r="B82">
            <v>3.6923882681564244</v>
          </cell>
          <cell r="E82">
            <v>3.8288457791075596</v>
          </cell>
          <cell r="I82" t="e">
            <v>#N/A</v>
          </cell>
        </row>
        <row r="83">
          <cell r="B83">
            <v>3.5771491550330641</v>
          </cell>
          <cell r="E83">
            <v>3.8288457791075596</v>
          </cell>
          <cell r="I83" t="e">
            <v>#N/A</v>
          </cell>
        </row>
        <row r="84">
          <cell r="B84">
            <v>3.7696351267779837</v>
          </cell>
          <cell r="E84">
            <v>3.8288457791075596</v>
          </cell>
          <cell r="I84" t="e">
            <v>#N/A</v>
          </cell>
        </row>
        <row r="85">
          <cell r="B85">
            <v>3.7412993039443156</v>
          </cell>
          <cell r="E85">
            <v>3.8288457791075596</v>
          </cell>
          <cell r="I85" t="e">
            <v>#N/A</v>
          </cell>
        </row>
        <row r="86">
          <cell r="B86">
            <v>3.5725601131541724</v>
          </cell>
          <cell r="E86">
            <v>3.8288457791075596</v>
          </cell>
          <cell r="I86" t="e">
            <v>#N/A</v>
          </cell>
        </row>
        <row r="87">
          <cell r="B87">
            <v>3.6790090570058602</v>
          </cell>
          <cell r="E87">
            <v>3.8288457791075596</v>
          </cell>
          <cell r="I87" t="e">
            <v>#N/A</v>
          </cell>
        </row>
        <row r="88">
          <cell r="B88">
            <v>3.2954007884362682</v>
          </cell>
          <cell r="I88" t="e">
            <v>#N/A</v>
          </cell>
        </row>
      </sheetData>
      <sheetData sheetId="41" refreshError="1"/>
      <sheetData sheetId="42" refreshError="1"/>
      <sheetData sheetId="43" refreshError="1">
        <row r="109">
          <cell r="B109">
            <v>38029</v>
          </cell>
          <cell r="G109">
            <v>34295.083333333336</v>
          </cell>
        </row>
        <row r="110">
          <cell r="B110">
            <v>35927</v>
          </cell>
          <cell r="G110">
            <v>34295.083333333336</v>
          </cell>
        </row>
        <row r="111">
          <cell r="B111">
            <v>35849</v>
          </cell>
          <cell r="G111">
            <v>34295.083333333336</v>
          </cell>
        </row>
        <row r="112">
          <cell r="B112">
            <v>34195</v>
          </cell>
          <cell r="G112">
            <v>34295.083333333336</v>
          </cell>
        </row>
        <row r="113">
          <cell r="B113">
            <v>34690</v>
          </cell>
          <cell r="G113">
            <v>34295.083333333336</v>
          </cell>
        </row>
        <row r="114">
          <cell r="B114">
            <v>29310</v>
          </cell>
          <cell r="G114">
            <v>34295.083333333336</v>
          </cell>
        </row>
        <row r="115">
          <cell r="B115">
            <v>34127</v>
          </cell>
          <cell r="G115">
            <v>34295.083333333336</v>
          </cell>
        </row>
        <row r="116">
          <cell r="B116">
            <v>34144</v>
          </cell>
          <cell r="G116">
            <v>34295.083333333336</v>
          </cell>
        </row>
        <row r="117">
          <cell r="B117">
            <v>32439</v>
          </cell>
          <cell r="G117">
            <v>34295.083333333336</v>
          </cell>
        </row>
        <row r="118">
          <cell r="B118">
            <v>34704</v>
          </cell>
          <cell r="G118">
            <v>34295.083333333336</v>
          </cell>
        </row>
        <row r="119">
          <cell r="B119">
            <v>34219</v>
          </cell>
          <cell r="G119">
            <v>34295.083333333336</v>
          </cell>
        </row>
        <row r="120">
          <cell r="B120">
            <v>33908</v>
          </cell>
          <cell r="G120">
            <v>34295.083333333336</v>
          </cell>
        </row>
        <row r="121">
          <cell r="B121">
            <v>41203</v>
          </cell>
        </row>
        <row r="122">
          <cell r="B122">
            <v>37860</v>
          </cell>
        </row>
        <row r="123">
          <cell r="B123">
            <v>43081</v>
          </cell>
        </row>
        <row r="124">
          <cell r="B124">
            <v>46603</v>
          </cell>
        </row>
        <row r="125">
          <cell r="B125">
            <v>51829</v>
          </cell>
        </row>
        <row r="126">
          <cell r="B126">
            <v>46506</v>
          </cell>
        </row>
        <row r="127">
          <cell r="B127">
            <v>48479</v>
          </cell>
        </row>
        <row r="128">
          <cell r="B128">
            <v>46218</v>
          </cell>
        </row>
        <row r="129">
          <cell r="B129">
            <v>44722</v>
          </cell>
        </row>
        <row r="130">
          <cell r="B130">
            <v>46113</v>
          </cell>
        </row>
        <row r="131">
          <cell r="B131">
            <v>63136</v>
          </cell>
        </row>
        <row r="132">
          <cell r="B132">
            <v>73533</v>
          </cell>
        </row>
      </sheetData>
      <sheetData sheetId="44" refreshError="1">
        <row r="60">
          <cell r="B60">
            <v>17735</v>
          </cell>
          <cell r="C60">
            <v>17078.583333333332</v>
          </cell>
          <cell r="H60" t="e">
            <v>#N/A</v>
          </cell>
        </row>
        <row r="61">
          <cell r="B61">
            <v>17117</v>
          </cell>
          <cell r="C61">
            <v>17078.583333333332</v>
          </cell>
          <cell r="H61" t="e">
            <v>#N/A</v>
          </cell>
        </row>
        <row r="62">
          <cell r="B62">
            <v>18748</v>
          </cell>
          <cell r="C62">
            <v>17078.583333333332</v>
          </cell>
          <cell r="H62" t="e">
            <v>#N/A</v>
          </cell>
        </row>
        <row r="63">
          <cell r="B63">
            <v>17425</v>
          </cell>
          <cell r="C63">
            <v>17078.583333333332</v>
          </cell>
          <cell r="H63">
            <v>17425</v>
          </cell>
        </row>
        <row r="64">
          <cell r="B64">
            <v>18634</v>
          </cell>
          <cell r="C64">
            <v>17078.583333333332</v>
          </cell>
          <cell r="H64" t="e">
            <v>#N/A</v>
          </cell>
        </row>
        <row r="65">
          <cell r="B65">
            <v>15118</v>
          </cell>
          <cell r="C65">
            <v>17078.583333333332</v>
          </cell>
          <cell r="H65" t="e">
            <v>#N/A</v>
          </cell>
        </row>
        <row r="66">
          <cell r="B66">
            <v>16652</v>
          </cell>
          <cell r="C66">
            <v>17078.583333333332</v>
          </cell>
          <cell r="H66" t="e">
            <v>#N/A</v>
          </cell>
        </row>
        <row r="67">
          <cell r="B67">
            <v>17174</v>
          </cell>
          <cell r="C67">
            <v>17078.583333333332</v>
          </cell>
          <cell r="H67" t="e">
            <v>#N/A</v>
          </cell>
        </row>
        <row r="68">
          <cell r="B68">
            <v>15658</v>
          </cell>
          <cell r="C68">
            <v>17078.583333333332</v>
          </cell>
          <cell r="H68" t="e">
            <v>#N/A</v>
          </cell>
        </row>
        <row r="69">
          <cell r="B69">
            <v>17826</v>
          </cell>
          <cell r="C69">
            <v>17078.583333333332</v>
          </cell>
          <cell r="H69" t="e">
            <v>#N/A</v>
          </cell>
        </row>
        <row r="70">
          <cell r="B70">
            <v>16445</v>
          </cell>
          <cell r="C70">
            <v>17078.583333333332</v>
          </cell>
          <cell r="H70" t="e">
            <v>#N/A</v>
          </cell>
        </row>
        <row r="71">
          <cell r="B71">
            <v>16411</v>
          </cell>
          <cell r="C71">
            <v>17078.583333333332</v>
          </cell>
          <cell r="H71" t="e">
            <v>#N/A</v>
          </cell>
        </row>
        <row r="72">
          <cell r="B72">
            <v>49067</v>
          </cell>
          <cell r="D72">
            <v>48935.666666666664</v>
          </cell>
          <cell r="H72" t="e">
            <v>#N/A</v>
          </cell>
        </row>
        <row r="73">
          <cell r="B73">
            <v>47902</v>
          </cell>
          <cell r="D73">
            <v>48935.666666666664</v>
          </cell>
          <cell r="H73" t="e">
            <v>#N/A</v>
          </cell>
        </row>
        <row r="74">
          <cell r="B74">
            <v>49052</v>
          </cell>
          <cell r="D74">
            <v>48935.666666666664</v>
          </cell>
          <cell r="H74" t="e">
            <v>#N/A</v>
          </cell>
        </row>
        <row r="75">
          <cell r="B75">
            <v>47559</v>
          </cell>
          <cell r="D75">
            <v>48935.666666666664</v>
          </cell>
          <cell r="H75">
            <v>47559</v>
          </cell>
        </row>
        <row r="76">
          <cell r="B76">
            <v>45135</v>
          </cell>
          <cell r="D76">
            <v>48935.666666666664</v>
          </cell>
          <cell r="H76" t="e">
            <v>#N/A</v>
          </cell>
        </row>
        <row r="77">
          <cell r="B77">
            <v>49314</v>
          </cell>
          <cell r="D77">
            <v>48935.666666666664</v>
          </cell>
          <cell r="H77" t="e">
            <v>#N/A</v>
          </cell>
        </row>
        <row r="78">
          <cell r="B78">
            <v>51573</v>
          </cell>
          <cell r="D78">
            <v>48935.666666666664</v>
          </cell>
          <cell r="H78" t="e">
            <v>#N/A</v>
          </cell>
        </row>
        <row r="79">
          <cell r="B79">
            <v>53641</v>
          </cell>
          <cell r="D79">
            <v>48935.666666666664</v>
          </cell>
          <cell r="H79" t="e">
            <v>#N/A</v>
          </cell>
        </row>
        <row r="80">
          <cell r="B80">
            <v>55565</v>
          </cell>
          <cell r="D80">
            <v>48935.666666666664</v>
          </cell>
          <cell r="H80" t="e">
            <v>#N/A</v>
          </cell>
        </row>
        <row r="81">
          <cell r="B81">
            <v>53096</v>
          </cell>
          <cell r="D81">
            <v>48935.666666666664</v>
          </cell>
          <cell r="H81" t="e">
            <v>#N/A</v>
          </cell>
        </row>
        <row r="82">
          <cell r="B82">
            <v>37355</v>
          </cell>
          <cell r="D82">
            <v>48935.666666666664</v>
          </cell>
          <cell r="H82" t="e">
            <v>#N/A</v>
          </cell>
        </row>
        <row r="83">
          <cell r="B83">
            <v>47969</v>
          </cell>
          <cell r="D83">
            <v>48935.666666666664</v>
          </cell>
          <cell r="H83" t="e">
            <v>#N/A</v>
          </cell>
        </row>
      </sheetData>
      <sheetData sheetId="45" refreshError="1"/>
      <sheetData sheetId="46" refreshError="1">
        <row r="59">
          <cell r="B59">
            <v>5939</v>
          </cell>
          <cell r="C59">
            <v>7532.5</v>
          </cell>
          <cell r="G59" t="e">
            <v>#N/A</v>
          </cell>
        </row>
        <row r="60">
          <cell r="B60">
            <v>7141</v>
          </cell>
          <cell r="C60">
            <v>7532.5</v>
          </cell>
          <cell r="G60" t="e">
            <v>#N/A</v>
          </cell>
        </row>
        <row r="61">
          <cell r="B61">
            <v>7785</v>
          </cell>
          <cell r="C61">
            <v>7532.5</v>
          </cell>
          <cell r="G61" t="e">
            <v>#N/A</v>
          </cell>
        </row>
        <row r="62">
          <cell r="B62">
            <v>9265</v>
          </cell>
          <cell r="C62">
            <v>7532.5</v>
          </cell>
          <cell r="G62">
            <v>9265</v>
          </cell>
        </row>
        <row r="63">
          <cell r="B63">
            <v>9816</v>
          </cell>
          <cell r="C63">
            <v>7532.5</v>
          </cell>
          <cell r="G63" t="e">
            <v>#N/A</v>
          </cell>
        </row>
        <row r="64">
          <cell r="B64">
            <v>8307</v>
          </cell>
          <cell r="C64">
            <v>7532.5</v>
          </cell>
          <cell r="G64" t="e">
            <v>#N/A</v>
          </cell>
        </row>
        <row r="65">
          <cell r="B65">
            <v>7835</v>
          </cell>
          <cell r="C65">
            <v>7532.5</v>
          </cell>
          <cell r="G65" t="e">
            <v>#N/A</v>
          </cell>
        </row>
        <row r="66">
          <cell r="B66">
            <v>6380</v>
          </cell>
          <cell r="C66">
            <v>7532.5</v>
          </cell>
          <cell r="G66" t="e">
            <v>#N/A</v>
          </cell>
        </row>
        <row r="67">
          <cell r="B67">
            <v>6092</v>
          </cell>
          <cell r="C67">
            <v>7532.5</v>
          </cell>
          <cell r="G67" t="e">
            <v>#N/A</v>
          </cell>
        </row>
        <row r="68">
          <cell r="B68">
            <v>5703</v>
          </cell>
          <cell r="C68">
            <v>7532.5</v>
          </cell>
          <cell r="G68" t="e">
            <v>#N/A</v>
          </cell>
        </row>
        <row r="69">
          <cell r="B69">
            <v>4709</v>
          </cell>
          <cell r="C69">
            <v>7532.5</v>
          </cell>
          <cell r="G69" t="e">
            <v>#N/A</v>
          </cell>
        </row>
        <row r="70">
          <cell r="B70">
            <v>4837</v>
          </cell>
          <cell r="C70">
            <v>7532.5</v>
          </cell>
          <cell r="G70" t="e">
            <v>#N/A</v>
          </cell>
        </row>
      </sheetData>
      <sheetData sheetId="47" refreshError="1">
        <row r="97">
          <cell r="F97">
            <v>10322.833333333334</v>
          </cell>
        </row>
        <row r="98">
          <cell r="F98">
            <v>10322.833333333334</v>
          </cell>
        </row>
        <row r="99">
          <cell r="F99">
            <v>10322.833333333334</v>
          </cell>
        </row>
        <row r="100">
          <cell r="F100">
            <v>10322.833333333334</v>
          </cell>
        </row>
        <row r="101">
          <cell r="F101">
            <v>10322.833333333334</v>
          </cell>
        </row>
        <row r="102">
          <cell r="F102">
            <v>10322.833333333334</v>
          </cell>
        </row>
        <row r="103">
          <cell r="F103">
            <v>10322.833333333334</v>
          </cell>
        </row>
        <row r="104">
          <cell r="F104">
            <v>10322.833333333334</v>
          </cell>
        </row>
        <row r="105">
          <cell r="F105">
            <v>10322.833333333334</v>
          </cell>
        </row>
        <row r="106">
          <cell r="F106">
            <v>10322.833333333334</v>
          </cell>
        </row>
        <row r="107">
          <cell r="F107">
            <v>10322.833333333334</v>
          </cell>
        </row>
        <row r="108">
          <cell r="F108">
            <v>10322.833333333334</v>
          </cell>
        </row>
        <row r="109">
          <cell r="G109">
            <v>11237</v>
          </cell>
        </row>
        <row r="110">
          <cell r="G110">
            <v>11237</v>
          </cell>
        </row>
        <row r="111">
          <cell r="G111">
            <v>11237</v>
          </cell>
        </row>
        <row r="112">
          <cell r="G112">
            <v>11237</v>
          </cell>
        </row>
        <row r="113">
          <cell r="G113">
            <v>11237</v>
          </cell>
        </row>
        <row r="114">
          <cell r="G114">
            <v>11237</v>
          </cell>
        </row>
        <row r="115">
          <cell r="G115">
            <v>11237</v>
          </cell>
        </row>
        <row r="116">
          <cell r="G116">
            <v>11237</v>
          </cell>
        </row>
        <row r="117">
          <cell r="G117">
            <v>11237</v>
          </cell>
        </row>
        <row r="118">
          <cell r="G118">
            <v>11237</v>
          </cell>
        </row>
        <row r="119">
          <cell r="G119">
            <v>11237</v>
          </cell>
        </row>
        <row r="120">
          <cell r="G120">
            <v>11237</v>
          </cell>
        </row>
      </sheetData>
      <sheetData sheetId="48" refreshError="1">
        <row r="95">
          <cell r="F95">
            <v>2177.0833333333335</v>
          </cell>
        </row>
        <row r="96">
          <cell r="F96">
            <v>2177.0833333333335</v>
          </cell>
        </row>
        <row r="97">
          <cell r="F97">
            <v>2177.0833333333335</v>
          </cell>
        </row>
        <row r="98">
          <cell r="F98">
            <v>2177.0833333333335</v>
          </cell>
        </row>
        <row r="99">
          <cell r="F99">
            <v>2177.0833333333335</v>
          </cell>
        </row>
        <row r="100">
          <cell r="F100">
            <v>2177.0833333333335</v>
          </cell>
        </row>
        <row r="101">
          <cell r="F101">
            <v>2177.0833333333335</v>
          </cell>
        </row>
        <row r="102">
          <cell r="F102">
            <v>2177.0833333333335</v>
          </cell>
        </row>
        <row r="103">
          <cell r="F103">
            <v>2177.0833333333335</v>
          </cell>
        </row>
        <row r="104">
          <cell r="F104">
            <v>2177.0833333333335</v>
          </cell>
        </row>
        <row r="105">
          <cell r="F105">
            <v>2177.0833333333335</v>
          </cell>
        </row>
        <row r="106">
          <cell r="F106">
            <v>2177.0833333333335</v>
          </cell>
        </row>
        <row r="107">
          <cell r="G107">
            <v>1108.0833333333333</v>
          </cell>
        </row>
        <row r="108">
          <cell r="G108">
            <v>1108.0833333333333</v>
          </cell>
        </row>
        <row r="109">
          <cell r="G109">
            <v>1108.0833333333333</v>
          </cell>
        </row>
        <row r="110">
          <cell r="G110">
            <v>1108.0833333333333</v>
          </cell>
        </row>
        <row r="111">
          <cell r="G111">
            <v>1108.0833333333333</v>
          </cell>
        </row>
        <row r="112">
          <cell r="G112">
            <v>1108.0833333333333</v>
          </cell>
        </row>
        <row r="113">
          <cell r="G113">
            <v>1108.0833333333333</v>
          </cell>
        </row>
        <row r="114">
          <cell r="G114">
            <v>1108.0833333333333</v>
          </cell>
        </row>
        <row r="115">
          <cell r="G115">
            <v>1108.0833333333333</v>
          </cell>
        </row>
        <row r="116">
          <cell r="G116">
            <v>1108.0833333333333</v>
          </cell>
        </row>
        <row r="117">
          <cell r="G117">
            <v>1108.0833333333333</v>
          </cell>
        </row>
        <row r="118">
          <cell r="G118">
            <v>1108.0833333333333</v>
          </cell>
        </row>
      </sheetData>
      <sheetData sheetId="49" refreshError="1">
        <row r="99">
          <cell r="F99">
            <v>12499.916666666666</v>
          </cell>
        </row>
        <row r="100">
          <cell r="F100">
            <v>12499.916666666666</v>
          </cell>
        </row>
        <row r="101">
          <cell r="F101">
            <v>12499.916666666666</v>
          </cell>
        </row>
        <row r="102">
          <cell r="F102">
            <v>12499.916666666666</v>
          </cell>
        </row>
        <row r="103">
          <cell r="F103">
            <v>12499.916666666666</v>
          </cell>
        </row>
        <row r="104">
          <cell r="F104">
            <v>12499.916666666666</v>
          </cell>
        </row>
        <row r="105">
          <cell r="F105">
            <v>12499.916666666666</v>
          </cell>
        </row>
        <row r="106">
          <cell r="F106">
            <v>12499.916666666666</v>
          </cell>
        </row>
        <row r="107">
          <cell r="F107">
            <v>12499.916666666666</v>
          </cell>
        </row>
        <row r="108">
          <cell r="F108">
            <v>12499.916666666666</v>
          </cell>
        </row>
        <row r="109">
          <cell r="F109">
            <v>12499.916666666666</v>
          </cell>
        </row>
        <row r="110">
          <cell r="F110">
            <v>12499.916666666666</v>
          </cell>
        </row>
      </sheetData>
      <sheetData sheetId="50" refreshError="1"/>
      <sheetData sheetId="51" refreshError="1">
        <row r="41">
          <cell r="B41" t="str">
            <v>MI</v>
          </cell>
          <cell r="C41" t="str">
            <v>ME</v>
          </cell>
        </row>
        <row r="55">
          <cell r="B55">
            <v>105634</v>
          </cell>
          <cell r="C55">
            <v>26125</v>
          </cell>
        </row>
        <row r="57">
          <cell r="E57">
            <v>8201.25</v>
          </cell>
          <cell r="F57">
            <v>1707.5</v>
          </cell>
          <cell r="N57">
            <v>11330.5</v>
          </cell>
          <cell r="O57">
            <v>1818</v>
          </cell>
        </row>
      </sheetData>
      <sheetData sheetId="52" refreshError="1">
        <row r="58">
          <cell r="J58">
            <v>4594</v>
          </cell>
          <cell r="K58">
            <v>1944</v>
          </cell>
          <cell r="L58">
            <v>292</v>
          </cell>
          <cell r="V58">
            <v>2806</v>
          </cell>
          <cell r="W58">
            <v>1315</v>
          </cell>
          <cell r="X58">
            <v>3151</v>
          </cell>
        </row>
      </sheetData>
      <sheetData sheetId="53" refreshError="1">
        <row r="39">
          <cell r="Y39">
            <v>158557</v>
          </cell>
          <cell r="Z39" t="e">
            <v>#REF!</v>
          </cell>
          <cell r="AA39" t="e">
            <v>#REF!</v>
          </cell>
          <cell r="AB39" t="e">
            <v>#REF!</v>
          </cell>
          <cell r="AC39">
            <v>459472</v>
          </cell>
        </row>
        <row r="40">
          <cell r="Y40">
            <v>207399</v>
          </cell>
          <cell r="Z40" t="e">
            <v>#REF!</v>
          </cell>
          <cell r="AA40" t="e">
            <v>#REF!</v>
          </cell>
          <cell r="AB40" t="e">
            <v>#REF!</v>
          </cell>
        </row>
        <row r="113">
          <cell r="B113">
            <v>72929</v>
          </cell>
        </row>
        <row r="114">
          <cell r="B114">
            <v>60770</v>
          </cell>
        </row>
        <row r="115">
          <cell r="B115">
            <v>54902</v>
          </cell>
        </row>
        <row r="116">
          <cell r="B116">
            <v>54751</v>
          </cell>
        </row>
        <row r="117">
          <cell r="B117">
            <v>54343</v>
          </cell>
        </row>
        <row r="118">
          <cell r="B118">
            <v>48365</v>
          </cell>
        </row>
        <row r="119">
          <cell r="B119">
            <v>56545</v>
          </cell>
        </row>
        <row r="120">
          <cell r="B120">
            <v>56137</v>
          </cell>
        </row>
        <row r="121">
          <cell r="B121">
            <v>55311</v>
          </cell>
        </row>
        <row r="122">
          <cell r="B122">
            <v>59534</v>
          </cell>
        </row>
        <row r="123">
          <cell r="B123">
            <v>55315</v>
          </cell>
        </row>
        <row r="124">
          <cell r="B124">
            <v>59088</v>
          </cell>
        </row>
        <row r="125">
          <cell r="B125">
            <v>82205</v>
          </cell>
        </row>
        <row r="126">
          <cell r="B126">
            <v>68510</v>
          </cell>
        </row>
        <row r="127">
          <cell r="B127">
            <v>65362</v>
          </cell>
        </row>
        <row r="128">
          <cell r="B128">
            <v>65650</v>
          </cell>
        </row>
        <row r="129">
          <cell r="B129">
            <v>71282</v>
          </cell>
        </row>
        <row r="130">
          <cell r="B130">
            <v>66139</v>
          </cell>
        </row>
        <row r="131">
          <cell r="B131">
            <v>73492</v>
          </cell>
        </row>
        <row r="132">
          <cell r="B132">
            <v>70425</v>
          </cell>
        </row>
        <row r="133">
          <cell r="B133">
            <v>68750</v>
          </cell>
        </row>
        <row r="134">
          <cell r="B134">
            <v>68813</v>
          </cell>
        </row>
        <row r="135">
          <cell r="B135">
            <v>86669</v>
          </cell>
        </row>
        <row r="136">
          <cell r="B136">
            <v>99341</v>
          </cell>
        </row>
      </sheetData>
      <sheetData sheetId="54" refreshError="1">
        <row r="108">
          <cell r="L108" t="e">
            <v>#N/A</v>
          </cell>
        </row>
        <row r="109">
          <cell r="L109" t="e">
            <v>#N/A</v>
          </cell>
        </row>
        <row r="110">
          <cell r="L110" t="e">
            <v>#N/A</v>
          </cell>
        </row>
        <row r="111">
          <cell r="L111">
            <v>20113</v>
          </cell>
        </row>
        <row r="112">
          <cell r="L112" t="e">
            <v>#N/A</v>
          </cell>
        </row>
        <row r="113">
          <cell r="L113" t="e">
            <v>#N/A</v>
          </cell>
        </row>
        <row r="114">
          <cell r="L114" t="e">
            <v>#N/A</v>
          </cell>
        </row>
        <row r="115">
          <cell r="L115" t="e">
            <v>#N/A</v>
          </cell>
        </row>
        <row r="116">
          <cell r="L116" t="e">
            <v>#N/A</v>
          </cell>
        </row>
        <row r="117">
          <cell r="L117" t="e">
            <v>#N/A</v>
          </cell>
        </row>
        <row r="118">
          <cell r="L118" t="e">
            <v>#N/A</v>
          </cell>
        </row>
        <row r="119">
          <cell r="L119" t="e">
            <v>#N/A</v>
          </cell>
        </row>
        <row r="120">
          <cell r="H120">
            <v>24088.666666666668</v>
          </cell>
          <cell r="L120" t="e">
            <v>#N/A</v>
          </cell>
        </row>
        <row r="121">
          <cell r="H121">
            <v>24088.666666666668</v>
          </cell>
          <cell r="L121" t="e">
            <v>#N/A</v>
          </cell>
        </row>
        <row r="122">
          <cell r="H122">
            <v>24088.666666666668</v>
          </cell>
          <cell r="L122" t="e">
            <v>#N/A</v>
          </cell>
        </row>
        <row r="123">
          <cell r="H123">
            <v>24088.666666666668</v>
          </cell>
          <cell r="L123">
            <v>18428</v>
          </cell>
        </row>
        <row r="124">
          <cell r="H124">
            <v>24088.666666666668</v>
          </cell>
          <cell r="L124" t="e">
            <v>#N/A</v>
          </cell>
        </row>
        <row r="125">
          <cell r="H125">
            <v>24088.666666666668</v>
          </cell>
          <cell r="L125" t="e">
            <v>#N/A</v>
          </cell>
        </row>
        <row r="126">
          <cell r="H126">
            <v>24088.666666666668</v>
          </cell>
          <cell r="L126" t="e">
            <v>#N/A</v>
          </cell>
        </row>
        <row r="127">
          <cell r="H127">
            <v>24088.666666666668</v>
          </cell>
          <cell r="L127" t="e">
            <v>#N/A</v>
          </cell>
        </row>
        <row r="128">
          <cell r="H128">
            <v>24088.666666666668</v>
          </cell>
          <cell r="L128" t="e">
            <v>#N/A</v>
          </cell>
        </row>
        <row r="129">
          <cell r="H129">
            <v>24088.666666666668</v>
          </cell>
          <cell r="L129" t="e">
            <v>#N/A</v>
          </cell>
        </row>
        <row r="130">
          <cell r="H130">
            <v>24088.666666666668</v>
          </cell>
          <cell r="L130" t="e">
            <v>#N/A</v>
          </cell>
        </row>
        <row r="131">
          <cell r="H131">
            <v>24088.666666666668</v>
          </cell>
          <cell r="L131" t="e">
            <v>#N/A</v>
          </cell>
        </row>
      </sheetData>
      <sheetData sheetId="55" refreshError="1"/>
      <sheetData sheetId="56" refreshError="1">
        <row r="67">
          <cell r="A67" t="str">
            <v>PF + AM</v>
          </cell>
          <cell r="B67">
            <v>101315</v>
          </cell>
          <cell r="C67">
            <v>121981</v>
          </cell>
        </row>
        <row r="68">
          <cell r="A68" t="str">
            <v>PJ + AM</v>
          </cell>
          <cell r="B68">
            <v>195965</v>
          </cell>
          <cell r="C68">
            <v>199012</v>
          </cell>
        </row>
        <row r="69">
          <cell r="A69" t="str">
            <v>RE</v>
          </cell>
          <cell r="B69">
            <v>42825</v>
          </cell>
          <cell r="C69">
            <v>52820</v>
          </cell>
        </row>
        <row r="70">
          <cell r="A70" t="str">
            <v>G. Line</v>
          </cell>
          <cell r="B70">
            <v>19126</v>
          </cell>
          <cell r="C70">
            <v>9887</v>
          </cell>
        </row>
        <row r="71">
          <cell r="A71" t="str">
            <v>MI + AM</v>
          </cell>
          <cell r="B71">
            <v>52039</v>
          </cell>
          <cell r="C71">
            <v>68500</v>
          </cell>
        </row>
        <row r="72">
          <cell r="A72" t="str">
            <v>ME</v>
          </cell>
          <cell r="B72">
            <v>4417</v>
          </cell>
          <cell r="C72">
            <v>7272</v>
          </cell>
        </row>
      </sheetData>
      <sheetData sheetId="57" refreshError="1">
        <row r="72">
          <cell r="C72">
            <v>12496.916666666666</v>
          </cell>
        </row>
        <row r="73">
          <cell r="C73">
            <v>12854.5</v>
          </cell>
        </row>
        <row r="74">
          <cell r="C74">
            <v>2115.5</v>
          </cell>
        </row>
        <row r="75">
          <cell r="C75">
            <v>11804.416666666666</v>
          </cell>
        </row>
        <row r="76">
          <cell r="C76">
            <v>1532.1666666666667</v>
          </cell>
        </row>
        <row r="77">
          <cell r="C77">
            <v>45790.666666666664</v>
          </cell>
        </row>
      </sheetData>
      <sheetData sheetId="58" refreshError="1"/>
      <sheetData sheetId="59" refreshError="1">
        <row r="123">
          <cell r="H123">
            <v>7362.7833333333328</v>
          </cell>
        </row>
        <row r="124">
          <cell r="H124">
            <v>7362.7833333333328</v>
          </cell>
        </row>
        <row r="125">
          <cell r="H125">
            <v>7362.7833333333328</v>
          </cell>
        </row>
        <row r="126">
          <cell r="H126">
            <v>7362.7833333333328</v>
          </cell>
        </row>
        <row r="127">
          <cell r="H127">
            <v>7362.7833333333328</v>
          </cell>
        </row>
        <row r="128">
          <cell r="H128">
            <v>7362.7833333333328</v>
          </cell>
        </row>
        <row r="129">
          <cell r="H129">
            <v>7362.7833333333328</v>
          </cell>
        </row>
        <row r="130">
          <cell r="H130">
            <v>7362.7833333333328</v>
          </cell>
        </row>
        <row r="131">
          <cell r="H131">
            <v>7362.7833333333328</v>
          </cell>
        </row>
        <row r="132">
          <cell r="H132">
            <v>7362.7833333333328</v>
          </cell>
        </row>
        <row r="133">
          <cell r="H133">
            <v>7362.7833333333328</v>
          </cell>
        </row>
        <row r="134">
          <cell r="H134">
            <v>7362.7833333333328</v>
          </cell>
        </row>
      </sheetData>
      <sheetData sheetId="60" refreshError="1">
        <row r="114">
          <cell r="L114" t="e">
            <v>#N/A</v>
          </cell>
        </row>
        <row r="115">
          <cell r="L115" t="e">
            <v>#N/A</v>
          </cell>
        </row>
        <row r="116">
          <cell r="L116" t="e">
            <v>#N/A</v>
          </cell>
        </row>
        <row r="117">
          <cell r="L117">
            <v>4705.2</v>
          </cell>
        </row>
        <row r="118">
          <cell r="L118" t="e">
            <v>#N/A</v>
          </cell>
        </row>
        <row r="119">
          <cell r="L119" t="e">
            <v>#N/A</v>
          </cell>
        </row>
        <row r="120">
          <cell r="L120" t="e">
            <v>#N/A</v>
          </cell>
        </row>
        <row r="121">
          <cell r="L121" t="e">
            <v>#N/A</v>
          </cell>
        </row>
        <row r="122">
          <cell r="L122" t="e">
            <v>#N/A</v>
          </cell>
        </row>
        <row r="123">
          <cell r="L123" t="e">
            <v>#N/A</v>
          </cell>
        </row>
        <row r="124">
          <cell r="L124" t="e">
            <v>#N/A</v>
          </cell>
        </row>
        <row r="125">
          <cell r="L125" t="e">
            <v>#N/A</v>
          </cell>
        </row>
        <row r="126">
          <cell r="H126">
            <v>6732.625</v>
          </cell>
          <cell r="L126" t="e">
            <v>#N/A</v>
          </cell>
        </row>
        <row r="127">
          <cell r="H127">
            <v>6732.625</v>
          </cell>
          <cell r="L127" t="e">
            <v>#N/A</v>
          </cell>
        </row>
        <row r="128">
          <cell r="H128">
            <v>6732.625</v>
          </cell>
          <cell r="L128" t="e">
            <v>#N/A</v>
          </cell>
        </row>
        <row r="129">
          <cell r="H129">
            <v>6732.625</v>
          </cell>
          <cell r="L129">
            <v>6732.7</v>
          </cell>
        </row>
        <row r="130">
          <cell r="H130">
            <v>6732.625</v>
          </cell>
          <cell r="L130" t="e">
            <v>#N/A</v>
          </cell>
        </row>
        <row r="131">
          <cell r="H131">
            <v>6732.625</v>
          </cell>
          <cell r="L131" t="e">
            <v>#N/A</v>
          </cell>
        </row>
        <row r="132">
          <cell r="H132">
            <v>6732.625</v>
          </cell>
          <cell r="L132" t="e">
            <v>#N/A</v>
          </cell>
        </row>
        <row r="133">
          <cell r="H133">
            <v>6732.625</v>
          </cell>
          <cell r="L133" t="e">
            <v>#N/A</v>
          </cell>
        </row>
        <row r="134">
          <cell r="H134">
            <v>6732.625</v>
          </cell>
          <cell r="L134" t="e">
            <v>#N/A</v>
          </cell>
        </row>
        <row r="135">
          <cell r="H135">
            <v>6732.625</v>
          </cell>
          <cell r="L135" t="e">
            <v>#N/A</v>
          </cell>
        </row>
        <row r="136">
          <cell r="H136">
            <v>6732.625</v>
          </cell>
          <cell r="L136" t="e">
            <v>#N/A</v>
          </cell>
        </row>
        <row r="137">
          <cell r="H137">
            <v>6732.625</v>
          </cell>
          <cell r="L137" t="e">
            <v>#N/A</v>
          </cell>
        </row>
      </sheetData>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row r="66">
          <cell r="B66">
            <v>1193.8559299999999</v>
          </cell>
        </row>
        <row r="67">
          <cell r="B67">
            <v>11457.00562</v>
          </cell>
        </row>
        <row r="68">
          <cell r="B68">
            <v>16128.178460000001</v>
          </cell>
        </row>
      </sheetData>
      <sheetData sheetId="73" refreshError="1">
        <row r="57">
          <cell r="B57" t="str">
            <v>PF</v>
          </cell>
          <cell r="C57" t="str">
            <v>PJ</v>
          </cell>
          <cell r="D57" t="str">
            <v>Agvig</v>
          </cell>
        </row>
        <row r="60">
          <cell r="B60">
            <v>7521.5588900000002</v>
          </cell>
          <cell r="C60">
            <v>1015.6683499999999</v>
          </cell>
          <cell r="D60">
            <v>2267.4683699999996</v>
          </cell>
        </row>
        <row r="61">
          <cell r="B61">
            <v>7.6673800000000005</v>
          </cell>
          <cell r="C61">
            <v>3649.8464100000001</v>
          </cell>
          <cell r="D61">
            <v>3206.4155100000003</v>
          </cell>
        </row>
      </sheetData>
      <sheetData sheetId="74" refreshError="1">
        <row r="67">
          <cell r="A67" t="str">
            <v>Cash</v>
          </cell>
          <cell r="B67">
            <v>732.24198000000001</v>
          </cell>
          <cell r="C67">
            <v>1090.2701755115563</v>
          </cell>
        </row>
        <row r="68">
          <cell r="A68" t="str">
            <v>Cartão</v>
          </cell>
          <cell r="B68">
            <v>6646.5969800000012</v>
          </cell>
          <cell r="C68">
            <v>6999.1203867662507</v>
          </cell>
        </row>
        <row r="69">
          <cell r="A69" t="str">
            <v>Fatur.</v>
          </cell>
          <cell r="B69">
            <v>41.272449000000002</v>
          </cell>
          <cell r="C69">
            <v>51.327408944937773</v>
          </cell>
        </row>
      </sheetData>
      <sheetData sheetId="75" refreshError="1"/>
      <sheetData sheetId="76" refreshError="1"/>
      <sheetData sheetId="77" refreshError="1">
        <row r="47">
          <cell r="A47" t="str">
            <v>Cash</v>
          </cell>
          <cell r="B47">
            <v>248.22980371529621</v>
          </cell>
        </row>
        <row r="48">
          <cell r="A48" t="str">
            <v>Cartão</v>
          </cell>
          <cell r="B48">
            <v>2055.8821188199959</v>
          </cell>
        </row>
        <row r="49">
          <cell r="A49" t="str">
            <v>Fatur.</v>
          </cell>
          <cell r="B49">
            <v>10233.375361377739</v>
          </cell>
        </row>
      </sheetData>
      <sheetData sheetId="78" refreshError="1">
        <row r="62">
          <cell r="C62">
            <v>74.653192900879603</v>
          </cell>
        </row>
        <row r="63">
          <cell r="C63">
            <v>389.84877868594697</v>
          </cell>
        </row>
        <row r="64">
          <cell r="C64">
            <v>2070.3794284131727</v>
          </cell>
        </row>
      </sheetData>
      <sheetData sheetId="79" refreshError="1">
        <row r="64">
          <cell r="C64">
            <v>0</v>
          </cell>
        </row>
        <row r="65">
          <cell r="C65">
            <v>0</v>
          </cell>
        </row>
        <row r="66">
          <cell r="C66">
            <v>521.669317556289</v>
          </cell>
        </row>
      </sheetData>
      <sheetData sheetId="80" refreshError="1">
        <row r="47">
          <cell r="A47" t="str">
            <v>Cash</v>
          </cell>
          <cell r="B47">
            <v>209.62029698222398</v>
          </cell>
        </row>
        <row r="48">
          <cell r="A48" t="str">
            <v>Cartão</v>
          </cell>
          <cell r="B48">
            <v>3298.458827294367</v>
          </cell>
        </row>
        <row r="49">
          <cell r="A49" t="str">
            <v>Fatur.</v>
          </cell>
          <cell r="B49">
            <v>7793.4131000284078</v>
          </cell>
        </row>
      </sheetData>
      <sheetData sheetId="81" refreshError="1">
        <row r="47">
          <cell r="A47" t="str">
            <v>Cash</v>
          </cell>
          <cell r="B47">
            <v>339.46764208031595</v>
          </cell>
        </row>
        <row r="48">
          <cell r="A48" t="str">
            <v>Cartão</v>
          </cell>
          <cell r="B48">
            <v>4088.1803198193602</v>
          </cell>
        </row>
        <row r="49">
          <cell r="A49" t="str">
            <v>Fatur.</v>
          </cell>
          <cell r="B49">
            <v>8009.3746349633238</v>
          </cell>
        </row>
      </sheetData>
      <sheetData sheetId="82" refreshError="1"/>
      <sheetData sheetId="83" refreshError="1"/>
      <sheetData sheetId="84" refreshError="1">
        <row r="64">
          <cell r="A64" t="str">
            <v>Cash</v>
          </cell>
          <cell r="B64">
            <v>25.606848665965323</v>
          </cell>
          <cell r="C64">
            <v>56.597452639859092</v>
          </cell>
        </row>
        <row r="65">
          <cell r="A65" t="str">
            <v>Cartão</v>
          </cell>
          <cell r="B65">
            <v>253.65406263461003</v>
          </cell>
          <cell r="C65">
            <v>298.36588595200499</v>
          </cell>
        </row>
        <row r="66">
          <cell r="A66" t="str">
            <v>Fatur.</v>
          </cell>
          <cell r="B66">
            <v>5.1083654994246235</v>
          </cell>
          <cell r="C66">
            <v>78.328611066135792</v>
          </cell>
        </row>
      </sheetData>
      <sheetData sheetId="85" refreshError="1"/>
      <sheetData sheetId="86"/>
      <sheetData sheetId="87" refreshError="1"/>
      <sheetData sheetId="88" refreshError="1">
        <row r="69">
          <cell r="B69">
            <v>0.30989166666666668</v>
          </cell>
          <cell r="C69">
            <v>0.51135153616621254</v>
          </cell>
          <cell r="E69" t="e">
            <v>#DIV/0!</v>
          </cell>
          <cell r="F69">
            <v>0.51548711291521943</v>
          </cell>
        </row>
        <row r="70">
          <cell r="B70">
            <v>0.63120833333333337</v>
          </cell>
          <cell r="C70">
            <v>0.51135153616621254</v>
          </cell>
          <cell r="E70" t="e">
            <v>#DIV/0!</v>
          </cell>
          <cell r="F70">
            <v>0.51548711291521943</v>
          </cell>
        </row>
        <row r="71">
          <cell r="B71">
            <v>0.35381666666666672</v>
          </cell>
          <cell r="C71">
            <v>0.51135153616621254</v>
          </cell>
          <cell r="E71" t="e">
            <v>#DIV/0!</v>
          </cell>
          <cell r="F71">
            <v>0.51548711291521943</v>
          </cell>
        </row>
      </sheetData>
      <sheetData sheetId="89" refreshError="1">
        <row r="81">
          <cell r="B81">
            <v>0.39340000000000003</v>
          </cell>
          <cell r="E81">
            <v>0.40305000000000002</v>
          </cell>
          <cell r="I81" t="e">
            <v>#N/A</v>
          </cell>
        </row>
        <row r="82">
          <cell r="B82">
            <v>0.41310000000000002</v>
          </cell>
          <cell r="E82">
            <v>0.40305000000000002</v>
          </cell>
          <cell r="I82" t="e">
            <v>#N/A</v>
          </cell>
        </row>
        <row r="83">
          <cell r="B83">
            <v>0.4153</v>
          </cell>
          <cell r="E83">
            <v>0.40305000000000002</v>
          </cell>
          <cell r="I83" t="e">
            <v>#N/A</v>
          </cell>
        </row>
        <row r="84">
          <cell r="B84">
            <v>0.39040000000000002</v>
          </cell>
          <cell r="E84">
            <v>0.40305000000000002</v>
          </cell>
          <cell r="I84">
            <v>0.39040000000000002</v>
          </cell>
        </row>
        <row r="85">
          <cell r="B85">
            <v>0.3821</v>
          </cell>
          <cell r="E85">
            <v>0.40305000000000002</v>
          </cell>
          <cell r="I85" t="e">
            <v>#N/A</v>
          </cell>
        </row>
        <row r="86">
          <cell r="B86">
            <v>0.3846</v>
          </cell>
          <cell r="E86">
            <v>0.40305000000000002</v>
          </cell>
          <cell r="I86" t="e">
            <v>#N/A</v>
          </cell>
        </row>
        <row r="87">
          <cell r="B87">
            <v>0.47660000000000002</v>
          </cell>
          <cell r="E87">
            <v>0.40305000000000002</v>
          </cell>
          <cell r="I87" t="e">
            <v>#N/A</v>
          </cell>
        </row>
        <row r="88">
          <cell r="B88">
            <v>0.57620000000000005</v>
          </cell>
          <cell r="E88">
            <v>0.40305000000000002</v>
          </cell>
          <cell r="I88" t="e">
            <v>#N/A</v>
          </cell>
        </row>
        <row r="89">
          <cell r="B89">
            <v>0.59570000000000001</v>
          </cell>
          <cell r="E89">
            <v>0.40305000000000002</v>
          </cell>
          <cell r="I89" t="e">
            <v>#N/A</v>
          </cell>
        </row>
        <row r="90">
          <cell r="B90">
            <v>0.24210000000000001</v>
          </cell>
          <cell r="E90">
            <v>0.40305000000000002</v>
          </cell>
          <cell r="I90" t="e">
            <v>#N/A</v>
          </cell>
        </row>
        <row r="91">
          <cell r="B91">
            <v>0.222</v>
          </cell>
          <cell r="E91">
            <v>0.40305000000000002</v>
          </cell>
          <cell r="I91" t="e">
            <v>#N/A</v>
          </cell>
        </row>
        <row r="92">
          <cell r="B92">
            <v>0.24079999999999999</v>
          </cell>
          <cell r="E92">
            <v>0.40305000000000002</v>
          </cell>
          <cell r="I92" t="e">
            <v>#N/A</v>
          </cell>
        </row>
        <row r="93">
          <cell r="B93">
            <v>0.30480000000000002</v>
          </cell>
          <cell r="I93" t="e">
            <v>#N/A</v>
          </cell>
        </row>
        <row r="94">
          <cell r="B94">
            <v>0.2974</v>
          </cell>
          <cell r="I94" t="e">
            <v>#N/A</v>
          </cell>
        </row>
        <row r="95">
          <cell r="B95">
            <v>0.26939999999999997</v>
          </cell>
          <cell r="I95" t="e">
            <v>#N/A</v>
          </cell>
        </row>
        <row r="96">
          <cell r="B96">
            <v>0.26290000000000002</v>
          </cell>
          <cell r="I96">
            <v>0.26290000000000002</v>
          </cell>
        </row>
        <row r="97">
          <cell r="B97">
            <v>0.26519999999999999</v>
          </cell>
          <cell r="I97" t="e">
            <v>#N/A</v>
          </cell>
        </row>
        <row r="98">
          <cell r="B98">
            <v>0.25430000000000003</v>
          </cell>
          <cell r="I98" t="e">
            <v>#N/A</v>
          </cell>
        </row>
        <row r="99">
          <cell r="B99">
            <v>0.26100000000000001</v>
          </cell>
          <cell r="I99" t="e">
            <v>#N/A</v>
          </cell>
        </row>
        <row r="100">
          <cell r="B100">
            <v>0.2697</v>
          </cell>
          <cell r="I100" t="e">
            <v>#N/A</v>
          </cell>
        </row>
        <row r="101">
          <cell r="B101">
            <v>0.26119999999999999</v>
          </cell>
          <cell r="I101" t="e">
            <v>#N/A</v>
          </cell>
        </row>
        <row r="102">
          <cell r="B102">
            <v>0.2757</v>
          </cell>
          <cell r="I102" t="e">
            <v>#N/A</v>
          </cell>
        </row>
        <row r="103">
          <cell r="B103">
            <v>0.26319999999999999</v>
          </cell>
          <cell r="I103" t="e">
            <v>#N/A</v>
          </cell>
        </row>
        <row r="104">
          <cell r="B104">
            <v>0.26600000000000001</v>
          </cell>
          <cell r="I104" t="e">
            <v>#N/A</v>
          </cell>
        </row>
      </sheetData>
      <sheetData sheetId="90" refreshError="1">
        <row r="85">
          <cell r="B85">
            <v>0.47110000000000002</v>
          </cell>
          <cell r="E85">
            <v>0.48097499999999999</v>
          </cell>
          <cell r="I85" t="e">
            <v>#N/A</v>
          </cell>
        </row>
        <row r="86">
          <cell r="B86">
            <v>0.4854</v>
          </cell>
          <cell r="E86">
            <v>0.48097499999999999</v>
          </cell>
          <cell r="I86" t="e">
            <v>#N/A</v>
          </cell>
        </row>
        <row r="87">
          <cell r="B87">
            <v>0.4738</v>
          </cell>
          <cell r="E87">
            <v>0.48097499999999999</v>
          </cell>
          <cell r="I87" t="e">
            <v>#N/A</v>
          </cell>
        </row>
        <row r="88">
          <cell r="B88">
            <v>0.49359999999999998</v>
          </cell>
          <cell r="E88">
            <v>0.48097499999999999</v>
          </cell>
          <cell r="I88">
            <v>0.49359999999999998</v>
          </cell>
        </row>
        <row r="89">
          <cell r="B89">
            <v>0.55349999999999999</v>
          </cell>
          <cell r="E89">
            <v>0.48097499999999999</v>
          </cell>
          <cell r="I89" t="e">
            <v>#N/A</v>
          </cell>
        </row>
        <row r="90">
          <cell r="B90">
            <v>0.48799999999999999</v>
          </cell>
          <cell r="E90">
            <v>0.48097499999999999</v>
          </cell>
          <cell r="I90" t="e">
            <v>#N/A</v>
          </cell>
        </row>
        <row r="91">
          <cell r="B91">
            <v>0.50829999999999997</v>
          </cell>
          <cell r="E91">
            <v>0.48097499999999999</v>
          </cell>
          <cell r="I91" t="e">
            <v>#N/A</v>
          </cell>
        </row>
        <row r="92">
          <cell r="B92">
            <v>0.60140000000000005</v>
          </cell>
          <cell r="E92">
            <v>0.48097499999999999</v>
          </cell>
          <cell r="I92" t="e">
            <v>#N/A</v>
          </cell>
        </row>
        <row r="93">
          <cell r="B93">
            <v>0.59940000000000004</v>
          </cell>
          <cell r="E93">
            <v>0.48097499999999999</v>
          </cell>
          <cell r="I93" t="e">
            <v>#N/A</v>
          </cell>
        </row>
        <row r="94">
          <cell r="B94">
            <v>0.35809999999999997</v>
          </cell>
          <cell r="E94">
            <v>0.48097499999999999</v>
          </cell>
          <cell r="I94" t="e">
            <v>#N/A</v>
          </cell>
        </row>
        <row r="95">
          <cell r="B95">
            <v>0.36480000000000001</v>
          </cell>
          <cell r="E95">
            <v>0.48097499999999999</v>
          </cell>
          <cell r="I95" t="e">
            <v>#N/A</v>
          </cell>
        </row>
        <row r="96">
          <cell r="B96">
            <v>0.35420000000000001</v>
          </cell>
          <cell r="E96">
            <v>0.48097499999999999</v>
          </cell>
          <cell r="I96" t="e">
            <v>#N/A</v>
          </cell>
        </row>
        <row r="97">
          <cell r="B97">
            <v>0.38090000000000002</v>
          </cell>
          <cell r="I97" t="e">
            <v>#N/A</v>
          </cell>
        </row>
        <row r="98">
          <cell r="B98">
            <v>0.37030000000000002</v>
          </cell>
          <cell r="I98" t="e">
            <v>#N/A</v>
          </cell>
        </row>
        <row r="99">
          <cell r="B99">
            <v>0.3503</v>
          </cell>
          <cell r="I99" t="e">
            <v>#N/A</v>
          </cell>
        </row>
        <row r="100">
          <cell r="B100">
            <v>0.35520000000000002</v>
          </cell>
          <cell r="I100">
            <v>0.35520000000000002</v>
          </cell>
        </row>
        <row r="101">
          <cell r="B101">
            <v>0.32</v>
          </cell>
          <cell r="I101" t="e">
            <v>#N/A</v>
          </cell>
        </row>
        <row r="102">
          <cell r="B102">
            <v>0.30809999999999998</v>
          </cell>
          <cell r="I102" t="e">
            <v>#N/A</v>
          </cell>
        </row>
        <row r="103">
          <cell r="B103">
            <v>0.32329999999999998</v>
          </cell>
          <cell r="I103" t="e">
            <v>#N/A</v>
          </cell>
        </row>
        <row r="104">
          <cell r="B104">
            <v>0.31319999999999998</v>
          </cell>
          <cell r="I104" t="e">
            <v>#N/A</v>
          </cell>
        </row>
        <row r="105">
          <cell r="B105">
            <v>0.28110000000000002</v>
          </cell>
          <cell r="I105" t="e">
            <v>#N/A</v>
          </cell>
        </row>
        <row r="106">
          <cell r="B106">
            <v>0.3155</v>
          </cell>
          <cell r="I106" t="e">
            <v>#N/A</v>
          </cell>
        </row>
        <row r="107">
          <cell r="B107">
            <v>0.49249999999999999</v>
          </cell>
          <cell r="I107" t="e">
            <v>#N/A</v>
          </cell>
        </row>
        <row r="108">
          <cell r="B108">
            <v>0.50749999999999995</v>
          </cell>
          <cell r="I108" t="e">
            <v>#N/A</v>
          </cell>
        </row>
      </sheetData>
      <sheetData sheetId="91" refreshError="1">
        <row r="85">
          <cell r="B85">
            <v>0.51280000000000003</v>
          </cell>
          <cell r="E85">
            <v>0.50967499999999999</v>
          </cell>
          <cell r="I85" t="e">
            <v>#N/A</v>
          </cell>
        </row>
        <row r="86">
          <cell r="B86">
            <v>0.52159999999999995</v>
          </cell>
          <cell r="E86">
            <v>0.50967499999999999</v>
          </cell>
          <cell r="I86" t="e">
            <v>#N/A</v>
          </cell>
        </row>
        <row r="87">
          <cell r="B87">
            <v>0.50660000000000005</v>
          </cell>
          <cell r="E87">
            <v>0.50967499999999999</v>
          </cell>
          <cell r="I87" t="e">
            <v>#N/A</v>
          </cell>
        </row>
        <row r="88">
          <cell r="B88">
            <v>0.49769999999999998</v>
          </cell>
          <cell r="E88">
            <v>0.50967499999999999</v>
          </cell>
          <cell r="I88">
            <v>0.49769999999999998</v>
          </cell>
        </row>
        <row r="89">
          <cell r="B89">
            <v>0.48730000000000001</v>
          </cell>
          <cell r="E89">
            <v>0.50967499999999999</v>
          </cell>
          <cell r="I89" t="e">
            <v>#N/A</v>
          </cell>
        </row>
        <row r="90">
          <cell r="B90">
            <v>0.50949999999999995</v>
          </cell>
          <cell r="E90">
            <v>0.50967499999999999</v>
          </cell>
          <cell r="I90" t="e">
            <v>#N/A</v>
          </cell>
        </row>
        <row r="91">
          <cell r="B91">
            <v>0.50409999999999999</v>
          </cell>
          <cell r="E91">
            <v>0.50967499999999999</v>
          </cell>
          <cell r="I91" t="e">
            <v>#N/A</v>
          </cell>
        </row>
        <row r="92">
          <cell r="B92">
            <v>0.56789999999999996</v>
          </cell>
          <cell r="E92">
            <v>0.50967499999999999</v>
          </cell>
          <cell r="I92" t="e">
            <v>#N/A</v>
          </cell>
        </row>
        <row r="93">
          <cell r="B93">
            <v>0.66600000000000004</v>
          </cell>
          <cell r="E93">
            <v>0.50967499999999999</v>
          </cell>
          <cell r="I93" t="e">
            <v>#N/A</v>
          </cell>
        </row>
        <row r="94">
          <cell r="B94">
            <v>0.29330000000000001</v>
          </cell>
          <cell r="E94">
            <v>0.50967499999999999</v>
          </cell>
          <cell r="I94" t="e">
            <v>#N/A</v>
          </cell>
        </row>
        <row r="95">
          <cell r="B95">
            <v>0.28960000000000002</v>
          </cell>
          <cell r="E95">
            <v>0.50967499999999999</v>
          </cell>
          <cell r="I95" t="e">
            <v>#N/A</v>
          </cell>
        </row>
        <row r="96">
          <cell r="B96">
            <v>0.30149999999999999</v>
          </cell>
          <cell r="E96">
            <v>0.50967499999999999</v>
          </cell>
          <cell r="I96" t="e">
            <v>#N/A</v>
          </cell>
        </row>
        <row r="97">
          <cell r="B97">
            <v>0.35149999999999998</v>
          </cell>
          <cell r="I97" t="e">
            <v>#N/A</v>
          </cell>
        </row>
        <row r="98">
          <cell r="B98">
            <v>0.35049999999999998</v>
          </cell>
          <cell r="I98" t="e">
            <v>#N/A</v>
          </cell>
        </row>
        <row r="99">
          <cell r="B99">
            <v>0.31680000000000003</v>
          </cell>
          <cell r="I99" t="e">
            <v>#N/A</v>
          </cell>
        </row>
        <row r="100">
          <cell r="B100">
            <v>0.31919999999999998</v>
          </cell>
          <cell r="I100">
            <v>0.31919999999999998</v>
          </cell>
        </row>
        <row r="101">
          <cell r="B101">
            <v>0.1903</v>
          </cell>
          <cell r="I101" t="e">
            <v>#N/A</v>
          </cell>
        </row>
        <row r="102">
          <cell r="B102">
            <v>0.3004</v>
          </cell>
          <cell r="I102" t="e">
            <v>#N/A</v>
          </cell>
        </row>
        <row r="103">
          <cell r="B103">
            <v>0.31340000000000001</v>
          </cell>
          <cell r="I103" t="e">
            <v>#N/A</v>
          </cell>
        </row>
        <row r="104">
          <cell r="B104">
            <v>0.32119999999999999</v>
          </cell>
          <cell r="I104" t="e">
            <v>#N/A</v>
          </cell>
        </row>
        <row r="105">
          <cell r="B105">
            <v>0.33250000000000002</v>
          </cell>
          <cell r="I105" t="e">
            <v>#N/A</v>
          </cell>
        </row>
        <row r="106">
          <cell r="B106">
            <v>0.30099999999999999</v>
          </cell>
          <cell r="I106" t="e">
            <v>#N/A</v>
          </cell>
        </row>
        <row r="107">
          <cell r="B107">
            <v>0.32900000000000001</v>
          </cell>
          <cell r="I107" t="e">
            <v>#N/A</v>
          </cell>
        </row>
        <row r="108">
          <cell r="B108">
            <v>0.36720000000000003</v>
          </cell>
          <cell r="I108" t="e">
            <v>#N/A</v>
          </cell>
        </row>
      </sheetData>
      <sheetData sheetId="92" refreshError="1"/>
      <sheetData sheetId="93" refreshError="1"/>
      <sheetData sheetId="94" refreshError="1"/>
      <sheetData sheetId="95" refreshError="1">
        <row r="58">
          <cell r="B58">
            <v>909.91188556067584</v>
          </cell>
        </row>
        <row r="59">
          <cell r="B59">
            <v>1433.3613479262672</v>
          </cell>
        </row>
        <row r="60">
          <cell r="B60">
            <v>999.15734149054515</v>
          </cell>
        </row>
        <row r="61">
          <cell r="B61">
            <v>1389.9234447004605</v>
          </cell>
        </row>
        <row r="62">
          <cell r="B62">
            <v>1664.3649769585254</v>
          </cell>
        </row>
        <row r="63">
          <cell r="B63">
            <v>3615.212807219662</v>
          </cell>
        </row>
        <row r="64">
          <cell r="B64">
            <v>2011.0328049684836</v>
          </cell>
        </row>
        <row r="65">
          <cell r="B65">
            <v>3535.8362135176653</v>
          </cell>
        </row>
      </sheetData>
      <sheetData sheetId="96" refreshError="1"/>
      <sheetData sheetId="97" refreshError="1"/>
      <sheetData sheetId="98" refreshError="1">
        <row r="111">
          <cell r="L111" t="e">
            <v>#N/A</v>
          </cell>
        </row>
        <row r="112">
          <cell r="L112" t="e">
            <v>#N/A</v>
          </cell>
        </row>
        <row r="113">
          <cell r="L113" t="e">
            <v>#N/A</v>
          </cell>
        </row>
        <row r="114">
          <cell r="L114">
            <v>11001.81512605042</v>
          </cell>
        </row>
        <row r="115">
          <cell r="L115" t="e">
            <v>#N/A</v>
          </cell>
        </row>
        <row r="116">
          <cell r="L116" t="e">
            <v>#N/A</v>
          </cell>
        </row>
        <row r="117">
          <cell r="L117" t="e">
            <v>#N/A</v>
          </cell>
        </row>
        <row r="118">
          <cell r="L118" t="e">
            <v>#N/A</v>
          </cell>
        </row>
        <row r="119">
          <cell r="L119" t="e">
            <v>#N/A</v>
          </cell>
        </row>
        <row r="120">
          <cell r="L120" t="e">
            <v>#N/A</v>
          </cell>
        </row>
        <row r="121">
          <cell r="L121" t="e">
            <v>#N/A</v>
          </cell>
        </row>
        <row r="122">
          <cell r="L122" t="e">
            <v>#N/A</v>
          </cell>
        </row>
        <row r="123">
          <cell r="H123">
            <v>12700.704982307197</v>
          </cell>
          <cell r="L123" t="e">
            <v>#N/A</v>
          </cell>
        </row>
        <row r="124">
          <cell r="H124">
            <v>12700.704982307197</v>
          </cell>
          <cell r="L124" t="e">
            <v>#N/A</v>
          </cell>
        </row>
        <row r="125">
          <cell r="H125">
            <v>12700.704982307197</v>
          </cell>
          <cell r="L125" t="e">
            <v>#N/A</v>
          </cell>
        </row>
        <row r="126">
          <cell r="H126">
            <v>12700.704982307197</v>
          </cell>
          <cell r="L126">
            <v>12400.393873085337</v>
          </cell>
        </row>
        <row r="127">
          <cell r="H127">
            <v>12700.704982307197</v>
          </cell>
          <cell r="L127" t="e">
            <v>#N/A</v>
          </cell>
        </row>
        <row r="128">
          <cell r="H128">
            <v>12700.704982307197</v>
          </cell>
          <cell r="L128" t="e">
            <v>#N/A</v>
          </cell>
        </row>
        <row r="129">
          <cell r="H129">
            <v>12700.704982307197</v>
          </cell>
          <cell r="L129" t="e">
            <v>#N/A</v>
          </cell>
        </row>
        <row r="130">
          <cell r="H130">
            <v>12700.704982307197</v>
          </cell>
          <cell r="L130" t="e">
            <v>#N/A</v>
          </cell>
        </row>
        <row r="131">
          <cell r="H131">
            <v>12700.704982307197</v>
          </cell>
          <cell r="L131" t="e">
            <v>#N/A</v>
          </cell>
        </row>
        <row r="132">
          <cell r="H132">
            <v>12700.704982307197</v>
          </cell>
          <cell r="L132" t="e">
            <v>#N/A</v>
          </cell>
        </row>
        <row r="133">
          <cell r="H133">
            <v>12700.704982307197</v>
          </cell>
          <cell r="L133" t="e">
            <v>#N/A</v>
          </cell>
        </row>
        <row r="134">
          <cell r="H134">
            <v>12700.704982307197</v>
          </cell>
          <cell r="L134" t="e">
            <v>#N/A</v>
          </cell>
        </row>
      </sheetData>
      <sheetData sheetId="99" refreshError="1"/>
      <sheetData sheetId="100"/>
      <sheetData sheetId="101" refreshError="1">
        <row r="95">
          <cell r="B95">
            <v>111.93659564771562</v>
          </cell>
          <cell r="F95">
            <v>145.76219673435443</v>
          </cell>
        </row>
        <row r="96">
          <cell r="B96">
            <v>118.73329134850036</v>
          </cell>
          <cell r="F96">
            <v>145.76219673435443</v>
          </cell>
        </row>
        <row r="97">
          <cell r="B97">
            <v>118.86294886305176</v>
          </cell>
          <cell r="F97">
            <v>145.76219673435443</v>
          </cell>
        </row>
        <row r="98">
          <cell r="B98">
            <v>115.93493874102239</v>
          </cell>
          <cell r="F98">
            <v>145.76219673435443</v>
          </cell>
        </row>
        <row r="99">
          <cell r="B99">
            <v>117.30688705578925</v>
          </cell>
          <cell r="F99">
            <v>145.76219673435443</v>
          </cell>
        </row>
        <row r="100">
          <cell r="B100">
            <v>115.64767943731017</v>
          </cell>
          <cell r="F100">
            <v>145.76219673435443</v>
          </cell>
        </row>
        <row r="101">
          <cell r="B101">
            <v>141.87838145032961</v>
          </cell>
          <cell r="F101">
            <v>145.76219673435443</v>
          </cell>
        </row>
        <row r="102">
          <cell r="B102">
            <v>161.33025684053513</v>
          </cell>
          <cell r="F102">
            <v>145.76219673435443</v>
          </cell>
        </row>
        <row r="103">
          <cell r="B103">
            <v>172.82149755199208</v>
          </cell>
          <cell r="F103">
            <v>145.76219673435443</v>
          </cell>
        </row>
        <row r="104">
          <cell r="B104">
            <v>182.27729990988777</v>
          </cell>
          <cell r="F104">
            <v>145.76219673435443</v>
          </cell>
        </row>
        <row r="105">
          <cell r="B105">
            <v>214.26987823218357</v>
          </cell>
          <cell r="F105">
            <v>145.76219673435443</v>
          </cell>
        </row>
        <row r="106">
          <cell r="B106">
            <v>178.14670573393562</v>
          </cell>
          <cell r="F106">
            <v>145.76219673435443</v>
          </cell>
        </row>
        <row r="107">
          <cell r="B107">
            <v>163.64183637902704</v>
          </cell>
        </row>
        <row r="108">
          <cell r="B108">
            <v>159.71986360901249</v>
          </cell>
        </row>
        <row r="109">
          <cell r="B109">
            <v>170.27711782782185</v>
          </cell>
        </row>
        <row r="110">
          <cell r="B110">
            <v>193.84349902322552</v>
          </cell>
        </row>
        <row r="111">
          <cell r="B111">
            <v>170.03966231283849</v>
          </cell>
        </row>
        <row r="112">
          <cell r="B112">
            <v>202.74896330085011</v>
          </cell>
        </row>
        <row r="113">
          <cell r="B113">
            <v>170.38455200823893</v>
          </cell>
        </row>
        <row r="114">
          <cell r="B114">
            <v>168.95161290322579</v>
          </cell>
        </row>
        <row r="115">
          <cell r="B115">
            <v>179.60522836794746</v>
          </cell>
        </row>
        <row r="116">
          <cell r="B116">
            <v>174.11604357850007</v>
          </cell>
        </row>
        <row r="117">
          <cell r="B117">
            <v>173.69592852698017</v>
          </cell>
        </row>
        <row r="118">
          <cell r="B118">
            <v>168.69941242755957</v>
          </cell>
        </row>
      </sheetData>
      <sheetData sheetId="102" refreshError="1">
        <row r="58">
          <cell r="B58">
            <v>134.11178176223444</v>
          </cell>
          <cell r="C58">
            <v>152.47591846442427</v>
          </cell>
          <cell r="H58" t="e">
            <v>#N/A</v>
          </cell>
        </row>
        <row r="59">
          <cell r="B59">
            <v>157.08472444546078</v>
          </cell>
          <cell r="C59">
            <v>152.47591846442427</v>
          </cell>
          <cell r="H59" t="e">
            <v>#N/A</v>
          </cell>
        </row>
        <row r="60">
          <cell r="B60">
            <v>148.59079657251667</v>
          </cell>
          <cell r="C60">
            <v>152.47591846442427</v>
          </cell>
          <cell r="H60" t="e">
            <v>#N/A</v>
          </cell>
        </row>
        <row r="61">
          <cell r="B61">
            <v>166.7240387275242</v>
          </cell>
          <cell r="C61">
            <v>152.47591846442427</v>
          </cell>
          <cell r="H61" t="e">
            <v>#N/A</v>
          </cell>
        </row>
        <row r="62">
          <cell r="B62">
            <v>156.41323941980542</v>
          </cell>
          <cell r="C62">
            <v>152.47591846442427</v>
          </cell>
          <cell r="H62" t="e">
            <v>#N/A</v>
          </cell>
        </row>
        <row r="63">
          <cell r="B63">
            <v>151.9309298590041</v>
          </cell>
          <cell r="C63">
            <v>152.47591846442427</v>
          </cell>
          <cell r="H63" t="e">
            <v>#N/A</v>
          </cell>
        </row>
        <row r="64">
          <cell r="B64">
            <v>193.3320393932859</v>
          </cell>
          <cell r="D64">
            <v>162.04807564354564</v>
          </cell>
          <cell r="H64" t="e">
            <v>#N/A</v>
          </cell>
        </row>
        <row r="65">
          <cell r="B65">
            <v>148.09512485136742</v>
          </cell>
          <cell r="D65">
            <v>162.04807564354564</v>
          </cell>
          <cell r="H65" t="e">
            <v>#N/A</v>
          </cell>
        </row>
        <row r="66">
          <cell r="B66">
            <v>160.46439537944144</v>
          </cell>
          <cell r="D66">
            <v>162.04807564354564</v>
          </cell>
          <cell r="H66" t="e">
            <v>#N/A</v>
          </cell>
        </row>
        <row r="67">
          <cell r="B67">
            <v>157.68405679513185</v>
          </cell>
          <cell r="D67">
            <v>162.04807564354564</v>
          </cell>
          <cell r="H67">
            <v>157.68405679513185</v>
          </cell>
        </row>
        <row r="68">
          <cell r="B68">
            <v>174.06924019607843</v>
          </cell>
          <cell r="D68">
            <v>162.04807564354564</v>
          </cell>
          <cell r="H68" t="e">
            <v>#N/A</v>
          </cell>
        </row>
        <row r="69">
          <cell r="B69">
            <v>153.21590909090909</v>
          </cell>
          <cell r="D69">
            <v>162.04807564354564</v>
          </cell>
          <cell r="H69" t="e">
            <v>#N/A</v>
          </cell>
        </row>
        <row r="70">
          <cell r="B70">
            <v>156.57899820615427</v>
          </cell>
          <cell r="D70">
            <v>162.04807564354564</v>
          </cell>
          <cell r="H70" t="e">
            <v>#N/A</v>
          </cell>
        </row>
        <row r="71">
          <cell r="B71">
            <v>158.28734616598297</v>
          </cell>
          <cell r="D71">
            <v>162.04807564354564</v>
          </cell>
          <cell r="H71" t="e">
            <v>#N/A</v>
          </cell>
        </row>
        <row r="72">
          <cell r="B72">
            <v>210.3082316725573</v>
          </cell>
          <cell r="D72">
            <v>162.04807564354564</v>
          </cell>
          <cell r="H72" t="e">
            <v>#N/A</v>
          </cell>
        </row>
        <row r="73">
          <cell r="B73">
            <v>150.35231578947369</v>
          </cell>
          <cell r="D73">
            <v>162.04807564354564</v>
          </cell>
          <cell r="H73" t="e">
            <v>#N/A</v>
          </cell>
        </row>
        <row r="74">
          <cell r="B74">
            <v>147.44941345082012</v>
          </cell>
          <cell r="D74">
            <v>162.04807564354564</v>
          </cell>
          <cell r="H74" t="e">
            <v>#N/A</v>
          </cell>
        </row>
        <row r="75">
          <cell r="B75">
            <v>134.73983673134512</v>
          </cell>
          <cell r="D75">
            <v>162.04807564354564</v>
          </cell>
          <cell r="H75" t="e">
            <v>#N/A</v>
          </cell>
        </row>
      </sheetData>
      <sheetData sheetId="103" refreshError="1">
        <row r="58">
          <cell r="A58" t="str">
            <v>J 96</v>
          </cell>
          <cell r="B58">
            <v>90.325906940063092</v>
          </cell>
          <cell r="C58">
            <v>91.928846423985306</v>
          </cell>
          <cell r="H58" t="e">
            <v>#N/A</v>
          </cell>
        </row>
        <row r="59">
          <cell r="A59" t="str">
            <v>A</v>
          </cell>
          <cell r="B59">
            <v>97.413371972676458</v>
          </cell>
          <cell r="C59">
            <v>91.928846423985306</v>
          </cell>
          <cell r="H59" t="e">
            <v>#N/A</v>
          </cell>
        </row>
        <row r="60">
          <cell r="A60" t="str">
            <v>S</v>
          </cell>
          <cell r="B60">
            <v>92.422898496938203</v>
          </cell>
          <cell r="C60">
            <v>91.928846423985306</v>
          </cell>
          <cell r="H60" t="e">
            <v>#N/A</v>
          </cell>
        </row>
        <row r="61">
          <cell r="A61" t="str">
            <v>O</v>
          </cell>
          <cell r="B61">
            <v>91.798484848484847</v>
          </cell>
          <cell r="C61">
            <v>91.928846423985306</v>
          </cell>
          <cell r="H61" t="e">
            <v>#N/A</v>
          </cell>
        </row>
        <row r="62">
          <cell r="A62" t="str">
            <v>N</v>
          </cell>
          <cell r="B62">
            <v>89.358996665216765</v>
          </cell>
          <cell r="C62">
            <v>91.928846423985306</v>
          </cell>
          <cell r="H62" t="e">
            <v>#N/A</v>
          </cell>
        </row>
        <row r="63">
          <cell r="A63" t="str">
            <v>D</v>
          </cell>
          <cell r="B63">
            <v>90.253419620532426</v>
          </cell>
          <cell r="C63">
            <v>91.928846423985306</v>
          </cell>
          <cell r="H63" t="e">
            <v>#N/A</v>
          </cell>
        </row>
        <row r="64">
          <cell r="B64">
            <v>98.634550666832851</v>
          </cell>
          <cell r="D64">
            <v>100.59753430815432</v>
          </cell>
          <cell r="H64" t="e">
            <v>#N/A</v>
          </cell>
        </row>
        <row r="65">
          <cell r="B65">
            <v>99.849744608399547</v>
          </cell>
          <cell r="D65">
            <v>100.59753430815432</v>
          </cell>
          <cell r="H65" t="e">
            <v>#N/A</v>
          </cell>
        </row>
        <row r="66">
          <cell r="B66">
            <v>85.979738124820798</v>
          </cell>
          <cell r="D66">
            <v>100.59753430815432</v>
          </cell>
          <cell r="H66" t="e">
            <v>#N/A</v>
          </cell>
        </row>
        <row r="67">
          <cell r="B67">
            <v>86.972036100095721</v>
          </cell>
          <cell r="D67">
            <v>100.59753430815432</v>
          </cell>
          <cell r="H67">
            <v>86.972036100095721</v>
          </cell>
        </row>
        <row r="68">
          <cell r="B68">
            <v>86.653310770238548</v>
          </cell>
          <cell r="D68">
            <v>100.59753430815432</v>
          </cell>
          <cell r="H68" t="e">
            <v>#N/A</v>
          </cell>
        </row>
        <row r="69">
          <cell r="B69">
            <v>143.43251838600676</v>
          </cell>
          <cell r="D69">
            <v>100.59753430815432</v>
          </cell>
          <cell r="H69" t="e">
            <v>#N/A</v>
          </cell>
        </row>
        <row r="70">
          <cell r="B70">
            <v>93.300366563645511</v>
          </cell>
          <cell r="D70">
            <v>100.59753430815432</v>
          </cell>
          <cell r="H70" t="e">
            <v>#N/A</v>
          </cell>
        </row>
        <row r="71">
          <cell r="B71">
            <v>107.66347417840376</v>
          </cell>
          <cell r="D71">
            <v>100.59753430815432</v>
          </cell>
          <cell r="H71" t="e">
            <v>#N/A</v>
          </cell>
        </row>
        <row r="72">
          <cell r="B72">
            <v>93.83235724743777</v>
          </cell>
          <cell r="D72">
            <v>100.59753430815432</v>
          </cell>
          <cell r="H72" t="e">
            <v>#N/A</v>
          </cell>
        </row>
        <row r="73">
          <cell r="B73">
            <v>101.27107528350868</v>
          </cell>
          <cell r="D73">
            <v>100.59753430815432</v>
          </cell>
          <cell r="H73" t="e">
            <v>#N/A</v>
          </cell>
        </row>
        <row r="74">
          <cell r="B74">
            <v>105.62474358974359</v>
          </cell>
          <cell r="D74">
            <v>100.59753430815432</v>
          </cell>
          <cell r="H74" t="e">
            <v>#N/A</v>
          </cell>
        </row>
        <row r="75">
          <cell r="B75">
            <v>103.9564961787184</v>
          </cell>
          <cell r="D75">
            <v>100.59753430815432</v>
          </cell>
          <cell r="H75" t="e">
            <v>#N/A</v>
          </cell>
        </row>
      </sheetData>
      <sheetData sheetId="104" refreshError="1">
        <row r="58">
          <cell r="B58">
            <v>109.52651961609699</v>
          </cell>
          <cell r="C58">
            <v>122.63503889350139</v>
          </cell>
          <cell r="G58" t="e">
            <v>#N/A</v>
          </cell>
        </row>
        <row r="59">
          <cell r="B59">
            <v>125.19100966251226</v>
          </cell>
          <cell r="C59">
            <v>122.63503889350139</v>
          </cell>
          <cell r="G59" t="e">
            <v>#N/A</v>
          </cell>
        </row>
        <row r="60">
          <cell r="B60">
            <v>133.66191393705844</v>
          </cell>
          <cell r="C60">
            <v>122.63503889350139</v>
          </cell>
          <cell r="G60" t="e">
            <v>#N/A</v>
          </cell>
        </row>
        <row r="61">
          <cell r="B61">
            <v>122.16071235833783</v>
          </cell>
          <cell r="C61">
            <v>122.63503889350139</v>
          </cell>
          <cell r="G61">
            <v>122.16071235833783</v>
          </cell>
        </row>
        <row r="62">
          <cell r="B62">
            <v>130.75825183374084</v>
          </cell>
          <cell r="C62">
            <v>122.63503889350139</v>
          </cell>
          <cell r="G62" t="e">
            <v>#N/A</v>
          </cell>
        </row>
        <row r="63">
          <cell r="B63">
            <v>126.00951005176357</v>
          </cell>
          <cell r="C63">
            <v>122.63503889350139</v>
          </cell>
          <cell r="G63" t="e">
            <v>#N/A</v>
          </cell>
        </row>
        <row r="64">
          <cell r="B64">
            <v>130.6639438417358</v>
          </cell>
          <cell r="C64">
            <v>122.63503889350139</v>
          </cell>
          <cell r="G64" t="e">
            <v>#N/A</v>
          </cell>
        </row>
        <row r="65">
          <cell r="B65">
            <v>121.31081504702195</v>
          </cell>
          <cell r="C65">
            <v>122.63503889350139</v>
          </cell>
          <cell r="G65" t="e">
            <v>#N/A</v>
          </cell>
        </row>
        <row r="66">
          <cell r="B66">
            <v>135.04185817465529</v>
          </cell>
          <cell r="C66">
            <v>122.63503889350139</v>
          </cell>
          <cell r="G66" t="e">
            <v>#N/A</v>
          </cell>
        </row>
        <row r="67">
          <cell r="B67">
            <v>133.86971769244258</v>
          </cell>
          <cell r="C67">
            <v>122.63503889350139</v>
          </cell>
          <cell r="G67" t="e">
            <v>#N/A</v>
          </cell>
        </row>
        <row r="68">
          <cell r="B68">
            <v>133.03631344234444</v>
          </cell>
          <cell r="C68">
            <v>122.63503889350139</v>
          </cell>
          <cell r="G68" t="e">
            <v>#N/A</v>
          </cell>
        </row>
        <row r="69">
          <cell r="B69">
            <v>118.61070911722142</v>
          </cell>
          <cell r="C69">
            <v>122.63503889350139</v>
          </cell>
          <cell r="G69" t="e">
            <v>#N/A</v>
          </cell>
        </row>
      </sheetData>
      <sheetData sheetId="105" refreshError="1">
        <row r="73">
          <cell r="B73">
            <v>153.2874461403637</v>
          </cell>
        </row>
        <row r="74">
          <cell r="B74">
            <v>158.08717782984567</v>
          </cell>
        </row>
        <row r="75">
          <cell r="B75">
            <v>169.41569847223494</v>
          </cell>
        </row>
        <row r="76">
          <cell r="B76">
            <v>160.6100415981426</v>
          </cell>
        </row>
        <row r="77">
          <cell r="B77">
            <v>160.11924326390215</v>
          </cell>
        </row>
        <row r="78">
          <cell r="B78">
            <v>169.19759395294369</v>
          </cell>
        </row>
        <row r="79">
          <cell r="B79">
            <v>150.02561267735396</v>
          </cell>
        </row>
        <row r="80">
          <cell r="B80">
            <v>150.80925259792167</v>
          </cell>
        </row>
        <row r="81">
          <cell r="B81">
            <v>198.29131597187839</v>
          </cell>
        </row>
        <row r="82">
          <cell r="B82">
            <v>187.11874296243218</v>
          </cell>
        </row>
        <row r="83">
          <cell r="B83">
            <v>138.40116959064326</v>
          </cell>
        </row>
        <row r="84">
          <cell r="B84">
            <v>157.72552232691521</v>
          </cell>
        </row>
        <row r="85">
          <cell r="B85">
            <v>178.27882242831618</v>
          </cell>
          <cell r="E85">
            <v>173.01590359948838</v>
          </cell>
        </row>
        <row r="86">
          <cell r="B86">
            <v>182.3872053872054</v>
          </cell>
          <cell r="E86">
            <v>173.01590359948838</v>
          </cell>
        </row>
        <row r="87">
          <cell r="B87">
            <v>170.83568507157463</v>
          </cell>
          <cell r="E87">
            <v>173.01590359948838</v>
          </cell>
        </row>
        <row r="88">
          <cell r="B88">
            <v>167.0313733228098</v>
          </cell>
          <cell r="E88">
            <v>173.01590359948838</v>
          </cell>
        </row>
        <row r="89">
          <cell r="B89">
            <v>159.78004728132387</v>
          </cell>
          <cell r="E89">
            <v>173.01590359948838</v>
          </cell>
        </row>
        <row r="90">
          <cell r="B90">
            <v>202.22121803430215</v>
          </cell>
          <cell r="E90">
            <v>173.01590359948838</v>
          </cell>
        </row>
        <row r="91">
          <cell r="B91">
            <v>169.87482569108357</v>
          </cell>
          <cell r="E91">
            <v>173.01590359948838</v>
          </cell>
        </row>
        <row r="92">
          <cell r="B92">
            <v>156.06217054263567</v>
          </cell>
          <cell r="E92">
            <v>173.01590359948838</v>
          </cell>
        </row>
        <row r="93">
          <cell r="B93">
            <v>180.46116082033416</v>
          </cell>
          <cell r="E93">
            <v>173.01590359948838</v>
          </cell>
        </row>
        <row r="94">
          <cell r="B94">
            <v>191.50452537832163</v>
          </cell>
          <cell r="E94">
            <v>173.01590359948838</v>
          </cell>
        </row>
        <row r="95">
          <cell r="B95">
            <v>172.73060052635776</v>
          </cell>
          <cell r="E95">
            <v>173.01590359948838</v>
          </cell>
        </row>
        <row r="96">
          <cell r="B96">
            <v>145.02320870959574</v>
          </cell>
          <cell r="E96">
            <v>173.01590359948838</v>
          </cell>
        </row>
      </sheetData>
      <sheetData sheetId="106" refreshError="1">
        <row r="72">
          <cell r="B72">
            <v>108.21855973126181</v>
          </cell>
          <cell r="I72" t="e">
            <v>#N/A</v>
          </cell>
        </row>
        <row r="73">
          <cell r="B73">
            <v>109.00127779197547</v>
          </cell>
          <cell r="I73" t="e">
            <v>#N/A</v>
          </cell>
        </row>
        <row r="74">
          <cell r="B74">
            <v>108.29155495978553</v>
          </cell>
          <cell r="I74" t="e">
            <v>#N/A</v>
          </cell>
        </row>
        <row r="75">
          <cell r="B75">
            <v>115.60837331007414</v>
          </cell>
          <cell r="I75">
            <v>115.60837331007414</v>
          </cell>
        </row>
        <row r="76">
          <cell r="B76">
            <v>115.90448901623687</v>
          </cell>
          <cell r="I76" t="e">
            <v>#N/A</v>
          </cell>
        </row>
        <row r="77">
          <cell r="B77">
            <v>130.32167300380229</v>
          </cell>
          <cell r="I77" t="e">
            <v>#N/A</v>
          </cell>
        </row>
        <row r="78">
          <cell r="B78">
            <v>111.99420289855072</v>
          </cell>
          <cell r="I78" t="e">
            <v>#N/A</v>
          </cell>
        </row>
        <row r="79">
          <cell r="B79">
            <v>107.75223119422014</v>
          </cell>
          <cell r="I79" t="e">
            <v>#N/A</v>
          </cell>
        </row>
        <row r="80">
          <cell r="B80">
            <v>115.4791277258567</v>
          </cell>
          <cell r="I80" t="e">
            <v>#N/A</v>
          </cell>
        </row>
        <row r="81">
          <cell r="B81">
            <v>124.87425149700599</v>
          </cell>
          <cell r="I81" t="e">
            <v>#N/A</v>
          </cell>
        </row>
        <row r="82">
          <cell r="B82">
            <v>113.78506375227687</v>
          </cell>
          <cell r="I82" t="e">
            <v>#N/A</v>
          </cell>
        </row>
        <row r="83">
          <cell r="B83">
            <v>107.33683289588801</v>
          </cell>
          <cell r="I83" t="e">
            <v>#N/A</v>
          </cell>
        </row>
        <row r="84">
          <cell r="B84">
            <v>100.44426025694156</v>
          </cell>
          <cell r="I84" t="e">
            <v>#N/A</v>
          </cell>
        </row>
        <row r="85">
          <cell r="B85">
            <v>111.52479338842976</v>
          </cell>
          <cell r="I85" t="e">
            <v>#N/A</v>
          </cell>
        </row>
        <row r="86">
          <cell r="B86">
            <v>115.47544522396115</v>
          </cell>
          <cell r="I86" t="e">
            <v>#N/A</v>
          </cell>
        </row>
        <row r="87">
          <cell r="B87">
            <v>112.5</v>
          </cell>
          <cell r="I87">
            <v>112.5</v>
          </cell>
        </row>
        <row r="88">
          <cell r="B88">
            <v>122.14516129032258</v>
          </cell>
          <cell r="I88" t="e">
            <v>#N/A</v>
          </cell>
        </row>
        <row r="89">
          <cell r="B89">
            <v>123.55852842809365</v>
          </cell>
          <cell r="I89" t="e">
            <v>#N/A</v>
          </cell>
        </row>
        <row r="90">
          <cell r="B90">
            <v>104.00127551020408</v>
          </cell>
          <cell r="I90" t="e">
            <v>#N/A</v>
          </cell>
        </row>
        <row r="91">
          <cell r="B91">
            <v>112.03789126853377</v>
          </cell>
          <cell r="I91" t="e">
            <v>#N/A</v>
          </cell>
        </row>
        <row r="92">
          <cell r="B92">
            <v>113.69121140142518</v>
          </cell>
          <cell r="I92" t="e">
            <v>#N/A</v>
          </cell>
        </row>
        <row r="93">
          <cell r="B93">
            <v>109.92549476135041</v>
          </cell>
          <cell r="I93" t="e">
            <v>#N/A</v>
          </cell>
        </row>
        <row r="94">
          <cell r="B94">
            <v>136.88148148148147</v>
          </cell>
          <cell r="I94" t="e">
            <v>#N/A</v>
          </cell>
        </row>
        <row r="95">
          <cell r="B95">
            <v>112.33029197080292</v>
          </cell>
          <cell r="I95" t="e">
            <v>#N/A</v>
          </cell>
        </row>
      </sheetData>
      <sheetData sheetId="107" refreshError="1">
        <row r="95">
          <cell r="B95">
            <v>141.65637191157347</v>
          </cell>
          <cell r="F95">
            <v>154.86479998392215</v>
          </cell>
        </row>
        <row r="96">
          <cell r="B96">
            <v>146.29631675874771</v>
          </cell>
          <cell r="F96">
            <v>154.86479998392215</v>
          </cell>
        </row>
        <row r="97">
          <cell r="B97">
            <v>156.29670882437483</v>
          </cell>
          <cell r="F97">
            <v>154.86479998392215</v>
          </cell>
        </row>
        <row r="98">
          <cell r="B98">
            <v>152.43990498812352</v>
          </cell>
          <cell r="F98">
            <v>154.86479998392215</v>
          </cell>
        </row>
        <row r="99">
          <cell r="B99">
            <v>156.09832363415271</v>
          </cell>
          <cell r="F99">
            <v>154.86479998392215</v>
          </cell>
        </row>
        <row r="100">
          <cell r="B100">
            <v>164.42342174075458</v>
          </cell>
          <cell r="F100">
            <v>154.86479998392215</v>
          </cell>
        </row>
        <row r="101">
          <cell r="B101">
            <v>144.81023928770173</v>
          </cell>
          <cell r="F101">
            <v>154.86479998392215</v>
          </cell>
        </row>
        <row r="102">
          <cell r="B102">
            <v>142.61305719601975</v>
          </cell>
          <cell r="F102">
            <v>154.86479998392215</v>
          </cell>
        </row>
        <row r="103">
          <cell r="B103">
            <v>186.93506493506493</v>
          </cell>
          <cell r="F103">
            <v>154.86479998392215</v>
          </cell>
        </row>
        <row r="104">
          <cell r="B104">
            <v>179.63034669067989</v>
          </cell>
          <cell r="F104">
            <v>154.86479998392215</v>
          </cell>
        </row>
        <row r="105">
          <cell r="B105">
            <v>134.73280854144048</v>
          </cell>
          <cell r="F105">
            <v>154.86479998392215</v>
          </cell>
        </row>
        <row r="106">
          <cell r="B106">
            <v>152.4450352984322</v>
          </cell>
          <cell r="F106">
            <v>154.86479998392215</v>
          </cell>
        </row>
        <row r="107">
          <cell r="B107">
            <v>165.02068332627417</v>
          </cell>
        </row>
        <row r="108">
          <cell r="B108">
            <v>172.20734396200814</v>
          </cell>
        </row>
        <row r="109">
          <cell r="B109">
            <v>162.01745035674375</v>
          </cell>
        </row>
        <row r="110">
          <cell r="B110">
            <v>162.72078866073051</v>
          </cell>
        </row>
        <row r="111">
          <cell r="B111">
            <v>157.49995558319267</v>
          </cell>
        </row>
        <row r="112">
          <cell r="B112">
            <v>197.66966618287373</v>
          </cell>
        </row>
        <row r="113">
          <cell r="B113">
            <v>165.8944894026975</v>
          </cell>
        </row>
        <row r="114">
          <cell r="B114">
            <v>152.27547116338388</v>
          </cell>
        </row>
        <row r="115">
          <cell r="B115">
            <v>176.28772919605078</v>
          </cell>
        </row>
        <row r="116">
          <cell r="B116">
            <v>186.72767552828901</v>
          </cell>
        </row>
        <row r="117">
          <cell r="B117">
            <v>170.21818451498072</v>
          </cell>
        </row>
        <row r="118">
          <cell r="B118">
            <v>143.57804307493748</v>
          </cell>
        </row>
      </sheetData>
      <sheetData sheetId="108" refreshError="1"/>
      <sheetData sheetId="109" refreshError="1"/>
      <sheetData sheetId="110"/>
      <sheetData sheetId="111" refreshError="1">
        <row r="60">
          <cell r="H60">
            <v>93.915000000000006</v>
          </cell>
        </row>
        <row r="61">
          <cell r="H61">
            <v>93.915000000000006</v>
          </cell>
        </row>
        <row r="62">
          <cell r="H62">
            <v>93.915000000000006</v>
          </cell>
        </row>
        <row r="63">
          <cell r="H63">
            <v>93.915000000000006</v>
          </cell>
        </row>
        <row r="64">
          <cell r="H64">
            <v>93.915000000000006</v>
          </cell>
        </row>
        <row r="65">
          <cell r="H65">
            <v>93.915000000000006</v>
          </cell>
        </row>
        <row r="66">
          <cell r="H66">
            <v>93.915000000000006</v>
          </cell>
        </row>
        <row r="67">
          <cell r="H67">
            <v>93.915000000000006</v>
          </cell>
        </row>
        <row r="68">
          <cell r="H68">
            <v>93.915000000000006</v>
          </cell>
        </row>
        <row r="69">
          <cell r="H69">
            <v>93.915000000000006</v>
          </cell>
        </row>
        <row r="70">
          <cell r="H70">
            <v>93.915000000000006</v>
          </cell>
        </row>
        <row r="71">
          <cell r="H71">
            <v>93.915000000000006</v>
          </cell>
        </row>
      </sheetData>
      <sheetData sheetId="112" refreshError="1">
        <row r="58">
          <cell r="B58">
            <v>100.58</v>
          </cell>
          <cell r="D58">
            <v>92.831666666666663</v>
          </cell>
          <cell r="H58" t="e">
            <v>#N/A</v>
          </cell>
        </row>
        <row r="59">
          <cell r="B59">
            <v>104.57</v>
          </cell>
          <cell r="D59">
            <v>92.831666666666663</v>
          </cell>
          <cell r="H59" t="e">
            <v>#N/A</v>
          </cell>
        </row>
        <row r="60">
          <cell r="B60">
            <v>96.14</v>
          </cell>
          <cell r="D60">
            <v>92.831666666666663</v>
          </cell>
          <cell r="H60" t="e">
            <v>#N/A</v>
          </cell>
        </row>
        <row r="61">
          <cell r="B61">
            <v>103.85</v>
          </cell>
          <cell r="D61">
            <v>92.831666666666663</v>
          </cell>
          <cell r="H61">
            <v>103.85</v>
          </cell>
        </row>
        <row r="62">
          <cell r="B62">
            <v>95.99</v>
          </cell>
          <cell r="D62">
            <v>92.831666666666663</v>
          </cell>
          <cell r="H62" t="e">
            <v>#N/A</v>
          </cell>
        </row>
        <row r="63">
          <cell r="B63">
            <v>98.28</v>
          </cell>
          <cell r="D63">
            <v>92.831666666666663</v>
          </cell>
          <cell r="H63" t="e">
            <v>#N/A</v>
          </cell>
        </row>
        <row r="64">
          <cell r="B64">
            <v>100.45</v>
          </cell>
          <cell r="D64">
            <v>92.831666666666663</v>
          </cell>
          <cell r="H64" t="e">
            <v>#N/A</v>
          </cell>
        </row>
        <row r="65">
          <cell r="B65">
            <v>93.49</v>
          </cell>
          <cell r="D65">
            <v>92.831666666666663</v>
          </cell>
          <cell r="H65" t="e">
            <v>#N/A</v>
          </cell>
        </row>
        <row r="66">
          <cell r="B66">
            <v>87.68</v>
          </cell>
          <cell r="D66">
            <v>92.831666666666663</v>
          </cell>
          <cell r="H66" t="e">
            <v>#N/A</v>
          </cell>
        </row>
        <row r="67">
          <cell r="B67">
            <v>81.97</v>
          </cell>
          <cell r="D67">
            <v>92.831666666666663</v>
          </cell>
          <cell r="H67" t="e">
            <v>#N/A</v>
          </cell>
        </row>
        <row r="68">
          <cell r="B68">
            <v>81.23</v>
          </cell>
          <cell r="D68">
            <v>92.831666666666663</v>
          </cell>
          <cell r="H68" t="e">
            <v>#N/A</v>
          </cell>
        </row>
        <row r="69">
          <cell r="B69">
            <v>69.75</v>
          </cell>
          <cell r="D69">
            <v>92.831666666666663</v>
          </cell>
          <cell r="H69" t="e">
            <v>#N/A</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cell r="D57">
            <v>67.07083333333334</v>
          </cell>
          <cell r="H57" t="e">
            <v>#N/A</v>
          </cell>
        </row>
        <row r="58">
          <cell r="B58">
            <v>74.099999999999994</v>
          </cell>
          <cell r="D58">
            <v>67.07083333333334</v>
          </cell>
          <cell r="H58" t="e">
            <v>#N/A</v>
          </cell>
        </row>
        <row r="59">
          <cell r="B59">
            <v>71.459999999999994</v>
          </cell>
          <cell r="D59">
            <v>67.07083333333334</v>
          </cell>
          <cell r="H59">
            <v>71.459999999999994</v>
          </cell>
        </row>
        <row r="60">
          <cell r="B60">
            <v>73.41</v>
          </cell>
          <cell r="D60">
            <v>67.07083333333334</v>
          </cell>
          <cell r="H60" t="e">
            <v>#N/A</v>
          </cell>
        </row>
        <row r="61">
          <cell r="B61">
            <v>73.03</v>
          </cell>
          <cell r="D61">
            <v>67.07083333333334</v>
          </cell>
          <cell r="H61" t="e">
            <v>#N/A</v>
          </cell>
        </row>
        <row r="62">
          <cell r="B62">
            <v>66.98</v>
          </cell>
          <cell r="D62">
            <v>67.07083333333334</v>
          </cell>
          <cell r="H62" t="e">
            <v>#N/A</v>
          </cell>
        </row>
        <row r="63">
          <cell r="B63">
            <v>66.47</v>
          </cell>
          <cell r="D63">
            <v>67.07083333333334</v>
          </cell>
          <cell r="H63" t="e">
            <v>#N/A</v>
          </cell>
        </row>
        <row r="64">
          <cell r="B64">
            <v>58.13</v>
          </cell>
          <cell r="D64">
            <v>67.07083333333334</v>
          </cell>
          <cell r="H64" t="e">
            <v>#N/A</v>
          </cell>
        </row>
        <row r="65">
          <cell r="B65">
            <v>61.28</v>
          </cell>
          <cell r="D65">
            <v>67.07083333333334</v>
          </cell>
          <cell r="H65" t="e">
            <v>#N/A</v>
          </cell>
        </row>
        <row r="66">
          <cell r="B66">
            <v>60.08</v>
          </cell>
          <cell r="D66">
            <v>67.07083333333334</v>
          </cell>
          <cell r="H66" t="e">
            <v>#N/A</v>
          </cell>
        </row>
        <row r="67">
          <cell r="B67">
            <v>59.76</v>
          </cell>
          <cell r="D67">
            <v>67.07083333333334</v>
          </cell>
          <cell r="H67" t="e">
            <v>#N/A</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row r="57">
          <cell r="H57">
            <v>102.57583333333334</v>
          </cell>
        </row>
        <row r="58">
          <cell r="H58">
            <v>102.57583333333334</v>
          </cell>
        </row>
        <row r="59">
          <cell r="H59">
            <v>102.57583333333334</v>
          </cell>
        </row>
        <row r="60">
          <cell r="H60">
            <v>102.57583333333334</v>
          </cell>
        </row>
        <row r="61">
          <cell r="H61">
            <v>102.57583333333334</v>
          </cell>
        </row>
        <row r="62">
          <cell r="H62">
            <v>102.57583333333334</v>
          </cell>
        </row>
        <row r="63">
          <cell r="H63">
            <v>102.57583333333334</v>
          </cell>
        </row>
        <row r="64">
          <cell r="H64">
            <v>102.57583333333334</v>
          </cell>
        </row>
        <row r="65">
          <cell r="H65">
            <v>102.57583333333334</v>
          </cell>
        </row>
        <row r="66">
          <cell r="H66">
            <v>102.57583333333334</v>
          </cell>
        </row>
        <row r="67">
          <cell r="H67">
            <v>102.57583333333334</v>
          </cell>
        </row>
        <row r="68">
          <cell r="H68">
            <v>102.57583333333334</v>
          </cell>
        </row>
      </sheetData>
      <sheetData sheetId="116" refreshError="1"/>
      <sheetData sheetId="117" refreshError="1">
        <row r="68">
          <cell r="C68" t="str">
            <v>Pálio ED</v>
          </cell>
          <cell r="D68" t="str">
            <v>Corsa</v>
          </cell>
          <cell r="E68" t="str">
            <v>Gol</v>
          </cell>
          <cell r="F68" t="str">
            <v>Ka  SX</v>
          </cell>
          <cell r="G68" t="str">
            <v>Siena</v>
          </cell>
          <cell r="H68" t="str">
            <v>Palio ED</v>
          </cell>
          <cell r="I68" t="str">
            <v>Gol 1.6</v>
          </cell>
        </row>
        <row r="75">
          <cell r="C75">
            <v>42154</v>
          </cell>
          <cell r="D75">
            <v>2138</v>
          </cell>
          <cell r="E75">
            <v>636</v>
          </cell>
          <cell r="F75">
            <v>11420</v>
          </cell>
          <cell r="G75">
            <v>974</v>
          </cell>
          <cell r="H75">
            <v>25504</v>
          </cell>
          <cell r="I75">
            <v>804</v>
          </cell>
        </row>
        <row r="85">
          <cell r="C85">
            <v>182321</v>
          </cell>
          <cell r="D85">
            <v>8881</v>
          </cell>
          <cell r="E85">
            <v>3491</v>
          </cell>
          <cell r="F85">
            <v>39572</v>
          </cell>
          <cell r="G85">
            <v>12711</v>
          </cell>
          <cell r="H85">
            <v>108559</v>
          </cell>
          <cell r="I85">
            <v>3468</v>
          </cell>
        </row>
        <row r="95">
          <cell r="B95">
            <v>42154</v>
          </cell>
          <cell r="E95">
            <v>182321</v>
          </cell>
        </row>
        <row r="96">
          <cell r="B96">
            <v>2138</v>
          </cell>
          <cell r="E96">
            <v>8881</v>
          </cell>
        </row>
        <row r="97">
          <cell r="B97">
            <v>636</v>
          </cell>
          <cell r="E97">
            <v>3491</v>
          </cell>
        </row>
        <row r="98">
          <cell r="B98">
            <v>11420</v>
          </cell>
          <cell r="E98">
            <v>39572</v>
          </cell>
        </row>
        <row r="99">
          <cell r="B99">
            <v>974</v>
          </cell>
          <cell r="E99">
            <v>12711</v>
          </cell>
        </row>
        <row r="100">
          <cell r="B100">
            <v>25504</v>
          </cell>
          <cell r="E100">
            <v>108559</v>
          </cell>
        </row>
        <row r="101">
          <cell r="B101">
            <v>804</v>
          </cell>
          <cell r="E101">
            <v>3468</v>
          </cell>
        </row>
        <row r="102">
          <cell r="B102">
            <v>12221</v>
          </cell>
          <cell r="E102">
            <v>54006</v>
          </cell>
        </row>
        <row r="103">
          <cell r="B103">
            <v>3218</v>
          </cell>
          <cell r="E103">
            <v>12584</v>
          </cell>
        </row>
        <row r="104">
          <cell r="B104">
            <v>7648</v>
          </cell>
          <cell r="E104">
            <v>32922</v>
          </cell>
        </row>
        <row r="105">
          <cell r="B105">
            <v>1473</v>
          </cell>
          <cell r="E105">
            <v>6182</v>
          </cell>
        </row>
        <row r="106">
          <cell r="B106">
            <v>2588</v>
          </cell>
          <cell r="E106">
            <v>12160</v>
          </cell>
        </row>
        <row r="107">
          <cell r="B107">
            <v>111</v>
          </cell>
          <cell r="E107">
            <v>767</v>
          </cell>
        </row>
        <row r="108">
          <cell r="B108">
            <v>135</v>
          </cell>
          <cell r="E108">
            <v>458</v>
          </cell>
        </row>
      </sheetData>
      <sheetData sheetId="118" refreshError="1">
        <row r="94">
          <cell r="B94">
            <v>2000</v>
          </cell>
        </row>
        <row r="95">
          <cell r="B95">
            <v>7567</v>
          </cell>
        </row>
        <row r="96">
          <cell r="B96">
            <v>471</v>
          </cell>
        </row>
        <row r="97">
          <cell r="B97">
            <v>168</v>
          </cell>
        </row>
        <row r="98">
          <cell r="B98">
            <v>2519</v>
          </cell>
        </row>
        <row r="99">
          <cell r="B99">
            <v>102</v>
          </cell>
        </row>
        <row r="100">
          <cell r="B100">
            <v>3999</v>
          </cell>
        </row>
        <row r="101">
          <cell r="B101">
            <v>125</v>
          </cell>
        </row>
        <row r="102">
          <cell r="B102">
            <v>1714</v>
          </cell>
        </row>
        <row r="103">
          <cell r="B103">
            <v>591</v>
          </cell>
        </row>
        <row r="104">
          <cell r="B104">
            <v>753</v>
          </cell>
        </row>
        <row r="105">
          <cell r="B105">
            <v>139</v>
          </cell>
        </row>
        <row r="106">
          <cell r="B106">
            <v>179</v>
          </cell>
        </row>
      </sheetData>
      <sheetData sheetId="119" refreshError="1"/>
      <sheetData sheetId="120" refreshError="1"/>
      <sheetData sheetId="121" refreshError="1"/>
      <sheetData sheetId="122" refreshError="1">
        <row r="94">
          <cell r="B94">
            <v>2000</v>
          </cell>
        </row>
        <row r="95">
          <cell r="B95">
            <v>3875</v>
          </cell>
        </row>
        <row r="96">
          <cell r="B96">
            <v>219</v>
          </cell>
        </row>
        <row r="97">
          <cell r="B97">
            <v>24</v>
          </cell>
        </row>
        <row r="98">
          <cell r="B98">
            <v>1284</v>
          </cell>
        </row>
        <row r="99">
          <cell r="B99">
            <v>14</v>
          </cell>
        </row>
        <row r="100">
          <cell r="B100">
            <v>3576</v>
          </cell>
        </row>
        <row r="101">
          <cell r="B101">
            <v>60</v>
          </cell>
        </row>
        <row r="102">
          <cell r="B102">
            <v>1892</v>
          </cell>
        </row>
        <row r="103">
          <cell r="B103">
            <v>505</v>
          </cell>
        </row>
      </sheetData>
      <sheetData sheetId="123" refreshError="1">
        <row r="95">
          <cell r="B95">
            <v>928</v>
          </cell>
        </row>
        <row r="96">
          <cell r="B96">
            <v>107</v>
          </cell>
        </row>
        <row r="97">
          <cell r="B97">
            <v>22</v>
          </cell>
        </row>
        <row r="98">
          <cell r="B98">
            <v>275</v>
          </cell>
        </row>
        <row r="99">
          <cell r="B99">
            <v>16</v>
          </cell>
        </row>
        <row r="100">
          <cell r="B100">
            <v>485</v>
          </cell>
        </row>
        <row r="101">
          <cell r="B101">
            <v>19</v>
          </cell>
        </row>
        <row r="102">
          <cell r="B102">
            <v>195</v>
          </cell>
        </row>
        <row r="103">
          <cell r="B103">
            <v>8</v>
          </cell>
        </row>
        <row r="104">
          <cell r="B104">
            <v>62</v>
          </cell>
        </row>
      </sheetData>
      <sheetData sheetId="124" refreshError="1">
        <row r="101">
          <cell r="B101">
            <v>30</v>
          </cell>
        </row>
        <row r="102">
          <cell r="B102">
            <v>4061</v>
          </cell>
        </row>
        <row r="103">
          <cell r="B103">
            <v>79</v>
          </cell>
        </row>
        <row r="104">
          <cell r="B104">
            <v>2087</v>
          </cell>
        </row>
        <row r="105">
          <cell r="B105">
            <v>513</v>
          </cell>
        </row>
        <row r="106">
          <cell r="B106">
            <v>956</v>
          </cell>
        </row>
        <row r="107">
          <cell r="B107">
            <v>159</v>
          </cell>
        </row>
        <row r="108">
          <cell r="B108">
            <v>197</v>
          </cell>
        </row>
        <row r="109">
          <cell r="B109">
            <v>69</v>
          </cell>
        </row>
        <row r="110">
          <cell r="B110">
            <v>3</v>
          </cell>
        </row>
        <row r="111">
          <cell r="B111">
            <v>14888</v>
          </cell>
        </row>
        <row r="116">
          <cell r="B116" t="str">
            <v>Pálio ED</v>
          </cell>
        </row>
      </sheetData>
      <sheetData sheetId="125" refreshError="1"/>
      <sheetData sheetId="126" refreshError="1"/>
      <sheetData sheetId="127" refreshError="1"/>
      <sheetData sheetId="128" refreshError="1"/>
      <sheetData sheetId="129" refreshError="1"/>
      <sheetData sheetId="130" refreshError="1">
        <row r="79">
          <cell r="B79">
            <v>98</v>
          </cell>
          <cell r="C79">
            <v>1.6434680529934596E-2</v>
          </cell>
          <cell r="D79">
            <v>2082</v>
          </cell>
          <cell r="E79">
            <v>0.11334930313588851</v>
          </cell>
        </row>
        <row r="80">
          <cell r="B80">
            <v>673</v>
          </cell>
          <cell r="C80">
            <v>0.11286265302699983</v>
          </cell>
          <cell r="D80">
            <v>5623</v>
          </cell>
          <cell r="E80">
            <v>0.30613022648083621</v>
          </cell>
        </row>
        <row r="81">
          <cell r="B81">
            <v>1573</v>
          </cell>
          <cell r="C81">
            <v>0.26379339258762369</v>
          </cell>
          <cell r="D81">
            <v>5687</v>
          </cell>
          <cell r="E81">
            <v>0.30961454703832753</v>
          </cell>
        </row>
        <row r="82">
          <cell r="B82">
            <v>3619</v>
          </cell>
          <cell r="C82">
            <v>0.60690927385544191</v>
          </cell>
          <cell r="D82">
            <v>4976</v>
          </cell>
          <cell r="E82">
            <v>0.27090592334494773</v>
          </cell>
        </row>
        <row r="87">
          <cell r="B87">
            <v>220</v>
          </cell>
          <cell r="C87">
            <v>659</v>
          </cell>
          <cell r="D87">
            <v>1308</v>
          </cell>
          <cell r="E87">
            <v>2970</v>
          </cell>
        </row>
        <row r="88">
          <cell r="B88">
            <v>224</v>
          </cell>
          <cell r="C88">
            <v>898</v>
          </cell>
          <cell r="D88">
            <v>1432</v>
          </cell>
          <cell r="E88">
            <v>3750</v>
          </cell>
        </row>
        <row r="89">
          <cell r="B89">
            <v>298</v>
          </cell>
          <cell r="C89">
            <v>1628</v>
          </cell>
          <cell r="D89">
            <v>1899</v>
          </cell>
          <cell r="E89">
            <v>3724</v>
          </cell>
        </row>
        <row r="90">
          <cell r="B90">
            <v>90</v>
          </cell>
          <cell r="C90">
            <v>674</v>
          </cell>
          <cell r="D90">
            <v>1188</v>
          </cell>
          <cell r="E90">
            <v>3277</v>
          </cell>
        </row>
        <row r="91">
          <cell r="B91">
            <v>110</v>
          </cell>
          <cell r="C91">
            <v>975</v>
          </cell>
          <cell r="D91">
            <v>1648</v>
          </cell>
          <cell r="E91">
            <v>3416</v>
          </cell>
        </row>
        <row r="92">
          <cell r="B92">
            <v>98</v>
          </cell>
          <cell r="C92">
            <v>673</v>
          </cell>
          <cell r="D92">
            <v>1573</v>
          </cell>
          <cell r="E92">
            <v>3619</v>
          </cell>
        </row>
        <row r="93">
          <cell r="B93">
            <v>0</v>
          </cell>
          <cell r="C93">
            <v>0</v>
          </cell>
          <cell r="D93">
            <v>0</v>
          </cell>
          <cell r="E93">
            <v>0</v>
          </cell>
        </row>
        <row r="94">
          <cell r="B94">
            <v>0</v>
          </cell>
          <cell r="C94">
            <v>0</v>
          </cell>
          <cell r="D94">
            <v>0</v>
          </cell>
          <cell r="E94">
            <v>0</v>
          </cell>
        </row>
        <row r="95">
          <cell r="B95">
            <v>0</v>
          </cell>
          <cell r="C95">
            <v>0</v>
          </cell>
          <cell r="D95">
            <v>0</v>
          </cell>
          <cell r="E95">
            <v>0</v>
          </cell>
        </row>
      </sheetData>
      <sheetData sheetId="131" refreshError="1"/>
      <sheetData sheetId="132" refreshError="1"/>
      <sheetData sheetId="133" refreshError="1"/>
      <sheetData sheetId="134" refreshError="1">
        <row r="69">
          <cell r="B69">
            <v>71</v>
          </cell>
          <cell r="C69">
            <v>7.1142284569138278E-2</v>
          </cell>
          <cell r="D69">
            <v>7374</v>
          </cell>
          <cell r="E69">
            <v>0.50872714729216972</v>
          </cell>
        </row>
        <row r="70">
          <cell r="B70">
            <v>164</v>
          </cell>
          <cell r="C70">
            <v>0.16432865731462926</v>
          </cell>
          <cell r="D70">
            <v>3956</v>
          </cell>
          <cell r="E70">
            <v>0.27292169713694375</v>
          </cell>
        </row>
        <row r="71">
          <cell r="B71">
            <v>253</v>
          </cell>
          <cell r="C71">
            <v>0.25350701402805609</v>
          </cell>
          <cell r="D71">
            <v>2021</v>
          </cell>
          <cell r="E71">
            <v>0.139427388754743</v>
          </cell>
        </row>
        <row r="72">
          <cell r="B72">
            <v>510</v>
          </cell>
          <cell r="C72">
            <v>0.51102204408817631</v>
          </cell>
          <cell r="D72">
            <v>1144</v>
          </cell>
          <cell r="E72">
            <v>7.8923766816143492E-2</v>
          </cell>
        </row>
      </sheetData>
      <sheetData sheetId="135" refreshError="1">
        <row r="69">
          <cell r="A69" t="str">
            <v>A</v>
          </cell>
          <cell r="B69">
            <v>124</v>
          </cell>
          <cell r="C69">
            <v>5.1452282157676346E-2</v>
          </cell>
          <cell r="D69">
            <v>27298</v>
          </cell>
          <cell r="E69">
            <v>0.63528042820572495</v>
          </cell>
        </row>
        <row r="70">
          <cell r="A70" t="str">
            <v>B</v>
          </cell>
          <cell r="B70">
            <v>325</v>
          </cell>
          <cell r="C70">
            <v>0.13485477178423236</v>
          </cell>
          <cell r="D70">
            <v>7620</v>
          </cell>
          <cell r="E70">
            <v>0.17733302303932977</v>
          </cell>
        </row>
        <row r="71">
          <cell r="A71" t="str">
            <v>C</v>
          </cell>
          <cell r="B71">
            <v>634</v>
          </cell>
          <cell r="C71">
            <v>0.26307053941908715</v>
          </cell>
          <cell r="D71">
            <v>5131</v>
          </cell>
          <cell r="E71">
            <v>0.11940888992320224</v>
          </cell>
        </row>
        <row r="72">
          <cell r="A72" t="str">
            <v>D</v>
          </cell>
          <cell r="B72">
            <v>1327</v>
          </cell>
          <cell r="C72">
            <v>0.55062240663900419</v>
          </cell>
          <cell r="D72">
            <v>2921</v>
          </cell>
          <cell r="E72">
            <v>6.7977658831743074E-2</v>
          </cell>
        </row>
      </sheetData>
      <sheetData sheetId="136" refreshError="1">
        <row r="69">
          <cell r="A69" t="str">
            <v>A</v>
          </cell>
          <cell r="B69">
            <v>124</v>
          </cell>
          <cell r="C69">
            <v>1.1581208555150836E-2</v>
          </cell>
          <cell r="D69">
            <v>27298</v>
          </cell>
          <cell r="E69">
            <v>0.35587364908026647</v>
          </cell>
        </row>
        <row r="70">
          <cell r="A70" t="str">
            <v>B</v>
          </cell>
          <cell r="B70">
            <v>579</v>
          </cell>
          <cell r="C70">
            <v>5.4076772205099467E-2</v>
          </cell>
          <cell r="D70">
            <v>12356</v>
          </cell>
          <cell r="E70">
            <v>0.16108047505442788</v>
          </cell>
        </row>
        <row r="71">
          <cell r="A71" t="str">
            <v>C</v>
          </cell>
          <cell r="B71">
            <v>2765</v>
          </cell>
          <cell r="C71">
            <v>0.2582422714112263</v>
          </cell>
          <cell r="D71">
            <v>22393</v>
          </cell>
          <cell r="E71">
            <v>0.29192902864145387</v>
          </cell>
        </row>
        <row r="72">
          <cell r="A72" t="str">
            <v>D</v>
          </cell>
          <cell r="B72">
            <v>7239</v>
          </cell>
          <cell r="C72">
            <v>0.67609974782852345</v>
          </cell>
          <cell r="D72">
            <v>14660</v>
          </cell>
          <cell r="E72">
            <v>0.1911168472238518</v>
          </cell>
        </row>
      </sheetData>
      <sheetData sheetId="137" refreshError="1">
        <row r="8">
          <cell r="A8">
            <v>501</v>
          </cell>
          <cell r="B8" t="str">
            <v>Especial Km Livre</v>
          </cell>
          <cell r="C8">
            <v>12109</v>
          </cell>
          <cell r="D8">
            <v>10311</v>
          </cell>
          <cell r="E8">
            <v>11848</v>
          </cell>
          <cell r="F8">
            <v>12560</v>
          </cell>
          <cell r="O8">
            <v>46828</v>
          </cell>
          <cell r="P8">
            <v>9.7949109467981632E-2</v>
          </cell>
        </row>
        <row r="9">
          <cell r="A9">
            <v>791</v>
          </cell>
          <cell r="B9" t="str">
            <v>Mensal 3000Km Lives Parcial</v>
          </cell>
          <cell r="C9">
            <v>13740</v>
          </cell>
          <cell r="D9">
            <v>11515</v>
          </cell>
          <cell r="E9">
            <v>10911</v>
          </cell>
          <cell r="F9">
            <v>9545</v>
          </cell>
          <cell r="O9">
            <v>45711</v>
          </cell>
          <cell r="P9">
            <v>9.5612704853739391E-2</v>
          </cell>
        </row>
        <row r="10">
          <cell r="A10">
            <v>502</v>
          </cell>
          <cell r="B10" t="str">
            <v>Semanal Km livre</v>
          </cell>
          <cell r="C10">
            <v>14759</v>
          </cell>
          <cell r="D10">
            <v>6623</v>
          </cell>
          <cell r="E10">
            <v>8539</v>
          </cell>
          <cell r="F10">
            <v>7213</v>
          </cell>
          <cell r="O10">
            <v>37134</v>
          </cell>
          <cell r="P10">
            <v>7.7672380434441579E-2</v>
          </cell>
        </row>
        <row r="11">
          <cell r="A11">
            <v>691</v>
          </cell>
          <cell r="B11" t="str">
            <v>Mensal 3000 Km Livres Total</v>
          </cell>
          <cell r="C11">
            <v>7820</v>
          </cell>
          <cell r="D11">
            <v>7286</v>
          </cell>
          <cell r="E11">
            <v>7518</v>
          </cell>
          <cell r="F11">
            <v>6599</v>
          </cell>
          <cell r="O11">
            <v>29223</v>
          </cell>
          <cell r="P11">
            <v>6.1125113735005281E-2</v>
          </cell>
        </row>
        <row r="12">
          <cell r="A12">
            <v>611</v>
          </cell>
          <cell r="B12" t="str">
            <v>Empresa Km Livre</v>
          </cell>
          <cell r="C12">
            <v>6306</v>
          </cell>
          <cell r="D12">
            <v>7331</v>
          </cell>
          <cell r="E12">
            <v>7810</v>
          </cell>
          <cell r="F12">
            <v>7743</v>
          </cell>
          <cell r="O12">
            <v>29190</v>
          </cell>
          <cell r="P12">
            <v>6.1056088352489622E-2</v>
          </cell>
        </row>
        <row r="13">
          <cell r="A13">
            <v>793</v>
          </cell>
          <cell r="B13" t="str">
            <v>Mensal 6000 Km Livres Parcial</v>
          </cell>
          <cell r="C13">
            <v>4295</v>
          </cell>
          <cell r="D13">
            <v>5510</v>
          </cell>
          <cell r="E13">
            <v>4295</v>
          </cell>
          <cell r="F13">
            <v>3735</v>
          </cell>
          <cell r="O13">
            <v>17835</v>
          </cell>
          <cell r="P13">
            <v>3.7305081732327931E-2</v>
          </cell>
        </row>
        <row r="14">
          <cell r="A14">
            <v>792</v>
          </cell>
          <cell r="B14" t="str">
            <v>Mensal 4500Km Livres Parcial</v>
          </cell>
          <cell r="C14">
            <v>4247</v>
          </cell>
          <cell r="D14">
            <v>3924</v>
          </cell>
          <cell r="E14">
            <v>4247</v>
          </cell>
          <cell r="F14">
            <v>4305</v>
          </cell>
          <cell r="O14">
            <v>16723</v>
          </cell>
          <cell r="P14">
            <v>3.4979135509375946E-2</v>
          </cell>
        </row>
        <row r="15">
          <cell r="A15">
            <v>529</v>
          </cell>
          <cell r="B15" t="str">
            <v>Tarifa Promocional</v>
          </cell>
          <cell r="C15">
            <v>4820</v>
          </cell>
          <cell r="D15">
            <v>3378</v>
          </cell>
          <cell r="E15">
            <v>3411</v>
          </cell>
          <cell r="F15">
            <v>3510</v>
          </cell>
          <cell r="O15">
            <v>15119</v>
          </cell>
          <cell r="P15">
            <v>3.1624083583463192E-2</v>
          </cell>
        </row>
        <row r="16">
          <cell r="A16">
            <v>503</v>
          </cell>
          <cell r="B16" t="str">
            <v>Mensal 3000 Km Livres</v>
          </cell>
          <cell r="C16">
            <v>4633</v>
          </cell>
          <cell r="D16">
            <v>3656</v>
          </cell>
          <cell r="E16">
            <v>3411</v>
          </cell>
          <cell r="F16">
            <v>3290</v>
          </cell>
          <cell r="O16">
            <v>14990</v>
          </cell>
          <cell r="P16">
            <v>3.13542570881747E-2</v>
          </cell>
        </row>
        <row r="17">
          <cell r="A17">
            <v>693</v>
          </cell>
          <cell r="B17" t="str">
            <v>Mensal 6000 Km Livres Total</v>
          </cell>
          <cell r="C17">
            <v>3661</v>
          </cell>
          <cell r="D17">
            <v>2728</v>
          </cell>
          <cell r="E17">
            <v>3661</v>
          </cell>
          <cell r="F17">
            <v>2600</v>
          </cell>
          <cell r="O17">
            <v>12650</v>
          </cell>
          <cell r="P17">
            <v>2.6459729964336886E-2</v>
          </cell>
        </row>
        <row r="18">
          <cell r="A18">
            <v>625</v>
          </cell>
          <cell r="B18" t="str">
            <v>Tarifa CRT</v>
          </cell>
          <cell r="C18">
            <v>6851</v>
          </cell>
          <cell r="D18">
            <v>2119</v>
          </cell>
          <cell r="E18">
            <v>3320</v>
          </cell>
          <cell r="F18">
            <v>13</v>
          </cell>
          <cell r="O18">
            <v>12303</v>
          </cell>
          <cell r="P18">
            <v>2.5733917608793417E-2</v>
          </cell>
        </row>
        <row r="19">
          <cell r="A19">
            <v>783</v>
          </cell>
          <cell r="B19" t="str">
            <v>Mensal Siemens</v>
          </cell>
          <cell r="C19">
            <v>2632</v>
          </cell>
          <cell r="D19">
            <v>2637</v>
          </cell>
          <cell r="E19">
            <v>3491</v>
          </cell>
          <cell r="F19">
            <v>3505</v>
          </cell>
          <cell r="O19">
            <v>12265</v>
          </cell>
          <cell r="P19">
            <v>2.5654433834987504E-2</v>
          </cell>
        </row>
        <row r="20">
          <cell r="A20">
            <v>692</v>
          </cell>
          <cell r="B20" t="str">
            <v>Mensal 4500 Km Livres Total</v>
          </cell>
          <cell r="C20">
            <v>2894</v>
          </cell>
          <cell r="D20">
            <v>2840</v>
          </cell>
          <cell r="E20">
            <v>2894</v>
          </cell>
          <cell r="F20">
            <v>2732</v>
          </cell>
          <cell r="O20">
            <v>11360</v>
          </cell>
          <cell r="P20">
            <v>2.3761465011451939E-2</v>
          </cell>
        </row>
        <row r="21">
          <cell r="A21">
            <v>612</v>
          </cell>
          <cell r="B21" t="str">
            <v>Empresa Sem. Km Livre</v>
          </cell>
          <cell r="C21">
            <v>3079</v>
          </cell>
          <cell r="D21">
            <v>2207</v>
          </cell>
          <cell r="E21">
            <v>3079</v>
          </cell>
          <cell r="F21">
            <v>2552</v>
          </cell>
          <cell r="O21">
            <v>10917</v>
          </cell>
          <cell r="P21">
            <v>2.2834851543135633E-2</v>
          </cell>
        </row>
        <row r="22">
          <cell r="A22">
            <v>654</v>
          </cell>
          <cell r="B22" t="str">
            <v>Tarifa Quinzenal</v>
          </cell>
          <cell r="C22">
            <v>3512</v>
          </cell>
          <cell r="D22">
            <v>1246</v>
          </cell>
          <cell r="E22">
            <v>3512</v>
          </cell>
          <cell r="F22">
            <v>1343</v>
          </cell>
          <cell r="O22">
            <v>9613</v>
          </cell>
          <cell r="P22">
            <v>2.0107303094637981E-2</v>
          </cell>
        </row>
        <row r="23">
          <cell r="A23">
            <v>767</v>
          </cell>
          <cell r="B23" t="str">
            <v>Semanal Seg. Porto Seguro</v>
          </cell>
          <cell r="C23">
            <v>1935</v>
          </cell>
          <cell r="D23">
            <v>1735</v>
          </cell>
          <cell r="E23">
            <v>1935</v>
          </cell>
          <cell r="F23">
            <v>1835</v>
          </cell>
          <cell r="O23">
            <v>7440</v>
          </cell>
          <cell r="P23">
            <v>1.5562086239894579E-2</v>
          </cell>
        </row>
        <row r="24">
          <cell r="A24">
            <v>682</v>
          </cell>
          <cell r="B24" t="str">
            <v>Mensal Nortel</v>
          </cell>
          <cell r="C24">
            <v>1603</v>
          </cell>
          <cell r="D24">
            <v>1840</v>
          </cell>
          <cell r="E24">
            <v>1603</v>
          </cell>
          <cell r="F24">
            <v>2281</v>
          </cell>
          <cell r="O24">
            <v>7327</v>
          </cell>
          <cell r="P24">
            <v>1.532572659673489E-2</v>
          </cell>
        </row>
        <row r="25">
          <cell r="A25">
            <v>6001</v>
          </cell>
          <cell r="B25" t="str">
            <v>Mensal Alcatel 4500 Km - Especial</v>
          </cell>
          <cell r="C25">
            <v>1093</v>
          </cell>
          <cell r="D25">
            <v>1372</v>
          </cell>
          <cell r="E25">
            <v>1093</v>
          </cell>
          <cell r="F25">
            <v>3736</v>
          </cell>
          <cell r="O25">
            <v>7294</v>
          </cell>
          <cell r="P25">
            <v>1.5256701214219228E-2</v>
          </cell>
        </row>
        <row r="26">
          <cell r="A26">
            <v>655</v>
          </cell>
          <cell r="B26" t="str">
            <v>Tarifa Trisemanal</v>
          </cell>
          <cell r="C26">
            <v>2181</v>
          </cell>
          <cell r="D26">
            <v>1688</v>
          </cell>
          <cell r="E26">
            <v>1661</v>
          </cell>
          <cell r="F26">
            <v>1544</v>
          </cell>
          <cell r="O26">
            <v>7074</v>
          </cell>
          <cell r="P26">
            <v>1.4796531997448152E-2</v>
          </cell>
        </row>
        <row r="27">
          <cell r="A27">
            <v>122</v>
          </cell>
          <cell r="B27" t="str">
            <v>PTR Dolar KM Livres</v>
          </cell>
          <cell r="C27">
            <v>1846</v>
          </cell>
          <cell r="D27">
            <v>1834</v>
          </cell>
          <cell r="E27">
            <v>1846</v>
          </cell>
          <cell r="F27">
            <v>1292</v>
          </cell>
          <cell r="O27">
            <v>6818</v>
          </cell>
          <cell r="P27">
            <v>1.4261062363387264E-2</v>
          </cell>
        </row>
        <row r="28">
          <cell r="A28">
            <v>742</v>
          </cell>
          <cell r="B28" t="str">
            <v>Replacement / Fontana</v>
          </cell>
          <cell r="C28">
            <v>1093</v>
          </cell>
          <cell r="D28">
            <v>1028</v>
          </cell>
          <cell r="E28">
            <v>1093</v>
          </cell>
          <cell r="F28">
            <v>1529</v>
          </cell>
          <cell r="O28">
            <v>4743</v>
          </cell>
          <cell r="P28">
            <v>9.9208299779327946E-3</v>
          </cell>
        </row>
        <row r="29">
          <cell r="A29">
            <v>643</v>
          </cell>
          <cell r="B29" t="str">
            <v>IBM</v>
          </cell>
          <cell r="C29">
            <v>1293</v>
          </cell>
          <cell r="D29">
            <v>1111</v>
          </cell>
          <cell r="E29">
            <v>1293</v>
          </cell>
          <cell r="F29">
            <v>934</v>
          </cell>
          <cell r="O29">
            <v>4631</v>
          </cell>
          <cell r="P29">
            <v>9.6865620130311553E-3</v>
          </cell>
        </row>
        <row r="30">
          <cell r="A30">
            <v>152</v>
          </cell>
          <cell r="B30" t="str">
            <v>PTR 150 km Neto</v>
          </cell>
          <cell r="C30">
            <v>1475</v>
          </cell>
          <cell r="D30">
            <v>860</v>
          </cell>
          <cell r="E30">
            <v>1475</v>
          </cell>
          <cell r="F30">
            <v>728</v>
          </cell>
          <cell r="O30">
            <v>4538</v>
          </cell>
          <cell r="P30">
            <v>9.4920359350324727E-3</v>
          </cell>
        </row>
        <row r="31">
          <cell r="A31">
            <v>7038</v>
          </cell>
          <cell r="B31" t="str">
            <v>07 a 14 dias Interpartners</v>
          </cell>
          <cell r="C31">
            <v>764</v>
          </cell>
          <cell r="D31">
            <v>1074</v>
          </cell>
          <cell r="E31">
            <v>1324</v>
          </cell>
          <cell r="F31">
            <v>1132</v>
          </cell>
          <cell r="O31">
            <v>4294</v>
          </cell>
          <cell r="P31">
            <v>8.9816664400681895E-3</v>
          </cell>
        </row>
        <row r="32">
          <cell r="A32">
            <v>552</v>
          </cell>
          <cell r="B32" t="str">
            <v>Temporada Semanal Km Livre</v>
          </cell>
          <cell r="C32">
            <v>2927</v>
          </cell>
          <cell r="D32">
            <v>334</v>
          </cell>
          <cell r="E32">
            <v>964</v>
          </cell>
          <cell r="F32">
            <v>0</v>
          </cell>
          <cell r="O32">
            <v>4225</v>
          </cell>
          <cell r="P32">
            <v>8.8373406402627152E-3</v>
          </cell>
        </row>
        <row r="33">
          <cell r="A33">
            <v>766</v>
          </cell>
          <cell r="B33" t="str">
            <v>Diária Seguradora Porto Seguro</v>
          </cell>
          <cell r="C33">
            <v>1084</v>
          </cell>
          <cell r="D33">
            <v>918</v>
          </cell>
          <cell r="E33">
            <v>1084</v>
          </cell>
          <cell r="F33">
            <v>1122</v>
          </cell>
          <cell r="O33">
            <v>4208</v>
          </cell>
          <cell r="P33">
            <v>8.8017821098758595E-3</v>
          </cell>
        </row>
        <row r="34">
          <cell r="A34">
            <v>768</v>
          </cell>
          <cell r="B34" t="str">
            <v>Quinzenal Seguradora Porto Seguro</v>
          </cell>
          <cell r="C34">
            <v>1011</v>
          </cell>
          <cell r="D34">
            <v>715</v>
          </cell>
          <cell r="E34">
            <v>1011</v>
          </cell>
          <cell r="F34">
            <v>954</v>
          </cell>
          <cell r="O34">
            <v>3691</v>
          </cell>
          <cell r="P34">
            <v>7.7203844504638297E-3</v>
          </cell>
        </row>
        <row r="35">
          <cell r="A35">
            <v>551</v>
          </cell>
          <cell r="B35" t="str">
            <v>Temporada Km Livre</v>
          </cell>
          <cell r="C35">
            <v>2484</v>
          </cell>
          <cell r="D35">
            <v>84</v>
          </cell>
          <cell r="E35">
            <v>1078</v>
          </cell>
          <cell r="F35">
            <v>32</v>
          </cell>
          <cell r="O35">
            <v>3678</v>
          </cell>
          <cell r="P35">
            <v>7.6931926331091751E-3</v>
          </cell>
        </row>
        <row r="36">
          <cell r="A36">
            <v>6000</v>
          </cell>
          <cell r="B36" t="str">
            <v>Mensal Wagonlit Gessy   4500 Km</v>
          </cell>
          <cell r="C36">
            <v>690</v>
          </cell>
          <cell r="D36">
            <v>959</v>
          </cell>
          <cell r="E36">
            <v>998</v>
          </cell>
          <cell r="F36">
            <v>1015</v>
          </cell>
          <cell r="O36">
            <v>3662</v>
          </cell>
          <cell r="P36">
            <v>7.6597257809803698E-3</v>
          </cell>
        </row>
        <row r="37">
          <cell r="A37">
            <v>162</v>
          </cell>
          <cell r="B37" t="str">
            <v>Tarifa Km Livre</v>
          </cell>
          <cell r="C37">
            <v>1317</v>
          </cell>
          <cell r="D37">
            <v>1055</v>
          </cell>
          <cell r="E37">
            <v>760</v>
          </cell>
          <cell r="F37">
            <v>438</v>
          </cell>
          <cell r="O37">
            <v>3570</v>
          </cell>
          <cell r="P37">
            <v>7.4672913812397377E-3</v>
          </cell>
        </row>
        <row r="38">
          <cell r="A38">
            <v>6002</v>
          </cell>
          <cell r="B38" t="str">
            <v>Mensal Alcatel  4500 Km</v>
          </cell>
          <cell r="C38">
            <v>511</v>
          </cell>
          <cell r="D38">
            <v>461</v>
          </cell>
          <cell r="E38">
            <v>759</v>
          </cell>
          <cell r="F38">
            <v>1011</v>
          </cell>
          <cell r="O38">
            <v>2742</v>
          </cell>
          <cell r="P38">
            <v>5.7353817835740506E-3</v>
          </cell>
        </row>
        <row r="39">
          <cell r="A39">
            <v>7027</v>
          </cell>
          <cell r="B39" t="str">
            <v>Semanal Total Fleet</v>
          </cell>
          <cell r="C39">
            <v>415</v>
          </cell>
          <cell r="D39">
            <v>722</v>
          </cell>
          <cell r="E39">
            <v>784</v>
          </cell>
          <cell r="F39">
            <v>804</v>
          </cell>
          <cell r="O39">
            <v>2725</v>
          </cell>
          <cell r="P39">
            <v>5.6998232531871949E-3</v>
          </cell>
        </row>
        <row r="40">
          <cell r="A40">
            <v>607</v>
          </cell>
          <cell r="B40" t="str">
            <v>Mensal Ericsson/Alcatel 4500 Km</v>
          </cell>
          <cell r="C40">
            <v>839</v>
          </cell>
          <cell r="D40">
            <v>743</v>
          </cell>
          <cell r="E40">
            <v>453</v>
          </cell>
          <cell r="F40">
            <v>275</v>
          </cell>
          <cell r="O40">
            <v>2310</v>
          </cell>
          <cell r="P40">
            <v>4.8317767760963012E-3</v>
          </cell>
        </row>
        <row r="41">
          <cell r="A41">
            <v>785</v>
          </cell>
          <cell r="B41" t="str">
            <v>Mensal Concremat  6000 Km</v>
          </cell>
          <cell r="C41">
            <v>301</v>
          </cell>
          <cell r="D41">
            <v>541</v>
          </cell>
          <cell r="E41">
            <v>640</v>
          </cell>
          <cell r="F41">
            <v>645</v>
          </cell>
          <cell r="O41">
            <v>2127</v>
          </cell>
          <cell r="P41">
            <v>4.4489996548730875E-3</v>
          </cell>
        </row>
        <row r="42">
          <cell r="A42">
            <v>7026</v>
          </cell>
          <cell r="B42" t="str">
            <v>Diária Total Fleet</v>
          </cell>
          <cell r="C42">
            <v>551</v>
          </cell>
          <cell r="D42">
            <v>475</v>
          </cell>
          <cell r="E42">
            <v>583</v>
          </cell>
          <cell r="F42">
            <v>495</v>
          </cell>
          <cell r="O42">
            <v>2104</v>
          </cell>
          <cell r="P42">
            <v>4.4008910549379297E-3</v>
          </cell>
        </row>
        <row r="43">
          <cell r="A43">
            <v>737</v>
          </cell>
          <cell r="B43" t="str">
            <v>HSBC Bamerindus</v>
          </cell>
          <cell r="C43">
            <v>605</v>
          </cell>
          <cell r="D43">
            <v>586</v>
          </cell>
          <cell r="E43">
            <v>605</v>
          </cell>
          <cell r="F43">
            <v>266</v>
          </cell>
          <cell r="O43">
            <v>2062</v>
          </cell>
          <cell r="P43">
            <v>4.3130405680998152E-3</v>
          </cell>
        </row>
        <row r="44">
          <cell r="A44">
            <v>769</v>
          </cell>
          <cell r="B44" t="str">
            <v>Mensal Seguradora Porto Seguro</v>
          </cell>
          <cell r="C44">
            <v>535</v>
          </cell>
          <cell r="D44">
            <v>490</v>
          </cell>
          <cell r="E44">
            <v>600</v>
          </cell>
          <cell r="F44">
            <v>437</v>
          </cell>
          <cell r="O44">
            <v>2062</v>
          </cell>
          <cell r="P44">
            <v>4.3130405680998152E-3</v>
          </cell>
        </row>
        <row r="45">
          <cell r="A45">
            <v>7028</v>
          </cell>
          <cell r="B45" t="str">
            <v>Quinzenal Total Fleet</v>
          </cell>
          <cell r="C45">
            <v>375</v>
          </cell>
          <cell r="D45">
            <v>413</v>
          </cell>
          <cell r="E45">
            <v>736</v>
          </cell>
          <cell r="F45">
            <v>533</v>
          </cell>
          <cell r="O45">
            <v>2057</v>
          </cell>
          <cell r="P45">
            <v>4.3025821768095628E-3</v>
          </cell>
        </row>
        <row r="46">
          <cell r="A46">
            <v>648</v>
          </cell>
          <cell r="B46" t="str">
            <v>Tarifa Acordo Diária</v>
          </cell>
          <cell r="C46">
            <v>475</v>
          </cell>
          <cell r="D46">
            <v>585</v>
          </cell>
          <cell r="E46">
            <v>475</v>
          </cell>
          <cell r="F46">
            <v>505</v>
          </cell>
          <cell r="O46">
            <v>2040</v>
          </cell>
          <cell r="P46">
            <v>4.267023646422707E-3</v>
          </cell>
        </row>
        <row r="47">
          <cell r="A47">
            <v>642</v>
          </cell>
          <cell r="B47" t="str">
            <v>Mensal 6000 Km - Ericsson POA</v>
          </cell>
          <cell r="C47">
            <v>547</v>
          </cell>
          <cell r="D47">
            <v>465</v>
          </cell>
          <cell r="E47">
            <v>547</v>
          </cell>
          <cell r="F47">
            <v>430</v>
          </cell>
          <cell r="O47">
            <v>1989</v>
          </cell>
          <cell r="P47">
            <v>4.1603480552621398E-3</v>
          </cell>
        </row>
        <row r="48">
          <cell r="A48">
            <v>506</v>
          </cell>
          <cell r="B48" t="str">
            <v>Mensal AGVIG 6000 KM</v>
          </cell>
          <cell r="C48">
            <v>553</v>
          </cell>
          <cell r="D48">
            <v>515</v>
          </cell>
          <cell r="E48">
            <v>553</v>
          </cell>
          <cell r="F48">
            <v>305</v>
          </cell>
          <cell r="O48">
            <v>1926</v>
          </cell>
          <cell r="P48">
            <v>4.0285723250049676E-3</v>
          </cell>
        </row>
        <row r="49">
          <cell r="A49">
            <v>7018</v>
          </cell>
          <cell r="B49" t="str">
            <v>Brasil Assistência</v>
          </cell>
          <cell r="C49">
            <v>329</v>
          </cell>
          <cell r="D49">
            <v>404</v>
          </cell>
          <cell r="E49">
            <v>578</v>
          </cell>
          <cell r="F49">
            <v>591</v>
          </cell>
          <cell r="O49">
            <v>1902</v>
          </cell>
          <cell r="P49">
            <v>3.9783720468117593E-3</v>
          </cell>
        </row>
        <row r="50">
          <cell r="A50">
            <v>7039</v>
          </cell>
          <cell r="B50" t="str">
            <v>De 15 a 30 dias acima Interpartners</v>
          </cell>
          <cell r="C50">
            <v>414</v>
          </cell>
          <cell r="D50">
            <v>429</v>
          </cell>
          <cell r="E50">
            <v>576</v>
          </cell>
          <cell r="F50">
            <v>480</v>
          </cell>
          <cell r="O50">
            <v>1899</v>
          </cell>
          <cell r="P50">
            <v>3.9720970120376087E-3</v>
          </cell>
        </row>
        <row r="51">
          <cell r="A51">
            <v>702</v>
          </cell>
          <cell r="B51" t="str">
            <v>Quinzenal Sulamérica - Carro Reserva</v>
          </cell>
          <cell r="C51">
            <v>617</v>
          </cell>
          <cell r="D51">
            <v>503</v>
          </cell>
          <cell r="E51">
            <v>434</v>
          </cell>
          <cell r="F51">
            <v>309</v>
          </cell>
          <cell r="O51">
            <v>1863</v>
          </cell>
          <cell r="P51">
            <v>3.8967965947477958E-3</v>
          </cell>
        </row>
        <row r="52">
          <cell r="A52">
            <v>505</v>
          </cell>
          <cell r="B52" t="str">
            <v>Mensal AGVIG 4500 KM</v>
          </cell>
          <cell r="C52">
            <v>368</v>
          </cell>
          <cell r="D52">
            <v>459</v>
          </cell>
          <cell r="E52">
            <v>368</v>
          </cell>
          <cell r="F52">
            <v>502</v>
          </cell>
          <cell r="O52">
            <v>1697</v>
          </cell>
          <cell r="P52">
            <v>3.5495780039114383E-3</v>
          </cell>
        </row>
        <row r="53">
          <cell r="A53">
            <v>606</v>
          </cell>
          <cell r="B53" t="str">
            <v>Tarifa Acordo Diária</v>
          </cell>
          <cell r="C53">
            <v>483</v>
          </cell>
          <cell r="D53">
            <v>438</v>
          </cell>
          <cell r="E53">
            <v>483</v>
          </cell>
          <cell r="F53">
            <v>269</v>
          </cell>
          <cell r="O53">
            <v>1673</v>
          </cell>
          <cell r="P53">
            <v>3.49937772571823E-3</v>
          </cell>
        </row>
        <row r="54">
          <cell r="A54">
            <v>698</v>
          </cell>
          <cell r="B54" t="str">
            <v>Tarifa Acordo Semanal - SIEMENS/Corporação</v>
          </cell>
          <cell r="C54">
            <v>373</v>
          </cell>
          <cell r="D54">
            <v>341</v>
          </cell>
          <cell r="E54">
            <v>347</v>
          </cell>
          <cell r="F54">
            <v>589</v>
          </cell>
          <cell r="O54">
            <v>1650</v>
          </cell>
          <cell r="P54">
            <v>3.4512691257830722E-3</v>
          </cell>
        </row>
        <row r="55">
          <cell r="A55">
            <v>661</v>
          </cell>
          <cell r="B55" t="str">
            <v>Tarifa  H  Diária</v>
          </cell>
          <cell r="C55">
            <v>271</v>
          </cell>
          <cell r="D55">
            <v>416</v>
          </cell>
          <cell r="E55">
            <v>484</v>
          </cell>
          <cell r="F55">
            <v>469</v>
          </cell>
          <cell r="O55">
            <v>1640</v>
          </cell>
          <cell r="P55">
            <v>3.4303523432025686E-3</v>
          </cell>
        </row>
        <row r="56">
          <cell r="A56">
            <v>705</v>
          </cell>
          <cell r="B56" t="str">
            <v>Semanal Confiat / Worldwide</v>
          </cell>
          <cell r="C56">
            <v>471</v>
          </cell>
          <cell r="D56">
            <v>382</v>
          </cell>
          <cell r="E56">
            <v>471</v>
          </cell>
          <cell r="F56">
            <v>291</v>
          </cell>
          <cell r="O56">
            <v>1615</v>
          </cell>
          <cell r="P56">
            <v>3.3780603867513098E-3</v>
          </cell>
        </row>
        <row r="57">
          <cell r="A57">
            <v>7016</v>
          </cell>
          <cell r="B57" t="str">
            <v>Mercosul até 29 dias</v>
          </cell>
          <cell r="C57">
            <v>453</v>
          </cell>
          <cell r="D57">
            <v>501</v>
          </cell>
          <cell r="E57">
            <v>338</v>
          </cell>
          <cell r="F57">
            <v>297</v>
          </cell>
          <cell r="O57">
            <v>1589</v>
          </cell>
          <cell r="P57">
            <v>3.323676752042001E-3</v>
          </cell>
        </row>
        <row r="58">
          <cell r="A58">
            <v>701</v>
          </cell>
          <cell r="B58" t="str">
            <v>Semanal Sulamérica - Carro Reserva</v>
          </cell>
          <cell r="C58">
            <v>346</v>
          </cell>
          <cell r="D58">
            <v>450</v>
          </cell>
          <cell r="E58">
            <v>449</v>
          </cell>
          <cell r="F58">
            <v>338</v>
          </cell>
          <cell r="O58">
            <v>1583</v>
          </cell>
          <cell r="P58">
            <v>3.3111266824936989E-3</v>
          </cell>
        </row>
        <row r="59">
          <cell r="A59">
            <v>636</v>
          </cell>
          <cell r="B59" t="str">
            <v>Mensal Globo RIO - SÃO  5000 Km</v>
          </cell>
          <cell r="C59">
            <v>430</v>
          </cell>
          <cell r="D59">
            <v>361</v>
          </cell>
          <cell r="E59">
            <v>417</v>
          </cell>
          <cell r="F59">
            <v>366</v>
          </cell>
          <cell r="O59">
            <v>1574</v>
          </cell>
          <cell r="P59">
            <v>3.2923015781712458E-3</v>
          </cell>
        </row>
        <row r="60">
          <cell r="A60">
            <v>784</v>
          </cell>
          <cell r="B60" t="str">
            <v>Aluguel Mensal Brahma</v>
          </cell>
          <cell r="C60">
            <v>312</v>
          </cell>
          <cell r="D60">
            <v>253</v>
          </cell>
          <cell r="E60">
            <v>312</v>
          </cell>
          <cell r="F60">
            <v>692</v>
          </cell>
          <cell r="O60">
            <v>1569</v>
          </cell>
          <cell r="P60">
            <v>3.2818431868809938E-3</v>
          </cell>
        </row>
        <row r="61">
          <cell r="A61">
            <v>640</v>
          </cell>
          <cell r="B61" t="str">
            <v>Mensal Fiat Wagonlits  4000 Km</v>
          </cell>
          <cell r="C61">
            <v>90</v>
          </cell>
          <cell r="D61">
            <v>409</v>
          </cell>
          <cell r="E61">
            <v>522</v>
          </cell>
          <cell r="F61">
            <v>495</v>
          </cell>
          <cell r="O61">
            <v>1516</v>
          </cell>
          <cell r="P61">
            <v>3.1709842392043256E-3</v>
          </cell>
        </row>
        <row r="62">
          <cell r="A62">
            <v>740</v>
          </cell>
          <cell r="B62" t="str">
            <v>Mensal   USS</v>
          </cell>
          <cell r="C62">
            <v>611</v>
          </cell>
          <cell r="D62">
            <v>160</v>
          </cell>
          <cell r="E62">
            <v>511</v>
          </cell>
          <cell r="F62">
            <v>218</v>
          </cell>
          <cell r="O62">
            <v>1500</v>
          </cell>
          <cell r="P62">
            <v>3.1375173870755199E-3</v>
          </cell>
        </row>
        <row r="63">
          <cell r="A63">
            <v>688</v>
          </cell>
          <cell r="B63" t="str">
            <v>Siemens</v>
          </cell>
          <cell r="C63">
            <v>293</v>
          </cell>
          <cell r="D63">
            <v>339</v>
          </cell>
          <cell r="E63">
            <v>293</v>
          </cell>
          <cell r="F63">
            <v>438</v>
          </cell>
          <cell r="O63">
            <v>1363</v>
          </cell>
          <cell r="P63">
            <v>2.8509574657226227E-3</v>
          </cell>
        </row>
        <row r="64">
          <cell r="A64">
            <v>500</v>
          </cell>
          <cell r="B64" t="str">
            <v>Basica</v>
          </cell>
          <cell r="C64">
            <v>257</v>
          </cell>
          <cell r="D64">
            <v>222</v>
          </cell>
          <cell r="E64">
            <v>396</v>
          </cell>
          <cell r="F64">
            <v>373</v>
          </cell>
          <cell r="O64">
            <v>1248</v>
          </cell>
          <cell r="P64">
            <v>2.6104144660468328E-3</v>
          </cell>
        </row>
        <row r="65">
          <cell r="A65">
            <v>739</v>
          </cell>
          <cell r="B65" t="str">
            <v>Quinzenal - USS</v>
          </cell>
          <cell r="C65">
            <v>286</v>
          </cell>
          <cell r="D65">
            <v>301</v>
          </cell>
          <cell r="E65">
            <v>290</v>
          </cell>
          <cell r="F65">
            <v>344</v>
          </cell>
          <cell r="O65">
            <v>1221</v>
          </cell>
          <cell r="P65">
            <v>2.5539391530794734E-3</v>
          </cell>
        </row>
        <row r="66">
          <cell r="A66">
            <v>649</v>
          </cell>
          <cell r="B66" t="str">
            <v>Tarifa Acordo Semanal</v>
          </cell>
          <cell r="C66">
            <v>542</v>
          </cell>
          <cell r="D66">
            <v>188</v>
          </cell>
          <cell r="E66">
            <v>217</v>
          </cell>
          <cell r="F66">
            <v>223</v>
          </cell>
          <cell r="O66">
            <v>1170</v>
          </cell>
          <cell r="P66">
            <v>2.4472635619189058E-3</v>
          </cell>
        </row>
        <row r="67">
          <cell r="A67">
            <v>7001</v>
          </cell>
          <cell r="B67" t="str">
            <v>Mensal Getoflex  6000 Km</v>
          </cell>
          <cell r="C67">
            <v>189</v>
          </cell>
          <cell r="D67">
            <v>300</v>
          </cell>
          <cell r="E67">
            <v>322</v>
          </cell>
          <cell r="F67">
            <v>338</v>
          </cell>
          <cell r="O67">
            <v>1149</v>
          </cell>
          <cell r="P67">
            <v>2.4033383184998485E-3</v>
          </cell>
        </row>
        <row r="68">
          <cell r="A68">
            <v>704</v>
          </cell>
          <cell r="B68" t="str">
            <v>Diária Confiat / Wordwide / Fiat</v>
          </cell>
          <cell r="C68">
            <v>257</v>
          </cell>
          <cell r="D68">
            <v>283</v>
          </cell>
          <cell r="E68">
            <v>343</v>
          </cell>
          <cell r="F68">
            <v>172</v>
          </cell>
          <cell r="O68">
            <v>1055</v>
          </cell>
          <cell r="P68">
            <v>2.2067205622431159E-3</v>
          </cell>
        </row>
        <row r="69">
          <cell r="A69">
            <v>738</v>
          </cell>
          <cell r="B69" t="str">
            <v>Semanal - USS</v>
          </cell>
          <cell r="C69">
            <v>309</v>
          </cell>
          <cell r="D69">
            <v>306</v>
          </cell>
          <cell r="E69">
            <v>281</v>
          </cell>
          <cell r="F69">
            <v>137</v>
          </cell>
          <cell r="O69">
            <v>1033</v>
          </cell>
          <cell r="P69">
            <v>2.1607036405660082E-3</v>
          </cell>
        </row>
      </sheetData>
      <sheetData sheetId="138" refreshError="1"/>
      <sheetData sheetId="139" refreshError="1">
        <row r="34">
          <cell r="O34">
            <v>27233</v>
          </cell>
        </row>
        <row r="35">
          <cell r="O35">
            <v>14231</v>
          </cell>
        </row>
        <row r="36">
          <cell r="O36">
            <v>3952</v>
          </cell>
        </row>
        <row r="37">
          <cell r="O37">
            <v>3366</v>
          </cell>
        </row>
        <row r="38">
          <cell r="O38">
            <v>1677</v>
          </cell>
        </row>
        <row r="39">
          <cell r="O39">
            <v>1513</v>
          </cell>
        </row>
        <row r="40">
          <cell r="O40">
            <v>1360</v>
          </cell>
        </row>
        <row r="41">
          <cell r="O41">
            <v>1122</v>
          </cell>
        </row>
        <row r="42">
          <cell r="O42">
            <v>558</v>
          </cell>
        </row>
        <row r="43">
          <cell r="O43">
            <v>213</v>
          </cell>
        </row>
        <row r="44">
          <cell r="O44">
            <v>178</v>
          </cell>
        </row>
        <row r="45">
          <cell r="O45">
            <v>22</v>
          </cell>
        </row>
      </sheetData>
      <sheetData sheetId="140" refreshError="1">
        <row r="34">
          <cell r="O34">
            <v>18325</v>
          </cell>
        </row>
        <row r="35">
          <cell r="O35">
            <v>6312</v>
          </cell>
        </row>
        <row r="36">
          <cell r="O36">
            <v>4613</v>
          </cell>
        </row>
        <row r="37">
          <cell r="O37">
            <v>3088</v>
          </cell>
        </row>
        <row r="38">
          <cell r="O38">
            <v>2172</v>
          </cell>
        </row>
        <row r="39">
          <cell r="O39">
            <v>1650</v>
          </cell>
        </row>
        <row r="40">
          <cell r="O40">
            <v>1568</v>
          </cell>
        </row>
        <row r="41">
          <cell r="O41">
            <v>1437</v>
          </cell>
        </row>
        <row r="42">
          <cell r="O42">
            <v>1066</v>
          </cell>
        </row>
        <row r="43">
          <cell r="O43">
            <v>855</v>
          </cell>
        </row>
        <row r="44">
          <cell r="O44">
            <v>807</v>
          </cell>
        </row>
        <row r="45">
          <cell r="O45">
            <v>804</v>
          </cell>
        </row>
        <row r="46">
          <cell r="O46">
            <v>770</v>
          </cell>
        </row>
        <row r="47">
          <cell r="O47">
            <v>588</v>
          </cell>
        </row>
        <row r="48">
          <cell r="O48">
            <v>488</v>
          </cell>
        </row>
        <row r="49">
          <cell r="O49">
            <v>437</v>
          </cell>
        </row>
        <row r="50">
          <cell r="O50">
            <v>411</v>
          </cell>
        </row>
        <row r="51">
          <cell r="O51">
            <v>393</v>
          </cell>
        </row>
        <row r="52">
          <cell r="O52">
            <v>347</v>
          </cell>
        </row>
        <row r="53">
          <cell r="O53">
            <v>294</v>
          </cell>
        </row>
        <row r="54">
          <cell r="O54">
            <v>291</v>
          </cell>
        </row>
        <row r="55">
          <cell r="O55">
            <v>197</v>
          </cell>
        </row>
        <row r="56">
          <cell r="O56">
            <v>122</v>
          </cell>
        </row>
        <row r="57">
          <cell r="O57">
            <v>23</v>
          </cell>
        </row>
        <row r="58">
          <cell r="O58">
            <v>0</v>
          </cell>
        </row>
      </sheetData>
      <sheetData sheetId="141" refreshError="1">
        <row r="34">
          <cell r="O34">
            <v>7499</v>
          </cell>
        </row>
        <row r="35">
          <cell r="O35">
            <v>4985</v>
          </cell>
        </row>
        <row r="36">
          <cell r="O36">
            <v>4294</v>
          </cell>
        </row>
        <row r="37">
          <cell r="O37">
            <v>4069</v>
          </cell>
        </row>
        <row r="38">
          <cell r="O38">
            <v>3598</v>
          </cell>
        </row>
        <row r="39">
          <cell r="O39">
            <v>2032</v>
          </cell>
        </row>
        <row r="40">
          <cell r="O40">
            <v>2002</v>
          </cell>
        </row>
        <row r="41">
          <cell r="O41">
            <v>1899</v>
          </cell>
        </row>
        <row r="42">
          <cell r="O42">
            <v>1822</v>
          </cell>
        </row>
        <row r="43">
          <cell r="O43">
            <v>1597</v>
          </cell>
        </row>
        <row r="44">
          <cell r="O44">
            <v>1583</v>
          </cell>
        </row>
        <row r="45">
          <cell r="O45">
            <v>1572</v>
          </cell>
        </row>
        <row r="46">
          <cell r="O46">
            <v>1500</v>
          </cell>
        </row>
        <row r="47">
          <cell r="O47">
            <v>1335</v>
          </cell>
        </row>
        <row r="48">
          <cell r="O48">
            <v>1304</v>
          </cell>
        </row>
        <row r="49">
          <cell r="O49">
            <v>1221</v>
          </cell>
        </row>
        <row r="50">
          <cell r="O50">
            <v>1051</v>
          </cell>
        </row>
        <row r="51">
          <cell r="O51">
            <v>1033</v>
          </cell>
        </row>
        <row r="52">
          <cell r="O52">
            <v>894</v>
          </cell>
        </row>
        <row r="53">
          <cell r="O53">
            <v>882</v>
          </cell>
        </row>
        <row r="54">
          <cell r="O54">
            <v>870</v>
          </cell>
        </row>
        <row r="55">
          <cell r="O55">
            <v>705</v>
          </cell>
        </row>
        <row r="56">
          <cell r="O56">
            <v>625</v>
          </cell>
        </row>
        <row r="57">
          <cell r="O57">
            <v>610</v>
          </cell>
        </row>
        <row r="58">
          <cell r="O58">
            <v>455</v>
          </cell>
        </row>
        <row r="59">
          <cell r="O59">
            <v>419</v>
          </cell>
        </row>
        <row r="60">
          <cell r="O60">
            <v>388</v>
          </cell>
        </row>
        <row r="61">
          <cell r="O61">
            <v>381</v>
          </cell>
        </row>
        <row r="62">
          <cell r="O62">
            <v>313</v>
          </cell>
        </row>
        <row r="63">
          <cell r="O63">
            <v>280</v>
          </cell>
        </row>
        <row r="64">
          <cell r="O64">
            <v>269</v>
          </cell>
        </row>
        <row r="65">
          <cell r="O65">
            <v>203</v>
          </cell>
        </row>
        <row r="66">
          <cell r="O66">
            <v>188</v>
          </cell>
        </row>
        <row r="67">
          <cell r="O67">
            <v>155</v>
          </cell>
        </row>
        <row r="68">
          <cell r="O68">
            <v>150</v>
          </cell>
        </row>
        <row r="69">
          <cell r="O69">
            <v>131</v>
          </cell>
        </row>
        <row r="70">
          <cell r="O70">
            <v>123</v>
          </cell>
        </row>
        <row r="71">
          <cell r="O71">
            <v>99</v>
          </cell>
        </row>
        <row r="72">
          <cell r="O72">
            <v>91</v>
          </cell>
        </row>
        <row r="73">
          <cell r="O73">
            <v>77</v>
          </cell>
        </row>
        <row r="74">
          <cell r="O74">
            <v>63</v>
          </cell>
        </row>
      </sheetData>
      <sheetData sheetId="142" refreshError="1">
        <row r="31">
          <cell r="O31">
            <v>2725</v>
          </cell>
        </row>
      </sheetData>
      <sheetData sheetId="143"/>
      <sheetData sheetId="144" refreshError="1">
        <row r="34">
          <cell r="O34">
            <v>5824</v>
          </cell>
        </row>
        <row r="35">
          <cell r="O35">
            <v>3678</v>
          </cell>
        </row>
        <row r="36">
          <cell r="O36">
            <v>3470</v>
          </cell>
        </row>
      </sheetData>
      <sheetData sheetId="145" refreshError="1">
        <row r="34">
          <cell r="O34">
            <v>16418</v>
          </cell>
        </row>
        <row r="35">
          <cell r="O35">
            <v>9337</v>
          </cell>
        </row>
        <row r="36">
          <cell r="O36">
            <v>8835</v>
          </cell>
        </row>
        <row r="37">
          <cell r="O37">
            <v>5824</v>
          </cell>
        </row>
        <row r="38">
          <cell r="O38">
            <v>3830</v>
          </cell>
        </row>
        <row r="39">
          <cell r="O39">
            <v>3678</v>
          </cell>
        </row>
        <row r="40">
          <cell r="O40">
            <v>3470</v>
          </cell>
        </row>
        <row r="41">
          <cell r="O41">
            <v>3389</v>
          </cell>
        </row>
        <row r="42">
          <cell r="O42">
            <v>2609</v>
          </cell>
        </row>
        <row r="43">
          <cell r="O43">
            <v>962</v>
          </cell>
        </row>
        <row r="44">
          <cell r="O44">
            <v>922</v>
          </cell>
        </row>
        <row r="45">
          <cell r="O45">
            <v>718</v>
          </cell>
        </row>
        <row r="46">
          <cell r="O46">
            <v>624</v>
          </cell>
        </row>
        <row r="47">
          <cell r="O47">
            <v>591</v>
          </cell>
        </row>
        <row r="48">
          <cell r="O48">
            <v>524</v>
          </cell>
        </row>
        <row r="49">
          <cell r="O49">
            <v>404</v>
          </cell>
        </row>
        <row r="50">
          <cell r="O50">
            <v>299</v>
          </cell>
        </row>
        <row r="51">
          <cell r="O51">
            <v>217</v>
          </cell>
        </row>
        <row r="52">
          <cell r="O52">
            <v>209</v>
          </cell>
        </row>
        <row r="53">
          <cell r="O53">
            <v>144</v>
          </cell>
        </row>
        <row r="54">
          <cell r="O54">
            <v>116</v>
          </cell>
        </row>
        <row r="55">
          <cell r="O55">
            <v>101</v>
          </cell>
        </row>
        <row r="56">
          <cell r="O56">
            <v>22</v>
          </cell>
        </row>
        <row r="57">
          <cell r="O57">
            <v>0</v>
          </cell>
        </row>
        <row r="58">
          <cell r="O58">
            <v>0</v>
          </cell>
        </row>
      </sheetData>
      <sheetData sheetId="146" refreshError="1"/>
      <sheetData sheetId="147" refreshError="1">
        <row r="53">
          <cell r="B53">
            <v>76.459999999999994</v>
          </cell>
        </row>
        <row r="54">
          <cell r="B54">
            <v>72.84</v>
          </cell>
        </row>
        <row r="55">
          <cell r="B55">
            <v>70.69</v>
          </cell>
        </row>
        <row r="56">
          <cell r="B56">
            <v>73.56</v>
          </cell>
        </row>
        <row r="57">
          <cell r="B57">
            <v>73.16</v>
          </cell>
        </row>
        <row r="58">
          <cell r="B58">
            <v>66.86</v>
          </cell>
        </row>
        <row r="59">
          <cell r="B59">
            <v>73.11</v>
          </cell>
        </row>
        <row r="60">
          <cell r="B60">
            <v>68.17</v>
          </cell>
        </row>
        <row r="61">
          <cell r="B61">
            <v>69.31</v>
          </cell>
        </row>
        <row r="62">
          <cell r="B62">
            <v>68.19</v>
          </cell>
        </row>
        <row r="63">
          <cell r="B63">
            <v>74.27</v>
          </cell>
        </row>
        <row r="64">
          <cell r="B64">
            <v>76.37</v>
          </cell>
        </row>
        <row r="65">
          <cell r="D65">
            <v>71.94</v>
          </cell>
        </row>
        <row r="66">
          <cell r="D66">
            <v>71.94</v>
          </cell>
        </row>
        <row r="67">
          <cell r="D67">
            <v>71.94</v>
          </cell>
        </row>
        <row r="68">
          <cell r="D68">
            <v>71.94</v>
          </cell>
        </row>
        <row r="69">
          <cell r="D69">
            <v>71.94</v>
          </cell>
        </row>
        <row r="70">
          <cell r="D70">
            <v>71.94</v>
          </cell>
        </row>
        <row r="71">
          <cell r="D71">
            <v>71.94</v>
          </cell>
        </row>
        <row r="72">
          <cell r="D72">
            <v>71.94</v>
          </cell>
        </row>
        <row r="73">
          <cell r="D73">
            <v>71.94</v>
          </cell>
        </row>
        <row r="74">
          <cell r="D74">
            <v>71.94</v>
          </cell>
        </row>
        <row r="75">
          <cell r="D75">
            <v>71.94</v>
          </cell>
        </row>
        <row r="76">
          <cell r="D76">
            <v>71.94</v>
          </cell>
        </row>
      </sheetData>
      <sheetData sheetId="148" refreshError="1"/>
      <sheetData sheetId="149" refreshError="1"/>
      <sheetData sheetId="150" refreshError="1"/>
      <sheetData sheetId="151" refreshError="1"/>
      <sheetData sheetId="152" refreshError="1"/>
      <sheetData sheetId="153" refreshError="1"/>
      <sheetData sheetId="154" refreshError="1">
        <row r="56">
          <cell r="B56">
            <v>16857</v>
          </cell>
          <cell r="C56">
            <v>16990.333333333332</v>
          </cell>
          <cell r="H56" t="e">
            <v>#N/A</v>
          </cell>
        </row>
        <row r="57">
          <cell r="B57">
            <v>17488</v>
          </cell>
          <cell r="C57">
            <v>16990.333333333332</v>
          </cell>
          <cell r="H57" t="e">
            <v>#N/A</v>
          </cell>
        </row>
        <row r="58">
          <cell r="B58">
            <v>15960</v>
          </cell>
          <cell r="C58">
            <v>16990.333333333332</v>
          </cell>
          <cell r="H58" t="e">
            <v>#N/A</v>
          </cell>
        </row>
        <row r="59">
          <cell r="B59">
            <v>18075</v>
          </cell>
          <cell r="C59">
            <v>16990.333333333332</v>
          </cell>
          <cell r="H59" t="e">
            <v>#N/A</v>
          </cell>
        </row>
        <row r="60">
          <cell r="B60">
            <v>16753</v>
          </cell>
          <cell r="C60">
            <v>16990.333333333332</v>
          </cell>
          <cell r="H60" t="e">
            <v>#N/A</v>
          </cell>
        </row>
        <row r="61">
          <cell r="B61">
            <v>16809</v>
          </cell>
          <cell r="C61">
            <v>16990.333333333332</v>
          </cell>
          <cell r="H61" t="e">
            <v>#N/A</v>
          </cell>
        </row>
        <row r="62">
          <cell r="B62">
            <v>49521</v>
          </cell>
          <cell r="D62">
            <v>48742.25</v>
          </cell>
          <cell r="H62" t="e">
            <v>#N/A</v>
          </cell>
        </row>
        <row r="63">
          <cell r="B63">
            <v>48225</v>
          </cell>
          <cell r="D63">
            <v>48742.25</v>
          </cell>
          <cell r="H63" t="e">
            <v>#N/A</v>
          </cell>
        </row>
        <row r="64">
          <cell r="B64">
            <v>49288</v>
          </cell>
          <cell r="D64">
            <v>48742.25</v>
          </cell>
          <cell r="H64">
            <v>49288</v>
          </cell>
        </row>
        <row r="65">
          <cell r="B65">
            <v>47935</v>
          </cell>
          <cell r="D65">
            <v>48742.25</v>
          </cell>
          <cell r="H65" t="e">
            <v>#N/A</v>
          </cell>
        </row>
        <row r="66">
          <cell r="B66">
            <v>45576</v>
          </cell>
          <cell r="D66">
            <v>48742.25</v>
          </cell>
          <cell r="H66" t="e">
            <v>#N/A</v>
          </cell>
        </row>
        <row r="67">
          <cell r="B67">
            <v>49532</v>
          </cell>
          <cell r="D67">
            <v>48742.25</v>
          </cell>
          <cell r="H67" t="e">
            <v>#N/A</v>
          </cell>
        </row>
        <row r="68">
          <cell r="B68">
            <v>52054</v>
          </cell>
          <cell r="D68">
            <v>48742.25</v>
          </cell>
          <cell r="H68" t="e">
            <v>#N/A</v>
          </cell>
        </row>
        <row r="69">
          <cell r="B69">
            <v>54065</v>
          </cell>
          <cell r="D69">
            <v>48742.25</v>
          </cell>
          <cell r="H69" t="e">
            <v>#N/A</v>
          </cell>
        </row>
        <row r="70">
          <cell r="B70">
            <v>55852</v>
          </cell>
          <cell r="D70">
            <v>48742.25</v>
          </cell>
          <cell r="H70" t="e">
            <v>#N/A</v>
          </cell>
        </row>
        <row r="71">
          <cell r="B71">
            <v>53380</v>
          </cell>
          <cell r="D71">
            <v>48742.25</v>
          </cell>
          <cell r="H71" t="e">
            <v>#N/A</v>
          </cell>
        </row>
        <row r="72">
          <cell r="B72">
            <v>38178</v>
          </cell>
          <cell r="D72">
            <v>48742.25</v>
          </cell>
          <cell r="H72" t="e">
            <v>#N/A</v>
          </cell>
        </row>
        <row r="73">
          <cell r="B73">
            <v>48754</v>
          </cell>
          <cell r="D73">
            <v>48742.25</v>
          </cell>
          <cell r="H73" t="e">
            <v>#N/A</v>
          </cell>
        </row>
      </sheetData>
      <sheetData sheetId="155" refreshError="1">
        <row r="96">
          <cell r="K96" t="e">
            <v>#N/A</v>
          </cell>
        </row>
        <row r="97">
          <cell r="K97" t="e">
            <v>#N/A</v>
          </cell>
        </row>
        <row r="98">
          <cell r="K98">
            <v>10931</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9780</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6" refreshError="1">
        <row r="95">
          <cell r="K95" t="e">
            <v>#N/A</v>
          </cell>
        </row>
        <row r="96">
          <cell r="K96" t="e">
            <v>#N/A</v>
          </cell>
        </row>
        <row r="97">
          <cell r="K97">
            <v>2985</v>
          </cell>
        </row>
        <row r="98">
          <cell r="K98" t="e">
            <v>#N/A</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v>1853</v>
          </cell>
        </row>
        <row r="110">
          <cell r="K110" t="e">
            <v>#N/A</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sheetData>
      <sheetData sheetId="157" refreshError="1">
        <row r="96">
          <cell r="K96" t="e">
            <v>#N/A</v>
          </cell>
        </row>
        <row r="97">
          <cell r="K97" t="e">
            <v>#N/A</v>
          </cell>
        </row>
        <row r="98">
          <cell r="K98">
            <v>13916</v>
          </cell>
        </row>
        <row r="99">
          <cell r="K99" t="e">
            <v>#N/A</v>
          </cell>
        </row>
        <row r="100">
          <cell r="K100" t="e">
            <v>#N/A</v>
          </cell>
        </row>
        <row r="101">
          <cell r="K101" t="e">
            <v>#N/A</v>
          </cell>
        </row>
        <row r="102">
          <cell r="K102" t="e">
            <v>#N/A</v>
          </cell>
        </row>
        <row r="103">
          <cell r="K103" t="e">
            <v>#N/A</v>
          </cell>
        </row>
        <row r="104">
          <cell r="K104" t="e">
            <v>#N/A</v>
          </cell>
        </row>
        <row r="105">
          <cell r="K105" t="e">
            <v>#N/A</v>
          </cell>
        </row>
        <row r="106">
          <cell r="K106" t="e">
            <v>#N/A</v>
          </cell>
        </row>
        <row r="107">
          <cell r="K107" t="e">
            <v>#N/A</v>
          </cell>
        </row>
        <row r="108">
          <cell r="K108" t="e">
            <v>#N/A</v>
          </cell>
        </row>
        <row r="109">
          <cell r="K109" t="e">
            <v>#N/A</v>
          </cell>
        </row>
        <row r="110">
          <cell r="K110">
            <v>11633</v>
          </cell>
        </row>
        <row r="111">
          <cell r="K111" t="e">
            <v>#N/A</v>
          </cell>
        </row>
        <row r="112">
          <cell r="K112" t="e">
            <v>#N/A</v>
          </cell>
        </row>
        <row r="113">
          <cell r="K113" t="e">
            <v>#N/A</v>
          </cell>
        </row>
        <row r="114">
          <cell r="K114" t="e">
            <v>#N/A</v>
          </cell>
        </row>
        <row r="115">
          <cell r="K115" t="e">
            <v>#N/A</v>
          </cell>
        </row>
        <row r="116">
          <cell r="K116" t="e">
            <v>#N/A</v>
          </cell>
        </row>
        <row r="117">
          <cell r="K117" t="e">
            <v>#N/A</v>
          </cell>
        </row>
        <row r="118">
          <cell r="K118" t="e">
            <v>#N/A</v>
          </cell>
        </row>
        <row r="119">
          <cell r="K119" t="e">
            <v>#N/A</v>
          </cell>
        </row>
      </sheetData>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refreshError="1"/>
      <sheetData sheetId="180" refreshError="1"/>
      <sheetData sheetId="181" refreshError="1"/>
      <sheetData sheetId="182" refreshError="1"/>
      <sheetData sheetId="183"/>
      <sheetData sheetId="184"/>
      <sheetData sheetId="185"/>
      <sheetData sheetId="186"/>
      <sheetData sheetId="187"/>
      <sheetData sheetId="188">
        <row r="79">
          <cell r="B79">
            <v>98</v>
          </cell>
        </row>
      </sheetData>
      <sheetData sheetId="189"/>
      <sheetData sheetId="190">
        <row r="69">
          <cell r="B69">
            <v>71</v>
          </cell>
        </row>
      </sheetData>
      <sheetData sheetId="191"/>
      <sheetData sheetId="192"/>
      <sheetData sheetId="193"/>
      <sheetData sheetId="194"/>
      <sheetData sheetId="195"/>
      <sheetData sheetId="196"/>
      <sheetData sheetId="197"/>
      <sheetData sheetId="198"/>
      <sheetData sheetId="199"/>
    </sheetDataSet>
  </externalBook>
</externalLink>
</file>

<file path=xl/externalLinks/externalLink10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PAS Receitas de Pedágio"/>
      <sheetName val="Receitas Acessórias"/>
      <sheetName val="Impostos"/>
      <sheetName val="Cálculo Parâmetro"/>
      <sheetName val="XREF"/>
      <sheetName val="Tickmarks"/>
      <sheetName val="PIS, Cofins e Out Variav. 31.03"/>
      <sheetName val="Comissões"/>
      <sheetName val="Fluxo de Caixa CF"/>
      <sheetName val="PAES Tributos Federa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10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Nota Explicativa"/>
      <sheetName val="Outorga Fixa"/>
      <sheetName val="Vr. Presente Outorga"/>
      <sheetName val="Mov. LP"/>
      <sheetName val="XREF"/>
      <sheetName val="Tickmarks"/>
      <sheetName val="Outorga 30.09"/>
      <sheetName val="VP - HP 12C 30.09"/>
      <sheetName val="VP - 30.09"/>
      <sheetName val="NE"/>
      <sheetName val="Circularização"/>
      <sheetName val="Outorga Fixa 30.06.09"/>
      <sheetName val="Cálculo HP 12c"/>
      <sheetName val="VP - 30.06.08"/>
      <sheetName val="Outorga Fixa 31.05.09"/>
      <sheetName val="Tela IGPM"/>
      <sheetName val="Impostos"/>
      <sheetName val="Tarifas"/>
      <sheetName val="Outorga Fixa e Variavel "/>
      <sheetName val="AVP Vianorte 30.11.09"/>
      <sheetName val="Tela IGPM 30.11.09"/>
      <sheetName val="Parâmetro"/>
      <sheetName val="PIS, Cofins e Out Variav. 31.03"/>
      <sheetName val="Outorga Fixa e Variavel  30.11"/>
      <sheetName val="Outorga Fixa e Variavel  31.12"/>
      <sheetName val="Tela IGPM 31.12.2009"/>
      <sheetName val="Sheet1"/>
      <sheetName val="Tela IGPM 30.11.09 (2)"/>
      <sheetName val="Outorga Fixa e Variavel 30.09"/>
      <sheetName val="AVP Outorga 30.09.10"/>
      <sheetName val="#REF"/>
      <sheetName val="Outorga 31.03"/>
      <sheetName val="AVP Outorga 31.03"/>
      <sheetName val="Outorga 12.2011"/>
      <sheetName val="AVP Outorga 12.2011"/>
      <sheetName val="Pagamento Outorga 12.2011"/>
      <sheetName val="Outorga 30.09.11"/>
      <sheetName val="AVP Outorga 30-09-11"/>
      <sheetName val="Outorga 30.06.11"/>
      <sheetName val="AVP Outorga 30.06"/>
      <sheetName val="Outorga  2011 {PPC}"/>
      <sheetName val="Outorga 31.12.11"/>
      <sheetName val="AVP Outorga 31.12.11"/>
      <sheetName val="Pagamento Outorga 12-2011"/>
      <sheetName val="Pagamento Outorga 09-2011"/>
    </sheetNames>
    <sheetDataSet>
      <sheetData sheetId="0"/>
      <sheetData sheetId="1"/>
      <sheetData sheetId="2"/>
      <sheetData sheetId="3"/>
      <sheetData sheetId="4"/>
      <sheetData sheetId="5"/>
      <sheetData sheetId="6"/>
      <sheetData sheetId="7"/>
      <sheetData sheetId="8"/>
      <sheetData sheetId="9"/>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refreshError="1"/>
      <sheetData sheetId="28"/>
      <sheetData sheetId="29"/>
      <sheetData sheetId="30" refreshError="1"/>
      <sheetData sheetId="31" refreshError="1"/>
      <sheetData sheetId="32" refreshError="1"/>
      <sheetData sheetId="33"/>
      <sheetData sheetId="34"/>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Set>
  </externalBook>
</externalLink>
</file>

<file path=xl/externalLinks/externalLink10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
      <sheetName val="DR"/>
      <sheetName val="DM"/>
      <sheetName val="EMPRESTIMOS"/>
      <sheetName val="DOAR"/>
      <sheetName val="PARTES"/>
      <sheetName val="IMOBILIZADO"/>
      <sheetName val="Movimentação Imobilizado"/>
      <sheetName val="MAPAIMOB"/>
      <sheetName val="MAPADIF"/>
      <sheetName val="MOV. LONGO PRAZO"/>
      <sheetName val="FLUXO CAIXA IND."/>
      <sheetName val="FLUXO CAIXA IND. (2)"/>
      <sheetName val="Lead"/>
      <sheetName val="Links"/>
      <sheetName val="Cálculo Parâmetro"/>
      <sheetName val="XREF"/>
      <sheetName val="Customize Your Invo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0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tos pag. x adelantado"/>
      <sheetName val="F. Fiduciario"/>
      <sheetName val="Anticipo provee"/>
      <sheetName val="IIBB"/>
      <sheetName val="Ap. municipal"/>
      <sheetName val="Adel. a rendir"/>
      <sheetName val="Adel. sueldos"/>
      <sheetName val="Prest. personal"/>
      <sheetName val="XREF"/>
      <sheetName val="Tickmarks"/>
      <sheetName val="Intereses"/>
    </sheetNames>
    <sheetDataSet>
      <sheetData sheetId="0"/>
      <sheetData sheetId="1"/>
      <sheetData sheetId="2" refreshError="1"/>
      <sheetData sheetId="3"/>
      <sheetData sheetId="4"/>
      <sheetData sheetId="5"/>
      <sheetData sheetId="6"/>
      <sheetData sheetId="7"/>
      <sheetData sheetId="8"/>
      <sheetData sheetId="9"/>
      <sheetData sheetId="10" refreshError="1"/>
    </sheetDataSet>
  </externalBook>
</externalLink>
</file>

<file path=xl/externalLinks/externalLink10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BB"/>
      <sheetName val="INDICE"/>
      <sheetName val="Ajustes + utilidad - quebranto"/>
      <sheetName val="Ajustes - utilidad + quebranto"/>
      <sheetName val="GMP"/>
      <sheetName val="GAN"/>
      <sheetName val="Prueba del AXI"/>
      <sheetName val="EPN"/>
      <sheetName val="GAN-1"/>
      <sheetName val="GAN-2"/>
      <sheetName val="GAN-3"/>
      <sheetName val="GAN-3.2"/>
      <sheetName val="GAN-3.3"/>
      <sheetName val="GAN-4"/>
      <sheetName val="GAN-5"/>
      <sheetName val="GAN-6"/>
      <sheetName val="GAN-6.4"/>
      <sheetName val="GAN-6.5"/>
      <sheetName val="GAN-7"/>
      <sheetName val="GAN-7.1"/>
      <sheetName val="GAN-8"/>
      <sheetName val="GAN-9"/>
      <sheetName val="GAN-10"/>
      <sheetName val="GAN-10.1"/>
      <sheetName val="GAN-10.2"/>
      <sheetName val="GAN-11"/>
      <sheetName val="GAN-12"/>
      <sheetName val="GAN-13"/>
      <sheetName val="GAN-14"/>
      <sheetName val="GAN-15"/>
      <sheetName val="GAN-16"/>
      <sheetName val="GAN-17"/>
      <sheetName val="GAN-18"/>
      <sheetName val="GAN-19"/>
      <sheetName val="GAN-19.2"/>
      <sheetName val="GAN-20"/>
      <sheetName val="GAN-21"/>
      <sheetName val="GAN-22"/>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sheetData sheetId="19" refreshError="1"/>
      <sheetData sheetId="20" refreshError="1"/>
      <sheetData sheetId="21" refreshError="1"/>
      <sheetData sheetId="22" refreshError="1"/>
      <sheetData sheetId="23"/>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Set>
  </externalBook>
</externalLink>
</file>

<file path=xl/externalLinks/externalLink10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Cruce saldo con interco"/>
      <sheetName val="Latina de Gestion"/>
      <sheetName val="Florencio Aldrey "/>
      <sheetName val="Intereses"/>
      <sheetName val="XREF"/>
      <sheetName val="Tickmarks"/>
      <sheetName val="FNEE"/>
      <sheetName val="Ley23681"/>
    </sheetNames>
    <sheetDataSet>
      <sheetData sheetId="0"/>
      <sheetData sheetId="1"/>
      <sheetData sheetId="2"/>
      <sheetData sheetId="3"/>
      <sheetData sheetId="4"/>
      <sheetData sheetId="5"/>
      <sheetData sheetId="6"/>
      <sheetData sheetId="7" refreshError="1"/>
      <sheetData sheetId="8" refreshError="1"/>
    </sheetDataSet>
  </externalBook>
</externalLink>
</file>

<file path=xl/externalLinks/externalLink10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wap do Sindicato na CBB 1002"/>
      <sheetName val="Resumo (x) Contab. "/>
    </sheetNames>
    <sheetDataSet>
      <sheetData sheetId="0" refreshError="1"/>
      <sheetData sheetId="1" refreshError="1"/>
    </sheetDataSet>
  </externalBook>
</externalLink>
</file>

<file path=xl/externalLinks/externalLink10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VA"/>
      <sheetName val="FNEE"/>
      <sheetName val="SICORE"/>
      <sheetName val="Ley23681"/>
      <sheetName val="XREF"/>
      <sheetName val="Tickmarks"/>
      <sheetName val="Marcas Estándar"/>
      <sheetName val="Fondo Fiduciario"/>
      <sheetName val="Ley 23681"/>
      <sheetName val="#REF"/>
      <sheetName val="MMA"/>
      <sheetName val="anexo 1"/>
    </sheetNames>
    <sheetDataSet>
      <sheetData sheetId="0" refreshError="1"/>
      <sheetData sheetId="1"/>
      <sheetData sheetId="2"/>
      <sheetData sheetId="3"/>
      <sheetData sheetId="4" refreshError="1"/>
      <sheetData sheetId="5" refreshError="1"/>
      <sheetData sheetId="6"/>
      <sheetData sheetId="7"/>
      <sheetData sheetId="8"/>
      <sheetData sheetId="9" refreshError="1"/>
      <sheetData sheetId="10" refreshError="1"/>
      <sheetData sheetId="11" refreshError="1"/>
    </sheetDataSet>
  </externalBook>
</externalLink>
</file>

<file path=xl/externalLinks/externalLink10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S"/>
      <sheetName val="GMP"/>
      <sheetName val="GMP-1"/>
      <sheetName val="GMP-2"/>
      <sheetName val="GMP-3"/>
      <sheetName val="GAN"/>
      <sheetName val="GAN|1"/>
      <sheetName val="GAN|2"/>
      <sheetName val="GAN-1"/>
      <sheetName val="GAN-3"/>
      <sheetName val="GAN-3|1 Prev Inc"/>
      <sheetName val="GAN-4"/>
      <sheetName val="GAN-4|1"/>
      <sheetName val="GAN-5"/>
      <sheetName val="GAN-5|1"/>
      <sheetName val="GAN-5|2"/>
      <sheetName val="GAN-6"/>
      <sheetName val="GAN-7 Prev IDCB"/>
      <sheetName val="GAN-8"/>
      <sheetName val="GAN-8|1"/>
      <sheetName val="GAN-8|1-1"/>
      <sheetName val="GAN-8|1-2"/>
      <sheetName val="GAN-8|2"/>
      <sheetName val="GAN-8|2-1"/>
      <sheetName val="GAN-8|2-2"/>
      <sheetName val="GAN-8|3"/>
      <sheetName val="GAN-8|4"/>
      <sheetName val="Intereses"/>
      <sheetName val="GAN-9"/>
      <sheetName val="GAN-10"/>
      <sheetName val="GAN-10|1"/>
      <sheetName val="EEBI"/>
      <sheetName val="EEBU"/>
      <sheetName val="EEBU|1"/>
      <sheetName val="CTF|PG"/>
      <sheetName val="EEP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sheetData sheetId="21" refreshError="1"/>
      <sheetData sheetId="22" refreshError="1"/>
      <sheetData sheetId="23"/>
      <sheetData sheetId="24" refreshError="1"/>
      <sheetData sheetId="25" refreshError="1"/>
      <sheetData sheetId="26" refreshError="1"/>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10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NEE"/>
      <sheetName val="SICORE"/>
      <sheetName val="Ley 23681"/>
      <sheetName val="Ret IIBB"/>
      <sheetName val="XREF"/>
      <sheetName val="Tickmarks"/>
      <sheetName val="GAN-3|1 Prev Inc"/>
    </sheetNames>
    <sheetDataSet>
      <sheetData sheetId="0" refreshError="1"/>
      <sheetData sheetId="1"/>
      <sheetData sheetId="2"/>
      <sheetData sheetId="3"/>
      <sheetData sheetId="4"/>
      <sheetData sheetId="5"/>
      <sheetData sheetId="6"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realizado"/>
      <sheetName val="#REF"/>
    </sheetNames>
    <sheetDataSet>
      <sheetData sheetId="0" refreshError="1"/>
      <sheetData sheetId="1" refreshError="1"/>
    </sheetDataSet>
  </externalBook>
</externalLink>
</file>

<file path=xl/externalLinks/externalLink1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03-RESUMO ATIVO "/>
      <sheetName val="ISSsuspenso Set03"/>
      <sheetName val="Sheet1"/>
      <sheetName val="XREF"/>
      <sheetName val="Tickmarks"/>
    </sheetNames>
    <sheetDataSet>
      <sheetData sheetId="0"/>
      <sheetData sheetId="1"/>
      <sheetData sheetId="2"/>
      <sheetData sheetId="3"/>
      <sheetData sheetId="4"/>
    </sheetDataSet>
  </externalBook>
</externalLink>
</file>

<file path=xl/externalLinks/externalLink1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Circularização"/>
      <sheetName val="Movimentação"/>
      <sheetName val="Cálculo Mútuo"/>
      <sheetName val="XREF"/>
      <sheetName val="Tickmarks"/>
      <sheetName val="Movimentação Consolidada"/>
      <sheetName val="BNDES A"/>
      <sheetName val="BNDES B"/>
      <sheetName val="BNDES C"/>
      <sheetName val="CR. LYONNAIS BUYER 1 AO 07  "/>
      <sheetName val="CR. LYONNAIS BUYER 8 AO 11"/>
      <sheetName val="CR. LYONNAIS BUYER 01 AO 02  "/>
      <sheetName val="IFC TRANCHE A 1 a 7 "/>
      <sheetName val="IFC TRANCHE B 1 a 7.1 "/>
      <sheetName val="DRE"/>
      <sheetName val="Mutação Imobilizado - PPC"/>
      <sheetName val="PAS Despesa pessoal"/>
      <sheetName val="Deduções"/>
      <sheetName val="DMPL"/>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1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Balanço REAL"/>
      <sheetName val="FLUXO REAL"/>
      <sheetName val="FLUXO PREVISÃO"/>
      <sheetName val="FLUXO ORÇ. ORIG."/>
      <sheetName val="capa"/>
      <sheetName val="indice"/>
      <sheetName val="BP"/>
      <sheetName val="Abertura"/>
      <sheetName val="DRE REAL- Custo Desp"/>
      <sheetName val="DRE - REAL"/>
      <sheetName val="DRE real 2007"/>
      <sheetName val="DRE ORÇ. ORIG."/>
      <sheetName val="DRE ORÇ. REVIS"/>
      <sheetName val="DRE - Orç. Orig. x Real"/>
      <sheetName val="DRE ORÇ. ORIG. X Atual Real"/>
      <sheetName val="FLUXO PREVISÃO. X Atual Real"/>
      <sheetName val="FLUXO - Previsão x Real"/>
      <sheetName val="FXCX_real"/>
      <sheetName val="Fontes financ. banc."/>
      <sheetName val="Fontes financ. mútuos"/>
      <sheetName val="Fianças"/>
      <sheetName val="Mov. Pessoal"/>
      <sheetName val="Adm Pessoal"/>
      <sheetName val="DR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1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Empréstimos"/>
      <sheetName val="BB PCH's"/>
      <sheetName val="Mvt Empréstimos (PPC)"/>
      <sheetName val="Parametro CESP"/>
      <sheetName val="Threshold Calc"/>
      <sheetName val="XREF"/>
      <sheetName val="Tickmarks"/>
      <sheetName val="Dívidas"/>
      <sheetName val="Parametro BNDES"/>
      <sheetName val="Paramentro BB - PCH's"/>
      <sheetName val="BB PCH_s"/>
      <sheetName val="Jan"/>
      <sheetName val="Mvt Imobilizado"/>
      <sheetName val="Arrend."/>
      <sheetName val="Mov. Aplicação"/>
      <sheetName val="Mapa 31.08.02"/>
      <sheetName val="Teste de Adições"/>
      <sheetName val="Mutação do PL Trimestral"/>
      <sheetName val="Global Juros e VC"/>
      <sheetName val="BP"/>
      <sheetName val="Constantes"/>
      <sheetName val="Worksheet in 6160 EMPRÉSTIMOS E"/>
      <sheetName val="Enero2002"/>
      <sheetName val="E4.1"/>
      <sheetName val="Férias_Contabil x RH"/>
      <sheetName val="Deposito Judicial"/>
      <sheetName val="Capa"/>
      <sheetName val="DIGITAÇÃO"/>
      <sheetName val="BCO.CENTRAL"/>
      <sheetName val="PEÇAS BALANÇO"/>
      <sheetName val="IMPOSTO"/>
      <sheetName val="Confissão Dívida"/>
      <sheetName val="Mapa de Resultado"/>
      <sheetName val="DRE"/>
      <sheetName val="OTHERS1"/>
      <sheetName val="prebdg97"/>
      <sheetName val="premi96"/>
      <sheetName val="D"/>
      <sheetName val="BB_PCH's"/>
      <sheetName val="Mvt_Empréstimos_(PPC)"/>
      <sheetName val="Parametro_CESP"/>
      <sheetName val="Threshold_Calc"/>
      <sheetName val="Parametro_BNDES"/>
      <sheetName val="Paramentro_BB_-_PCH's"/>
      <sheetName val="BB_PCH_s"/>
      <sheetName val="Mov__Aplicação"/>
      <sheetName val="Mapa_31_08_02"/>
      <sheetName val="Mvt_Imobilizado"/>
      <sheetName val="Arrend_"/>
      <sheetName val="Teste_de_Adições"/>
      <sheetName val="Worksheet_in_6160_EMPRÉSTIMOS_E"/>
      <sheetName val="Mutação_do_PL_Trimestral"/>
      <sheetName val="Deposito_Judicial"/>
      <sheetName val="BCO_CENTRAL"/>
      <sheetName val="PEÇAS_BALANÇO"/>
      <sheetName val="E4_1"/>
      <sheetName val="Income"/>
      <sheetName val="Dividend Accrual Workings"/>
      <sheetName val="MEX95IB"/>
      <sheetName val="Spot"/>
      <sheetName val="Taxes"/>
      <sheetName val="Mat_Serv"/>
      <sheetName val="Provisão de Juros"/>
      <sheetName val="Mapa"/>
      <sheetName val="Adições"/>
      <sheetName val="Fleet E"/>
      <sheetName val="Oper EE"/>
      <sheetName val="RAC E"/>
      <sheetName val="+BALANÇO PATRIMONIAL"/>
    </sheetNames>
    <sheetDataSet>
      <sheetData sheetId="0"/>
      <sheetData sheetId="1"/>
      <sheetData sheetId="2"/>
      <sheetData sheetId="3"/>
      <sheetData sheetId="4" refreshError="1"/>
      <sheetData sheetId="5" refreshError="1"/>
      <sheetData sheetId="6" refreshError="1"/>
      <sheetData sheetId="7"/>
      <sheetData sheetId="8" refreshError="1"/>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1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sheetName val="Dados"/>
      <sheetName val="Boneco"/>
      <sheetName val="Balanço"/>
      <sheetName val="DRE"/>
      <sheetName val="IR e CS LR"/>
      <sheetName val="IR e CS Est"/>
      <sheetName val="IR e CS Dif"/>
      <sheetName val="PIS e Cofins"/>
      <sheetName val="PIS MP66"/>
      <sheetName val="F48"/>
      <sheetName val="C"/>
      <sheetName val="E"/>
      <sheetName val="H"/>
      <sheetName val="M"/>
      <sheetName val="O"/>
      <sheetName val="O (2)"/>
      <sheetName val="S"/>
      <sheetName val="T"/>
      <sheetName val="J"/>
      <sheetName val="K"/>
      <sheetName val="K1"/>
      <sheetName val="K2"/>
      <sheetName val="I"/>
      <sheetName val="Rec"/>
      <sheetName val="Perdas"/>
      <sheetName val="Mutações"/>
      <sheetName val="Pos. Acion."/>
      <sheetName val="DOAR "/>
      <sheetName val="Plan1"/>
      <sheetName val="LALUR A"/>
      <sheetName val="LALUR B"/>
      <sheetName val="Pos. Acion. Sint."/>
      <sheetName val="FLC Pis Cofins"/>
      <sheetName val="FLC SELIC"/>
      <sheetName val="FLC parcelamento"/>
      <sheetName val="FLC IR CS e encerramento"/>
    </sheetNames>
    <sheetDataSet>
      <sheetData sheetId="0"/>
      <sheetData sheetId="1"/>
      <sheetData sheetId="2"/>
      <sheetData sheetId="3"/>
      <sheetData sheetId="4"/>
      <sheetData sheetId="5"/>
      <sheetData sheetId="6"/>
      <sheetData sheetId="7"/>
      <sheetData sheetId="8"/>
      <sheetData sheetId="9">
        <row r="7">
          <cell r="C7" t="str">
            <v>Receitas de Vendas</v>
          </cell>
          <cell r="D7">
            <v>37257</v>
          </cell>
          <cell r="E7">
            <v>37288</v>
          </cell>
          <cell r="F7">
            <v>37316</v>
          </cell>
          <cell r="G7">
            <v>37347</v>
          </cell>
          <cell r="H7">
            <v>37377</v>
          </cell>
          <cell r="I7">
            <v>37408</v>
          </cell>
          <cell r="L7">
            <v>37500</v>
          </cell>
          <cell r="M7">
            <v>37530</v>
          </cell>
          <cell r="N7">
            <v>37561</v>
          </cell>
        </row>
        <row r="8">
          <cell r="C8" t="str">
            <v xml:space="preserve">Vendas no Mercado Nacional     </v>
          </cell>
        </row>
        <row r="9">
          <cell r="C9" t="str">
            <v>Vendas no Mercado Externo</v>
          </cell>
        </row>
        <row r="10">
          <cell r="C10" t="str">
            <v xml:space="preserve">Vendas Brutas a Empr.Ligadas   </v>
          </cell>
        </row>
        <row r="11">
          <cell r="C11" t="str">
            <v>Fretes Intern. não Incentivado (s/exportações)</v>
          </cell>
        </row>
        <row r="12">
          <cell r="C12" t="str">
            <v>Vendas no Mercado Nacional Equip. Exportação</v>
          </cell>
        </row>
        <row r="13">
          <cell r="C13" t="str">
            <v>Revenda de Mercadorias</v>
          </cell>
        </row>
        <row r="14">
          <cell r="C14" t="str">
            <v>Revenda de Merc. Empresas Ligadas</v>
          </cell>
        </row>
        <row r="15">
          <cell r="C15" t="str">
            <v>Serviços Prestados</v>
          </cell>
        </row>
        <row r="16">
          <cell r="C16" t="str">
            <v>Serviços Prestados - Empresas Ligadas</v>
          </cell>
        </row>
        <row r="17">
          <cell r="C17" t="str">
            <v>Vendas Diversas</v>
          </cell>
        </row>
        <row r="18">
          <cell r="C18" t="str">
            <v>Vendas Produtos Agrícolas</v>
          </cell>
        </row>
        <row r="19">
          <cell r="C19" t="str">
            <v>Vendas - Lenha</v>
          </cell>
        </row>
        <row r="20">
          <cell r="C20" t="str">
            <v>Vendas - Carvão Externo</v>
          </cell>
        </row>
        <row r="21">
          <cell r="C21" t="str">
            <v>Vendas - Animais</v>
          </cell>
        </row>
        <row r="22">
          <cell r="C22" t="str">
            <v>Equivalência Patrimonial Positiva</v>
          </cell>
        </row>
        <row r="23">
          <cell r="C23" t="str">
            <v>RNO - Rec. Venda Imobilizado - Outras</v>
          </cell>
        </row>
        <row r="24">
          <cell r="C24" t="str">
            <v>RNO - Rec. Venda Imobilizado - Empr. Ligada</v>
          </cell>
        </row>
        <row r="25">
          <cell r="C25" t="str">
            <v>RNO - Rec. Venda Invest. Outras</v>
          </cell>
        </row>
        <row r="26">
          <cell r="C26" t="str">
            <v>RNO - Rec. Venda Invest. Empr Ligada</v>
          </cell>
        </row>
        <row r="27">
          <cell r="C27" t="str">
            <v>Total das Receitas de Vendas</v>
          </cell>
        </row>
        <row r="29">
          <cell r="C29" t="str">
            <v>JUROS ATIVOS</v>
          </cell>
        </row>
        <row r="30">
          <cell r="B30" t="str">
            <v>3450205001</v>
          </cell>
          <cell r="C30" t="str">
            <v>Juros SELIC s/Impostos</v>
          </cell>
          <cell r="O30">
            <v>0</v>
          </cell>
          <cell r="P30">
            <v>433678.21</v>
          </cell>
        </row>
        <row r="31">
          <cell r="B31" t="str">
            <v xml:space="preserve">3450205002  </v>
          </cell>
          <cell r="C31" t="str">
            <v>Juros s/Créditos - ELETROBRÁS</v>
          </cell>
          <cell r="O31">
            <v>0</v>
          </cell>
          <cell r="P31">
            <v>0</v>
          </cell>
        </row>
        <row r="32">
          <cell r="B32" t="str">
            <v>3450205003</v>
          </cell>
          <cell r="C32" t="str">
            <v>Juros Ativos</v>
          </cell>
          <cell r="O32">
            <v>1614.95</v>
          </cell>
          <cell r="P32">
            <v>54869.320000000007</v>
          </cell>
        </row>
        <row r="33">
          <cell r="B33" t="str">
            <v>3450505004</v>
          </cell>
          <cell r="C33" t="str">
            <v>Juros s/Contratos</v>
          </cell>
          <cell r="O33">
            <v>0</v>
          </cell>
          <cell r="P33">
            <v>0</v>
          </cell>
        </row>
        <row r="34">
          <cell r="B34" t="str">
            <v>3450205005</v>
          </cell>
          <cell r="C34" t="str">
            <v>Juros s/Contratos de Mútuo</v>
          </cell>
          <cell r="O34">
            <v>947579.93</v>
          </cell>
          <cell r="P34">
            <v>4924623.6599999992</v>
          </cell>
        </row>
        <row r="35">
          <cell r="B35" t="str">
            <v xml:space="preserve">3450205006  </v>
          </cell>
          <cell r="C35" t="str">
            <v>Juros s/Capital Próprio</v>
          </cell>
          <cell r="O35">
            <v>0</v>
          </cell>
          <cell r="P35">
            <v>0</v>
          </cell>
        </row>
        <row r="36">
          <cell r="C36" t="str">
            <v>VARIAÇÕES MONETÁRIAS ATIVAS</v>
          </cell>
        </row>
        <row r="37">
          <cell r="B37" t="str">
            <v xml:space="preserve">3450210001  </v>
          </cell>
          <cell r="C37" t="str">
            <v>Var. Monet. S/Empr. e Financiamento</v>
          </cell>
          <cell r="O37">
            <v>0</v>
          </cell>
          <cell r="P37">
            <v>0</v>
          </cell>
        </row>
        <row r="38">
          <cell r="B38" t="str">
            <v xml:space="preserve">3450210002  </v>
          </cell>
          <cell r="C38" t="str">
            <v>Var. Cambiais s/Exportações</v>
          </cell>
          <cell r="O38">
            <v>201541.86</v>
          </cell>
          <cell r="P38">
            <v>2777382.7699999996</v>
          </cell>
        </row>
        <row r="39">
          <cell r="B39" t="str">
            <v xml:space="preserve">3450210003  </v>
          </cell>
          <cell r="C39" t="str">
            <v>Var. Monet. Diversas</v>
          </cell>
          <cell r="O39">
            <v>0</v>
          </cell>
          <cell r="P39">
            <v>1974.18</v>
          </cell>
        </row>
        <row r="40">
          <cell r="B40" t="str">
            <v xml:space="preserve">3450210005  </v>
          </cell>
          <cell r="C40" t="str">
            <v>Var. Mont.s/Depósito Judicial</v>
          </cell>
          <cell r="O40">
            <v>0</v>
          </cell>
          <cell r="P40">
            <v>16.84</v>
          </cell>
        </row>
        <row r="41">
          <cell r="B41" t="str">
            <v xml:space="preserve">3450210006  </v>
          </cell>
          <cell r="C41" t="str">
            <v>Var. Cambiais s/Importações</v>
          </cell>
          <cell r="O41">
            <v>0</v>
          </cell>
          <cell r="P41">
            <v>18368.11</v>
          </cell>
        </row>
        <row r="42">
          <cell r="B42" t="str">
            <v xml:space="preserve">3450210007  </v>
          </cell>
          <cell r="C42" t="str">
            <v>Var. Cambiais Ativas Diversas</v>
          </cell>
          <cell r="O42">
            <v>3662794.74</v>
          </cell>
          <cell r="P42">
            <v>26979969.079999998</v>
          </cell>
        </row>
        <row r="43">
          <cell r="B43" t="str">
            <v xml:space="preserve">3450210008  </v>
          </cell>
          <cell r="C43" t="str">
            <v>Var. Monet.s/Emprest.Compulsori</v>
          </cell>
          <cell r="O43">
            <v>382171.44</v>
          </cell>
          <cell r="P43">
            <v>1338190.1500000001</v>
          </cell>
        </row>
        <row r="44">
          <cell r="C44" t="str">
            <v>OUTRAS RECEITAS FINANCEIRAS</v>
          </cell>
        </row>
        <row r="45">
          <cell r="B45" t="str">
            <v xml:space="preserve">3450215001  </v>
          </cell>
          <cell r="C45" t="str">
            <v>Descontos Obtidos</v>
          </cell>
          <cell r="O45">
            <v>0</v>
          </cell>
          <cell r="P45">
            <v>1099.82</v>
          </cell>
        </row>
        <row r="46">
          <cell r="B46" t="str">
            <v xml:space="preserve">3450215002  </v>
          </cell>
          <cell r="C46" t="str">
            <v>Rendimento s/Aplic. Financeiras</v>
          </cell>
          <cell r="O46">
            <v>115187.78</v>
          </cell>
          <cell r="P46">
            <v>1248242.27</v>
          </cell>
        </row>
        <row r="47">
          <cell r="B47" t="str">
            <v xml:space="preserve">3450215003  </v>
          </cell>
          <cell r="C47" t="str">
            <v>Outras Receitas Financeiras</v>
          </cell>
          <cell r="O47">
            <v>55.2</v>
          </cell>
          <cell r="P47">
            <v>71806.37999999999</v>
          </cell>
          <cell r="R47" t="str">
            <v>Grupo - 349 - Mês</v>
          </cell>
        </row>
        <row r="48">
          <cell r="C48" t="str">
            <v>OUTRAS RECEITAS OPERACIONAIS</v>
          </cell>
        </row>
        <row r="49">
          <cell r="B49" t="str">
            <v>3491001001</v>
          </cell>
          <cell r="C49" t="str">
            <v>Superveniências Ativas</v>
          </cell>
          <cell r="O49">
            <v>0</v>
          </cell>
          <cell r="P49">
            <v>0</v>
          </cell>
        </row>
        <row r="50">
          <cell r="B50" t="str">
            <v>3491001002</v>
          </cell>
          <cell r="C50" t="str">
            <v>Recuperação de Tributos</v>
          </cell>
          <cell r="O50">
            <v>22014.06</v>
          </cell>
          <cell r="P50">
            <v>6828683.8999999994</v>
          </cell>
        </row>
        <row r="51">
          <cell r="B51" t="str">
            <v xml:space="preserve">3491001003  </v>
          </cell>
          <cell r="C51" t="str">
            <v>Operações de Hedge</v>
          </cell>
          <cell r="O51">
            <v>0</v>
          </cell>
          <cell r="P51">
            <v>0</v>
          </cell>
        </row>
        <row r="52">
          <cell r="B52" t="str">
            <v>3491001004</v>
          </cell>
          <cell r="C52" t="str">
            <v>Receitas s/Participações</v>
          </cell>
          <cell r="O52">
            <v>0</v>
          </cell>
          <cell r="P52">
            <v>0</v>
          </cell>
        </row>
        <row r="53">
          <cell r="B53" t="str">
            <v xml:space="preserve">3491001005  </v>
          </cell>
          <cell r="C53" t="str">
            <v>Outras Receitas Operacionais</v>
          </cell>
          <cell r="O53">
            <v>1875.6</v>
          </cell>
          <cell r="P53">
            <v>18908.449999999997</v>
          </cell>
        </row>
        <row r="54">
          <cell r="B54" t="str">
            <v xml:space="preserve">3491001006  </v>
          </cell>
          <cell r="C54" t="str">
            <v>Prêmios pela Preferência</v>
          </cell>
          <cell r="O54">
            <v>5744.52</v>
          </cell>
          <cell r="P54">
            <v>126759.5</v>
          </cell>
        </row>
        <row r="55">
          <cell r="B55" t="str">
            <v xml:space="preserve">3491001175  </v>
          </cell>
          <cell r="C55" t="str">
            <v>Recuperação de Custos/Despesas</v>
          </cell>
          <cell r="O55">
            <v>0</v>
          </cell>
          <cell r="P55">
            <v>111802.44</v>
          </cell>
        </row>
        <row r="56">
          <cell r="B56" t="str">
            <v xml:space="preserve">3491001176  </v>
          </cell>
          <cell r="C56" t="str">
            <v>Outras Receitas Operacionais</v>
          </cell>
          <cell r="O56">
            <v>0</v>
          </cell>
          <cell r="P56">
            <v>0</v>
          </cell>
          <cell r="R56" t="str">
            <v>Grupo - 352 - Mês</v>
          </cell>
        </row>
        <row r="57">
          <cell r="C57" t="str">
            <v>OUTRAS REC. NÃO OPERACIONAIS</v>
          </cell>
        </row>
        <row r="58">
          <cell r="B58" t="str">
            <v>3524005001</v>
          </cell>
          <cell r="C58" t="str">
            <v>Aluguéis e Arrendamento</v>
          </cell>
          <cell r="O58">
            <v>5615.17</v>
          </cell>
          <cell r="P58">
            <v>83407.849999999991</v>
          </cell>
        </row>
        <row r="59">
          <cell r="B59" t="str">
            <v xml:space="preserve">3524005002  </v>
          </cell>
          <cell r="C59" t="str">
            <v>Receitas de Áreas Inativas</v>
          </cell>
          <cell r="O59">
            <v>0</v>
          </cell>
          <cell r="P59">
            <v>0</v>
          </cell>
        </row>
        <row r="60">
          <cell r="B60" t="str">
            <v>3524005003</v>
          </cell>
          <cell r="C60" t="str">
            <v>Sobras de Estoque</v>
          </cell>
          <cell r="O60">
            <v>0</v>
          </cell>
          <cell r="P60">
            <v>0</v>
          </cell>
        </row>
        <row r="61">
          <cell r="B61" t="str">
            <v xml:space="preserve">3524005004  </v>
          </cell>
          <cell r="C61" t="str">
            <v>Outras Rec. Não Operacionais</v>
          </cell>
          <cell r="O61">
            <v>745.39000000000124</v>
          </cell>
          <cell r="P61">
            <v>97390.55</v>
          </cell>
        </row>
        <row r="62">
          <cell r="B62" t="str">
            <v xml:space="preserve">3524005005  </v>
          </cell>
          <cell r="C62" t="str">
            <v>Reversão Prov. Perdas Invest.</v>
          </cell>
          <cell r="O62">
            <v>0</v>
          </cell>
          <cell r="P62">
            <v>0</v>
          </cell>
        </row>
        <row r="63">
          <cell r="B63" t="str">
            <v>3524005175</v>
          </cell>
          <cell r="C63" t="str">
            <v>Recuperação de Custos/Despesas</v>
          </cell>
          <cell r="O63">
            <v>0</v>
          </cell>
          <cell r="P63">
            <v>0</v>
          </cell>
        </row>
        <row r="64">
          <cell r="B64" t="str">
            <v xml:space="preserve">3520501003  </v>
          </cell>
          <cell r="C64" t="str">
            <v>Ganhos Perc. Em Participações</v>
          </cell>
          <cell r="O64">
            <v>0</v>
          </cell>
          <cell r="P64">
            <v>85194.97</v>
          </cell>
        </row>
        <row r="65">
          <cell r="C65" t="str">
            <v>OUTRAS CONTAS</v>
          </cell>
        </row>
        <row r="66">
          <cell r="B66" t="str">
            <v xml:space="preserve">3412006175  </v>
          </cell>
          <cell r="C66" t="str">
            <v>Recuperação de Custos/Despesas</v>
          </cell>
          <cell r="O66">
            <v>0</v>
          </cell>
          <cell r="P66">
            <v>0</v>
          </cell>
        </row>
        <row r="67">
          <cell r="B67" t="str">
            <v xml:space="preserve">3432006175  </v>
          </cell>
          <cell r="C67" t="str">
            <v>Recuperação de Custos/Despesas</v>
          </cell>
          <cell r="O67">
            <v>0</v>
          </cell>
          <cell r="P67">
            <v>0</v>
          </cell>
        </row>
        <row r="68">
          <cell r="P68">
            <v>0</v>
          </cell>
        </row>
        <row r="69">
          <cell r="C69" t="str">
            <v xml:space="preserve">Total  Demais Receitas </v>
          </cell>
        </row>
        <row r="71">
          <cell r="C71" t="str">
            <v xml:space="preserve">Exclusões </v>
          </cell>
        </row>
        <row r="72">
          <cell r="C72" t="str">
            <v>Bens e Serviços adquiridos como insumo e revenda</v>
          </cell>
        </row>
        <row r="73">
          <cell r="C73" t="str">
            <v>Compras para Industrialização</v>
          </cell>
        </row>
        <row r="74">
          <cell r="C74" t="str">
            <v>Compras para Comercialização</v>
          </cell>
        </row>
        <row r="75">
          <cell r="C75" t="str">
            <v>Compras para Comercialização (ST)</v>
          </cell>
        </row>
        <row r="76">
          <cell r="C76" t="str">
            <v>Compras para Industrialização</v>
          </cell>
        </row>
        <row r="77">
          <cell r="C77" t="str">
            <v>Compras para Comercialização</v>
          </cell>
        </row>
        <row r="78">
          <cell r="C78" t="str">
            <v>Compra Mercadorias (ST)</v>
          </cell>
        </row>
        <row r="79">
          <cell r="C79" t="str">
            <v>Compra Mercadorias (NC)</v>
          </cell>
        </row>
        <row r="80">
          <cell r="C80" t="str">
            <v>SERVIÇOS DE TERCEIROS (exceto PF e Estrangeiros)</v>
          </cell>
        </row>
        <row r="81">
          <cell r="C81" t="str">
            <v>SERVIÇOS DE TERCEIROS (exceto PF e Estrangeiros)</v>
          </cell>
        </row>
        <row r="82">
          <cell r="C82" t="str">
            <v xml:space="preserve">Serv. Transporte Interno      </v>
          </cell>
        </row>
        <row r="83">
          <cell r="C83" t="str">
            <v xml:space="preserve">Mão de Obra Terceirizada       </v>
          </cell>
        </row>
        <row r="84">
          <cell r="C84" t="str">
            <v>Fretes s/Transferências</v>
          </cell>
        </row>
        <row r="85">
          <cell r="C85" t="str">
            <v>Energia Elétrica consumida nos estabelecimentos</v>
          </cell>
        </row>
        <row r="86">
          <cell r="C86" t="str">
            <v>Compra de Energia Elétrica para Industrialização</v>
          </cell>
        </row>
        <row r="87">
          <cell r="C87" t="str">
            <v xml:space="preserve">Compra de Energia Elétrica para Consumo </v>
          </cell>
        </row>
        <row r="88">
          <cell r="C88" t="str">
            <v>Alúgueis de imóveis, máqs. e equipamentos</v>
          </cell>
        </row>
        <row r="89">
          <cell r="C89" t="str">
            <v xml:space="preserve">Alúgueis de Imóveis   </v>
          </cell>
        </row>
        <row r="90">
          <cell r="C90" t="str">
            <v xml:space="preserve">Alúgueis Maq. e Equipamentos   </v>
          </cell>
        </row>
        <row r="91">
          <cell r="C91" t="str">
            <v xml:space="preserve">Alúgueis de Imóveis            </v>
          </cell>
        </row>
        <row r="92">
          <cell r="C92" t="str">
            <v xml:space="preserve">Alúgueis Maq. e Equipamentos   </v>
          </cell>
        </row>
        <row r="93">
          <cell r="C93" t="str">
            <v xml:space="preserve">Alúgueis de Imóveis            </v>
          </cell>
        </row>
        <row r="94">
          <cell r="C94" t="str">
            <v xml:space="preserve">Alúgueis Maq. e Equipamentos   </v>
          </cell>
        </row>
        <row r="95">
          <cell r="C95" t="str">
            <v>Despesas Financeiras s/Empréstimos e Financiamentos</v>
          </cell>
        </row>
        <row r="96">
          <cell r="C96" t="str">
            <v xml:space="preserve">Juros Passivos s/A.Circulante  </v>
          </cell>
        </row>
        <row r="97">
          <cell r="C97" t="str">
            <v xml:space="preserve">Juros Passivos s/Permanente    </v>
          </cell>
        </row>
        <row r="98">
          <cell r="C98" t="str">
            <v xml:space="preserve">Juros/Encargos - Emprest. Nac. </v>
          </cell>
        </row>
        <row r="99">
          <cell r="C99" t="str">
            <v>Juros s/contrato de mútuo</v>
          </cell>
        </row>
        <row r="100">
          <cell r="C100" t="str">
            <v>Juros s/Contratos de Mútuo</v>
          </cell>
        </row>
        <row r="101">
          <cell r="C101" t="str">
            <v xml:space="preserve">Var. Monet. s/Empr. Financiamento </v>
          </cell>
        </row>
        <row r="102">
          <cell r="C102" t="str">
            <v xml:space="preserve">Var. Cambiais s/ Exportações   </v>
          </cell>
        </row>
        <row r="103">
          <cell r="C103" t="str">
            <v>Var. monet. s/adto contr. Cambio</v>
          </cell>
        </row>
        <row r="104">
          <cell r="C104" t="str">
            <v>Depreciações e Amortizações</v>
          </cell>
        </row>
        <row r="105">
          <cell r="C105" t="str">
            <v>Depreciações</v>
          </cell>
        </row>
        <row r="106">
          <cell r="C106" t="str">
            <v>Amortizações</v>
          </cell>
        </row>
        <row r="107">
          <cell r="C107" t="str">
            <v>Outras Exclusões</v>
          </cell>
        </row>
        <row r="108">
          <cell r="C108" t="str">
            <v>Devoluções de Vendas</v>
          </cell>
        </row>
        <row r="109">
          <cell r="C109" t="str">
            <v>Descontos Concedidos</v>
          </cell>
        </row>
        <row r="110">
          <cell r="C110" t="str">
            <v>Vendas no Mercado Externo</v>
          </cell>
        </row>
        <row r="111">
          <cell r="C111" t="str">
            <v>Fretes Intern. não Incentivado (s/exportações)</v>
          </cell>
        </row>
        <row r="112">
          <cell r="C112" t="str">
            <v>Vendas no Mercado Nacional Equip. Exportação</v>
          </cell>
        </row>
        <row r="113">
          <cell r="C113" t="str">
            <v>I.C.M.S. - ST</v>
          </cell>
        </row>
        <row r="114">
          <cell r="C114" t="str">
            <v>I.P.I.</v>
          </cell>
        </row>
        <row r="115">
          <cell r="C115" t="str">
            <v>Equivalência Patrimonial Positiva</v>
          </cell>
        </row>
        <row r="116">
          <cell r="C116" t="str">
            <v>RNO - Rec. Venda Imobil. Outras</v>
          </cell>
        </row>
        <row r="117">
          <cell r="C117" t="str">
            <v>RNO - Rec. Venda Imobilizado - Empr. Ligada</v>
          </cell>
        </row>
        <row r="118">
          <cell r="C118" t="str">
            <v>Reversão Prov. Perdas invest.</v>
          </cell>
        </row>
        <row r="121">
          <cell r="C121" t="str">
            <v>BASE DE CÁLCULO</v>
          </cell>
        </row>
        <row r="122">
          <cell r="C122" t="str">
            <v>Devoluções relativas aos meses anteriores (0,65%)</v>
          </cell>
        </row>
        <row r="123">
          <cell r="C123" t="str">
            <v xml:space="preserve">PIS (1,00%)  </v>
          </cell>
        </row>
        <row r="124">
          <cell r="C124" t="str">
            <v>PIS (1,65%) Código 8109 - VC 15.01.03</v>
          </cell>
        </row>
        <row r="125">
          <cell r="C125" t="str">
            <v>Crédito presumido s/estoque (30/11/02)</v>
          </cell>
        </row>
        <row r="126">
          <cell r="C126" t="str">
            <v>exceto importação e adiant a fornecedores</v>
          </cell>
        </row>
        <row r="127">
          <cell r="C127">
            <v>1317181.9200000004</v>
          </cell>
        </row>
        <row r="128">
          <cell r="C128">
            <v>713.4735400000003</v>
          </cell>
        </row>
        <row r="129">
          <cell r="C129" t="str">
            <v>Total a recolher</v>
          </cell>
        </row>
        <row r="131">
          <cell r="C131" t="str">
            <v>Sobre faturamento - base</v>
          </cell>
          <cell r="D131">
            <v>0</v>
          </cell>
          <cell r="E131">
            <v>0</v>
          </cell>
          <cell r="F131">
            <v>0</v>
          </cell>
          <cell r="G131">
            <v>0</v>
          </cell>
          <cell r="H131">
            <v>0</v>
          </cell>
          <cell r="I131">
            <v>0</v>
          </cell>
          <cell r="L131">
            <v>0</v>
          </cell>
          <cell r="M131">
            <v>0</v>
          </cell>
          <cell r="N131">
            <v>0</v>
          </cell>
        </row>
        <row r="132">
          <cell r="C132" t="str">
            <v>Sobre demais receitas - base</v>
          </cell>
          <cell r="D132">
            <v>0</v>
          </cell>
          <cell r="E132">
            <v>0</v>
          </cell>
          <cell r="F132">
            <v>0</v>
          </cell>
          <cell r="G132">
            <v>0</v>
          </cell>
          <cell r="H132">
            <v>0</v>
          </cell>
          <cell r="I132">
            <v>0</v>
          </cell>
          <cell r="L132">
            <v>0</v>
          </cell>
          <cell r="M132">
            <v>0</v>
          </cell>
          <cell r="N132">
            <v>0</v>
          </cell>
        </row>
        <row r="133">
          <cell r="C133" t="str">
            <v>base total</v>
          </cell>
          <cell r="D133">
            <v>0</v>
          </cell>
          <cell r="E133">
            <v>0</v>
          </cell>
          <cell r="F133">
            <v>0</v>
          </cell>
          <cell r="G133">
            <v>0</v>
          </cell>
          <cell r="H133">
            <v>0</v>
          </cell>
          <cell r="I133">
            <v>0</v>
          </cell>
          <cell r="L133">
            <v>0</v>
          </cell>
          <cell r="M133">
            <v>0</v>
          </cell>
          <cell r="N133">
            <v>0</v>
          </cell>
        </row>
        <row r="134">
          <cell r="C134" t="str">
            <v>Pis s/faturamento</v>
          </cell>
          <cell r="D134">
            <v>0</v>
          </cell>
          <cell r="E134">
            <v>0</v>
          </cell>
          <cell r="F134">
            <v>0</v>
          </cell>
          <cell r="G134">
            <v>0</v>
          </cell>
          <cell r="H134">
            <v>0</v>
          </cell>
          <cell r="I134">
            <v>0</v>
          </cell>
          <cell r="L134">
            <v>0</v>
          </cell>
          <cell r="M134">
            <v>0</v>
          </cell>
          <cell r="N134">
            <v>0</v>
          </cell>
        </row>
        <row r="135">
          <cell r="C135" t="str">
            <v>Pis s/demais receitas</v>
          </cell>
          <cell r="D135">
            <v>0</v>
          </cell>
          <cell r="E135">
            <v>0</v>
          </cell>
          <cell r="F135">
            <v>0</v>
          </cell>
          <cell r="G135">
            <v>0</v>
          </cell>
          <cell r="H135">
            <v>0</v>
          </cell>
          <cell r="I135">
            <v>0</v>
          </cell>
          <cell r="L135">
            <v>0</v>
          </cell>
          <cell r="M135">
            <v>0</v>
          </cell>
          <cell r="N135">
            <v>0</v>
          </cell>
        </row>
        <row r="137">
          <cell r="C137" t="str">
            <v>Estoque de Matéria Primas: Saldo 30/11/02</v>
          </cell>
        </row>
        <row r="138">
          <cell r="C138" t="str">
            <v xml:space="preserve">Estoque de Matéria Primas: </v>
          </cell>
        </row>
        <row r="139">
          <cell r="C139" t="str">
            <v>Almoxarifado SMA</v>
          </cell>
        </row>
        <row r="140">
          <cell r="C140" t="str">
            <v>Almoxarifado SMB</v>
          </cell>
        </row>
        <row r="141">
          <cell r="C141" t="str">
            <v>Almoxarifado SMC</v>
          </cell>
        </row>
        <row r="142">
          <cell r="C142" t="str">
            <v>Almoxarifado SMD</v>
          </cell>
        </row>
        <row r="143">
          <cell r="C143" t="str">
            <v>Almoxarifado SME</v>
          </cell>
        </row>
        <row r="144">
          <cell r="C144" t="str">
            <v>Almoxarifado SMF</v>
          </cell>
        </row>
        <row r="145">
          <cell r="C145" t="str">
            <v>Almoxarifado SMV</v>
          </cell>
        </row>
        <row r="146">
          <cell r="C146" t="str">
            <v>Almoxarifado SMZ</v>
          </cell>
        </row>
        <row r="147">
          <cell r="C147" t="str">
            <v>Almoxarifado NMA</v>
          </cell>
        </row>
        <row r="148">
          <cell r="C148" t="str">
            <v>Almoxarifado NMB</v>
          </cell>
        </row>
        <row r="149">
          <cell r="C149" t="str">
            <v>Almoxarifado NMC</v>
          </cell>
        </row>
        <row r="150">
          <cell r="C150" t="str">
            <v>Almoxarifado NMZ</v>
          </cell>
        </row>
        <row r="151">
          <cell r="C151" t="str">
            <v>Almoxarifado NMV</v>
          </cell>
        </row>
        <row r="152">
          <cell r="C152" t="str">
            <v>( - ) Itens importados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ntrada"/>
      <sheetName val="Dados"/>
      <sheetName val="Boneco"/>
      <sheetName val="Balanço"/>
      <sheetName val="DRE"/>
      <sheetName val="IR e CS LR"/>
      <sheetName val="IR e CS Est"/>
      <sheetName val="IR e CS Dif"/>
      <sheetName val="PIS e Cofins"/>
      <sheetName val="PIS MP66"/>
      <sheetName val="F48"/>
      <sheetName val="C"/>
      <sheetName val="E"/>
      <sheetName val="H"/>
      <sheetName val="M"/>
      <sheetName val="O"/>
      <sheetName val="O (2)"/>
      <sheetName val="S"/>
      <sheetName val="T"/>
      <sheetName val="J"/>
      <sheetName val="K"/>
      <sheetName val="K1"/>
      <sheetName val="K2"/>
      <sheetName val="I"/>
      <sheetName val="Rec"/>
      <sheetName val="Perdas"/>
      <sheetName val="Mutações"/>
      <sheetName val="Pos. Acion."/>
      <sheetName val="DOAR "/>
      <sheetName val="Plan1"/>
      <sheetName val="LALUR A"/>
      <sheetName val="LALUR B"/>
      <sheetName val="Pos. Acion. Sint."/>
      <sheetName val="FLC Pis Cofins"/>
      <sheetName val="FLC SELIC"/>
      <sheetName val="FLC parcelamento"/>
      <sheetName val="FLC IR CS e encerramento"/>
    </sheetNames>
    <sheetDataSet>
      <sheetData sheetId="0"/>
      <sheetData sheetId="1"/>
      <sheetData sheetId="2"/>
      <sheetData sheetId="3"/>
      <sheetData sheetId="4"/>
      <sheetData sheetId="5"/>
      <sheetData sheetId="6"/>
      <sheetData sheetId="7"/>
      <sheetData sheetId="8"/>
      <sheetData sheetId="9">
        <row r="7">
          <cell r="C7" t="str">
            <v>Receitas de Vendas</v>
          </cell>
          <cell r="D7">
            <v>37257</v>
          </cell>
          <cell r="E7">
            <v>37288</v>
          </cell>
          <cell r="F7">
            <v>37316</v>
          </cell>
          <cell r="G7">
            <v>37347</v>
          </cell>
          <cell r="H7">
            <v>37377</v>
          </cell>
          <cell r="I7">
            <v>37408</v>
          </cell>
          <cell r="L7">
            <v>37500</v>
          </cell>
          <cell r="M7">
            <v>37530</v>
          </cell>
          <cell r="N7">
            <v>37561</v>
          </cell>
        </row>
        <row r="8">
          <cell r="C8" t="str">
            <v xml:space="preserve">Vendas no Mercado Nacional     </v>
          </cell>
        </row>
        <row r="9">
          <cell r="C9" t="str">
            <v>Vendas no Mercado Externo</v>
          </cell>
        </row>
        <row r="10">
          <cell r="C10" t="str">
            <v xml:space="preserve">Vendas Brutas a Empr.Ligadas   </v>
          </cell>
        </row>
        <row r="11">
          <cell r="C11" t="str">
            <v>Fretes Intern. não Incentivado (s/exportações)</v>
          </cell>
        </row>
        <row r="12">
          <cell r="C12" t="str">
            <v>Vendas no Mercado Nacional Equip. Exportação</v>
          </cell>
        </row>
        <row r="13">
          <cell r="C13" t="str">
            <v>Revenda de Mercadorias</v>
          </cell>
        </row>
        <row r="14">
          <cell r="C14" t="str">
            <v>Revenda de Merc. Empresas Ligadas</v>
          </cell>
        </row>
        <row r="15">
          <cell r="C15" t="str">
            <v>Serviços Prestados</v>
          </cell>
        </row>
        <row r="16">
          <cell r="C16" t="str">
            <v>Serviços Prestados - Empresas Ligadas</v>
          </cell>
        </row>
        <row r="17">
          <cell r="C17" t="str">
            <v>Vendas Diversas</v>
          </cell>
        </row>
        <row r="18">
          <cell r="C18" t="str">
            <v>Vendas Produtos Agrícolas</v>
          </cell>
        </row>
        <row r="19">
          <cell r="C19" t="str">
            <v>Vendas - Lenha</v>
          </cell>
        </row>
        <row r="20">
          <cell r="C20" t="str">
            <v>Vendas - Carvão Externo</v>
          </cell>
        </row>
        <row r="21">
          <cell r="C21" t="str">
            <v>Vendas - Animais</v>
          </cell>
        </row>
        <row r="22">
          <cell r="C22" t="str">
            <v>Equivalência Patrimonial Positiva</v>
          </cell>
        </row>
        <row r="23">
          <cell r="C23" t="str">
            <v>RNO - Rec. Venda Imobilizado - Outras</v>
          </cell>
        </row>
        <row r="24">
          <cell r="C24" t="str">
            <v>RNO - Rec. Venda Imobilizado - Empr. Ligada</v>
          </cell>
        </row>
        <row r="25">
          <cell r="C25" t="str">
            <v>RNO - Rec. Venda Invest. Outras</v>
          </cell>
        </row>
        <row r="26">
          <cell r="C26" t="str">
            <v>RNO - Rec. Venda Invest. Empr Ligada</v>
          </cell>
        </row>
        <row r="27">
          <cell r="C27" t="str">
            <v>Total das Receitas de Vendas</v>
          </cell>
        </row>
        <row r="29">
          <cell r="C29" t="str">
            <v>JUROS ATIVOS</v>
          </cell>
        </row>
        <row r="30">
          <cell r="B30" t="str">
            <v>3450205001</v>
          </cell>
          <cell r="C30" t="str">
            <v>Juros SELIC s/Impostos</v>
          </cell>
          <cell r="O30">
            <v>0</v>
          </cell>
          <cell r="P30">
            <v>433678.21</v>
          </cell>
        </row>
        <row r="31">
          <cell r="B31" t="str">
            <v xml:space="preserve">3450205002  </v>
          </cell>
          <cell r="C31" t="str">
            <v>Juros s/Créditos - ELETROBRÁS</v>
          </cell>
          <cell r="O31">
            <v>0</v>
          </cell>
          <cell r="P31">
            <v>0</v>
          </cell>
        </row>
        <row r="32">
          <cell r="B32" t="str">
            <v>3450205003</v>
          </cell>
          <cell r="C32" t="str">
            <v>Juros Ativos</v>
          </cell>
          <cell r="O32">
            <v>1614.95</v>
          </cell>
          <cell r="P32">
            <v>54869.320000000007</v>
          </cell>
        </row>
        <row r="33">
          <cell r="B33" t="str">
            <v>3450505004</v>
          </cell>
          <cell r="C33" t="str">
            <v>Juros s/Contratos</v>
          </cell>
          <cell r="O33">
            <v>0</v>
          </cell>
          <cell r="P33">
            <v>0</v>
          </cell>
        </row>
        <row r="34">
          <cell r="B34" t="str">
            <v>3450205005</v>
          </cell>
          <cell r="C34" t="str">
            <v>Juros s/Contratos de Mútuo</v>
          </cell>
          <cell r="O34">
            <v>947579.93</v>
          </cell>
          <cell r="P34">
            <v>4924623.6599999992</v>
          </cell>
        </row>
        <row r="35">
          <cell r="B35" t="str">
            <v xml:space="preserve">3450205006  </v>
          </cell>
          <cell r="C35" t="str">
            <v>Juros s/Capital Próprio</v>
          </cell>
          <cell r="O35">
            <v>0</v>
          </cell>
          <cell r="P35">
            <v>0</v>
          </cell>
        </row>
        <row r="36">
          <cell r="C36" t="str">
            <v>VARIAÇÕES MONETÁRIAS ATIVAS</v>
          </cell>
        </row>
        <row r="37">
          <cell r="B37" t="str">
            <v xml:space="preserve">3450210001  </v>
          </cell>
          <cell r="C37" t="str">
            <v>Var. Monet. S/Empr. e Financiamento</v>
          </cell>
          <cell r="O37">
            <v>0</v>
          </cell>
          <cell r="P37">
            <v>0</v>
          </cell>
        </row>
        <row r="38">
          <cell r="B38" t="str">
            <v xml:space="preserve">3450210002  </v>
          </cell>
          <cell r="C38" t="str">
            <v>Var. Cambiais s/Exportações</v>
          </cell>
          <cell r="O38">
            <v>201541.86</v>
          </cell>
          <cell r="P38">
            <v>2777382.7699999996</v>
          </cell>
        </row>
        <row r="39">
          <cell r="B39" t="str">
            <v xml:space="preserve">3450210003  </v>
          </cell>
          <cell r="C39" t="str">
            <v>Var. Monet. Diversas</v>
          </cell>
          <cell r="O39">
            <v>0</v>
          </cell>
          <cell r="P39">
            <v>1974.18</v>
          </cell>
        </row>
        <row r="40">
          <cell r="B40" t="str">
            <v xml:space="preserve">3450210005  </v>
          </cell>
          <cell r="C40" t="str">
            <v>Var. Mont.s/Depósito Judicial</v>
          </cell>
          <cell r="O40">
            <v>0</v>
          </cell>
          <cell r="P40">
            <v>16.84</v>
          </cell>
        </row>
        <row r="41">
          <cell r="B41" t="str">
            <v xml:space="preserve">3450210006  </v>
          </cell>
          <cell r="C41" t="str">
            <v>Var. Cambiais s/Importações</v>
          </cell>
          <cell r="O41">
            <v>0</v>
          </cell>
          <cell r="P41">
            <v>18368.11</v>
          </cell>
        </row>
        <row r="42">
          <cell r="B42" t="str">
            <v xml:space="preserve">3450210007  </v>
          </cell>
          <cell r="C42" t="str">
            <v>Var. Cambiais Ativas Diversas</v>
          </cell>
          <cell r="O42">
            <v>3662794.74</v>
          </cell>
          <cell r="P42">
            <v>26979969.079999998</v>
          </cell>
        </row>
        <row r="43">
          <cell r="B43" t="str">
            <v xml:space="preserve">3450210008  </v>
          </cell>
          <cell r="C43" t="str">
            <v>Var. Monet.s/Emprest.Compulsori</v>
          </cell>
          <cell r="O43">
            <v>382171.44</v>
          </cell>
          <cell r="P43">
            <v>1338190.1500000001</v>
          </cell>
        </row>
        <row r="44">
          <cell r="C44" t="str">
            <v>OUTRAS RECEITAS FINANCEIRAS</v>
          </cell>
        </row>
        <row r="45">
          <cell r="B45" t="str">
            <v xml:space="preserve">3450215001  </v>
          </cell>
          <cell r="C45" t="str">
            <v>Descontos Obtidos</v>
          </cell>
          <cell r="O45">
            <v>0</v>
          </cell>
          <cell r="P45">
            <v>1099.82</v>
          </cell>
        </row>
        <row r="46">
          <cell r="B46" t="str">
            <v xml:space="preserve">3450215002  </v>
          </cell>
          <cell r="C46" t="str">
            <v>Rendimento s/Aplic. Financeiras</v>
          </cell>
          <cell r="O46">
            <v>115187.78</v>
          </cell>
          <cell r="P46">
            <v>1248242.27</v>
          </cell>
        </row>
        <row r="47">
          <cell r="B47" t="str">
            <v xml:space="preserve">3450215003  </v>
          </cell>
          <cell r="C47" t="str">
            <v>Outras Receitas Financeiras</v>
          </cell>
          <cell r="O47">
            <v>55.2</v>
          </cell>
          <cell r="P47">
            <v>71806.37999999999</v>
          </cell>
          <cell r="R47" t="str">
            <v>Grupo - 349 - Mês</v>
          </cell>
        </row>
        <row r="48">
          <cell r="C48" t="str">
            <v>OUTRAS RECEITAS OPERACIONAIS</v>
          </cell>
        </row>
        <row r="49">
          <cell r="B49" t="str">
            <v>3491001001</v>
          </cell>
          <cell r="C49" t="str">
            <v>Superveniências Ativas</v>
          </cell>
          <cell r="O49">
            <v>0</v>
          </cell>
          <cell r="P49">
            <v>0</v>
          </cell>
        </row>
        <row r="50">
          <cell r="B50" t="str">
            <v>3491001002</v>
          </cell>
          <cell r="C50" t="str">
            <v>Recuperação de Tributos</v>
          </cell>
          <cell r="O50">
            <v>22014.06</v>
          </cell>
          <cell r="P50">
            <v>6828683.8999999994</v>
          </cell>
        </row>
        <row r="51">
          <cell r="B51" t="str">
            <v xml:space="preserve">3491001003  </v>
          </cell>
          <cell r="C51" t="str">
            <v>Operações de Hedge</v>
          </cell>
          <cell r="O51">
            <v>0</v>
          </cell>
          <cell r="P51">
            <v>0</v>
          </cell>
        </row>
        <row r="52">
          <cell r="B52" t="str">
            <v>3491001004</v>
          </cell>
          <cell r="C52" t="str">
            <v>Receitas s/Participações</v>
          </cell>
          <cell r="O52">
            <v>0</v>
          </cell>
          <cell r="P52">
            <v>0</v>
          </cell>
        </row>
        <row r="53">
          <cell r="B53" t="str">
            <v xml:space="preserve">3491001005  </v>
          </cell>
          <cell r="C53" t="str">
            <v>Outras Receitas Operacionais</v>
          </cell>
          <cell r="O53">
            <v>1875.6</v>
          </cell>
          <cell r="P53">
            <v>18908.449999999997</v>
          </cell>
        </row>
        <row r="54">
          <cell r="B54" t="str">
            <v xml:space="preserve">3491001006  </v>
          </cell>
          <cell r="C54" t="str">
            <v>Prêmios pela Preferência</v>
          </cell>
          <cell r="O54">
            <v>5744.52</v>
          </cell>
          <cell r="P54">
            <v>126759.5</v>
          </cell>
        </row>
        <row r="55">
          <cell r="B55" t="str">
            <v xml:space="preserve">3491001175  </v>
          </cell>
          <cell r="C55" t="str">
            <v>Recuperação de Custos/Despesas</v>
          </cell>
          <cell r="O55">
            <v>0</v>
          </cell>
          <cell r="P55">
            <v>111802.44</v>
          </cell>
        </row>
        <row r="56">
          <cell r="B56" t="str">
            <v xml:space="preserve">3491001176  </v>
          </cell>
          <cell r="C56" t="str">
            <v>Outras Receitas Operacionais</v>
          </cell>
          <cell r="O56">
            <v>0</v>
          </cell>
          <cell r="P56">
            <v>0</v>
          </cell>
          <cell r="R56" t="str">
            <v>Grupo - 352 - Mês</v>
          </cell>
        </row>
        <row r="57">
          <cell r="C57" t="str">
            <v>OUTRAS REC. NÃO OPERACIONAIS</v>
          </cell>
        </row>
        <row r="58">
          <cell r="B58" t="str">
            <v>3524005001</v>
          </cell>
          <cell r="C58" t="str">
            <v>Aluguéis e Arrendamento</v>
          </cell>
          <cell r="O58">
            <v>5615.17</v>
          </cell>
          <cell r="P58">
            <v>83407.849999999991</v>
          </cell>
        </row>
        <row r="59">
          <cell r="B59" t="str">
            <v xml:space="preserve">3524005002  </v>
          </cell>
          <cell r="C59" t="str">
            <v>Receitas de Áreas Inativas</v>
          </cell>
          <cell r="O59">
            <v>0</v>
          </cell>
          <cell r="P59">
            <v>0</v>
          </cell>
        </row>
        <row r="60">
          <cell r="B60" t="str">
            <v>3524005003</v>
          </cell>
          <cell r="C60" t="str">
            <v>Sobras de Estoque</v>
          </cell>
          <cell r="O60">
            <v>0</v>
          </cell>
          <cell r="P60">
            <v>0</v>
          </cell>
        </row>
        <row r="61">
          <cell r="B61" t="str">
            <v xml:space="preserve">3524005004  </v>
          </cell>
          <cell r="C61" t="str">
            <v>Outras Rec. Não Operacionais</v>
          </cell>
          <cell r="O61">
            <v>745.39000000000124</v>
          </cell>
          <cell r="P61">
            <v>97390.55</v>
          </cell>
        </row>
        <row r="62">
          <cell r="B62" t="str">
            <v xml:space="preserve">3524005005  </v>
          </cell>
          <cell r="C62" t="str">
            <v>Reversão Prov. Perdas Invest.</v>
          </cell>
          <cell r="O62">
            <v>0</v>
          </cell>
          <cell r="P62">
            <v>0</v>
          </cell>
        </row>
        <row r="63">
          <cell r="B63" t="str">
            <v>3524005175</v>
          </cell>
          <cell r="C63" t="str">
            <v>Recuperação de Custos/Despesas</v>
          </cell>
          <cell r="O63">
            <v>0</v>
          </cell>
          <cell r="P63">
            <v>0</v>
          </cell>
        </row>
        <row r="64">
          <cell r="B64" t="str">
            <v xml:space="preserve">3520501003  </v>
          </cell>
          <cell r="C64" t="str">
            <v>Ganhos Perc. Em Participações</v>
          </cell>
          <cell r="O64">
            <v>0</v>
          </cell>
          <cell r="P64">
            <v>85194.97</v>
          </cell>
        </row>
        <row r="65">
          <cell r="C65" t="str">
            <v>OUTRAS CONTAS</v>
          </cell>
        </row>
        <row r="66">
          <cell r="B66" t="str">
            <v xml:space="preserve">3412006175  </v>
          </cell>
          <cell r="C66" t="str">
            <v>Recuperação de Custos/Despesas</v>
          </cell>
          <cell r="O66">
            <v>0</v>
          </cell>
          <cell r="P66">
            <v>0</v>
          </cell>
        </row>
        <row r="67">
          <cell r="B67" t="str">
            <v xml:space="preserve">3432006175  </v>
          </cell>
          <cell r="C67" t="str">
            <v>Recuperação de Custos/Despesas</v>
          </cell>
          <cell r="O67">
            <v>0</v>
          </cell>
          <cell r="P67">
            <v>0</v>
          </cell>
        </row>
        <row r="68">
          <cell r="P68">
            <v>0</v>
          </cell>
        </row>
        <row r="69">
          <cell r="C69" t="str">
            <v xml:space="preserve">Total  Demais Receitas </v>
          </cell>
        </row>
        <row r="71">
          <cell r="C71" t="str">
            <v xml:space="preserve">Exclusões </v>
          </cell>
        </row>
        <row r="72">
          <cell r="C72" t="str">
            <v>Bens e Serviços adquiridos como insumo e revenda</v>
          </cell>
        </row>
        <row r="73">
          <cell r="C73" t="str">
            <v>Compras para Industrialização</v>
          </cell>
        </row>
        <row r="74">
          <cell r="C74" t="str">
            <v>Compras para Comercialização</v>
          </cell>
        </row>
        <row r="75">
          <cell r="C75" t="str">
            <v>Compras para Comercialização (ST)</v>
          </cell>
        </row>
        <row r="76">
          <cell r="C76" t="str">
            <v>Compras para Industrialização</v>
          </cell>
        </row>
        <row r="77">
          <cell r="C77" t="str">
            <v>Compras para Comercialização</v>
          </cell>
        </row>
        <row r="78">
          <cell r="C78" t="str">
            <v>Compra Mercadorias (ST)</v>
          </cell>
        </row>
        <row r="79">
          <cell r="C79" t="str">
            <v>Compra Mercadorias (NC)</v>
          </cell>
        </row>
        <row r="80">
          <cell r="C80" t="str">
            <v>SERVIÇOS DE TERCEIROS (exceto PF e Estrangeiros)</v>
          </cell>
        </row>
        <row r="81">
          <cell r="C81" t="str">
            <v>SERVIÇOS DE TERCEIROS (exceto PF e Estrangeiros)</v>
          </cell>
        </row>
        <row r="82">
          <cell r="C82" t="str">
            <v xml:space="preserve">Serv. Transporte Interno      </v>
          </cell>
        </row>
        <row r="83">
          <cell r="C83" t="str">
            <v xml:space="preserve">Mão de Obra Terceirizada       </v>
          </cell>
        </row>
        <row r="84">
          <cell r="C84" t="str">
            <v>Fretes s/Transferências</v>
          </cell>
        </row>
        <row r="85">
          <cell r="C85" t="str">
            <v>Energia Elétrica consumida nos estabelecimentos</v>
          </cell>
        </row>
        <row r="86">
          <cell r="C86" t="str">
            <v>Compra de Energia Elétrica para Industrialização</v>
          </cell>
        </row>
        <row r="87">
          <cell r="C87" t="str">
            <v xml:space="preserve">Compra de Energia Elétrica para Consumo </v>
          </cell>
        </row>
        <row r="88">
          <cell r="C88" t="str">
            <v>Alúgueis de imóveis, máqs. e equipamentos</v>
          </cell>
        </row>
        <row r="89">
          <cell r="C89" t="str">
            <v xml:space="preserve">Alúgueis de Imóveis   </v>
          </cell>
        </row>
        <row r="90">
          <cell r="C90" t="str">
            <v xml:space="preserve">Alúgueis Maq. e Equipamentos   </v>
          </cell>
        </row>
        <row r="91">
          <cell r="C91" t="str">
            <v xml:space="preserve">Alúgueis de Imóveis            </v>
          </cell>
        </row>
        <row r="92">
          <cell r="C92" t="str">
            <v xml:space="preserve">Alúgueis Maq. e Equipamentos   </v>
          </cell>
        </row>
        <row r="93">
          <cell r="C93" t="str">
            <v xml:space="preserve">Alúgueis de Imóveis            </v>
          </cell>
        </row>
        <row r="94">
          <cell r="C94" t="str">
            <v xml:space="preserve">Alúgueis Maq. e Equipamentos   </v>
          </cell>
        </row>
        <row r="95">
          <cell r="C95" t="str">
            <v>Despesas Financeiras s/Empréstimos e Financiamentos</v>
          </cell>
        </row>
        <row r="96">
          <cell r="C96" t="str">
            <v xml:space="preserve">Juros Passivos s/A.Circulante  </v>
          </cell>
        </row>
        <row r="97">
          <cell r="C97" t="str">
            <v xml:space="preserve">Juros Passivos s/Permanente    </v>
          </cell>
        </row>
        <row r="98">
          <cell r="C98" t="str">
            <v xml:space="preserve">Juros/Encargos - Emprest. Nac. </v>
          </cell>
        </row>
        <row r="99">
          <cell r="C99" t="str">
            <v>Juros s/contrato de mútuo</v>
          </cell>
        </row>
        <row r="100">
          <cell r="C100" t="str">
            <v>Juros s/Contratos de Mútuo</v>
          </cell>
        </row>
        <row r="101">
          <cell r="C101" t="str">
            <v xml:space="preserve">Var. Monet. s/Empr. Financiamento </v>
          </cell>
        </row>
        <row r="102">
          <cell r="C102" t="str">
            <v xml:space="preserve">Var. Cambiais s/ Exportações   </v>
          </cell>
        </row>
        <row r="103">
          <cell r="C103" t="str">
            <v>Var. monet. s/adto contr. Cambio</v>
          </cell>
        </row>
        <row r="104">
          <cell r="C104" t="str">
            <v>Depreciações e Amortizações</v>
          </cell>
        </row>
        <row r="105">
          <cell r="C105" t="str">
            <v>Depreciações</v>
          </cell>
        </row>
        <row r="106">
          <cell r="C106" t="str">
            <v>Amortizações</v>
          </cell>
        </row>
        <row r="107">
          <cell r="C107" t="str">
            <v>Outras Exclusões</v>
          </cell>
        </row>
        <row r="108">
          <cell r="C108" t="str">
            <v>Devoluções de Vendas</v>
          </cell>
        </row>
        <row r="109">
          <cell r="C109" t="str">
            <v>Descontos Concedidos</v>
          </cell>
        </row>
        <row r="110">
          <cell r="C110" t="str">
            <v>Vendas no Mercado Externo</v>
          </cell>
        </row>
        <row r="111">
          <cell r="C111" t="str">
            <v>Fretes Intern. não Incentivado (s/exportações)</v>
          </cell>
        </row>
        <row r="112">
          <cell r="C112" t="str">
            <v>Vendas no Mercado Nacional Equip. Exportação</v>
          </cell>
        </row>
        <row r="113">
          <cell r="C113" t="str">
            <v>I.C.M.S. - ST</v>
          </cell>
        </row>
        <row r="114">
          <cell r="C114" t="str">
            <v>I.P.I.</v>
          </cell>
        </row>
        <row r="115">
          <cell r="C115" t="str">
            <v>Equivalência Patrimonial Positiva</v>
          </cell>
        </row>
        <row r="116">
          <cell r="C116" t="str">
            <v>RNO - Rec. Venda Imobil. Outras</v>
          </cell>
        </row>
        <row r="117">
          <cell r="C117" t="str">
            <v>RNO - Rec. Venda Imobilizado - Empr. Ligada</v>
          </cell>
        </row>
        <row r="118">
          <cell r="C118" t="str">
            <v>Reversão Prov. Perdas invest.</v>
          </cell>
        </row>
        <row r="121">
          <cell r="C121" t="str">
            <v>BASE DE CÁLCULO</v>
          </cell>
        </row>
        <row r="122">
          <cell r="C122" t="str">
            <v>Devoluções relativas aos meses anteriores (0,65%)</v>
          </cell>
        </row>
        <row r="123">
          <cell r="C123" t="str">
            <v xml:space="preserve">PIS (1,00%)  </v>
          </cell>
        </row>
        <row r="124">
          <cell r="C124" t="str">
            <v>PIS (1,65%) Código 8109 - VC 15.01.03</v>
          </cell>
        </row>
        <row r="125">
          <cell r="C125" t="str">
            <v>Crédito presumido s/estoque (30/11/02)</v>
          </cell>
        </row>
        <row r="126">
          <cell r="C126" t="str">
            <v>exceto importação e adiant a fornecedores</v>
          </cell>
        </row>
        <row r="127">
          <cell r="C127">
            <v>1317181.9200000004</v>
          </cell>
        </row>
        <row r="128">
          <cell r="C128">
            <v>713.4735400000003</v>
          </cell>
        </row>
        <row r="129">
          <cell r="C129" t="str">
            <v>Total a recolher</v>
          </cell>
        </row>
        <row r="131">
          <cell r="C131" t="str">
            <v>Sobre faturamento - base</v>
          </cell>
          <cell r="D131">
            <v>0</v>
          </cell>
          <cell r="E131">
            <v>0</v>
          </cell>
          <cell r="F131">
            <v>0</v>
          </cell>
          <cell r="G131">
            <v>0</v>
          </cell>
          <cell r="H131">
            <v>0</v>
          </cell>
          <cell r="I131">
            <v>0</v>
          </cell>
          <cell r="L131">
            <v>0</v>
          </cell>
          <cell r="M131">
            <v>0</v>
          </cell>
          <cell r="N131">
            <v>0</v>
          </cell>
        </row>
        <row r="132">
          <cell r="C132" t="str">
            <v>Sobre demais receitas - base</v>
          </cell>
          <cell r="D132">
            <v>0</v>
          </cell>
          <cell r="E132">
            <v>0</v>
          </cell>
          <cell r="F132">
            <v>0</v>
          </cell>
          <cell r="G132">
            <v>0</v>
          </cell>
          <cell r="H132">
            <v>0</v>
          </cell>
          <cell r="I132">
            <v>0</v>
          </cell>
          <cell r="L132">
            <v>0</v>
          </cell>
          <cell r="M132">
            <v>0</v>
          </cell>
          <cell r="N132">
            <v>0</v>
          </cell>
        </row>
        <row r="133">
          <cell r="C133" t="str">
            <v>base total</v>
          </cell>
          <cell r="D133">
            <v>0</v>
          </cell>
          <cell r="E133">
            <v>0</v>
          </cell>
          <cell r="F133">
            <v>0</v>
          </cell>
          <cell r="G133">
            <v>0</v>
          </cell>
          <cell r="H133">
            <v>0</v>
          </cell>
          <cell r="I133">
            <v>0</v>
          </cell>
          <cell r="L133">
            <v>0</v>
          </cell>
          <cell r="M133">
            <v>0</v>
          </cell>
          <cell r="N133">
            <v>0</v>
          </cell>
        </row>
        <row r="134">
          <cell r="C134" t="str">
            <v>Pis s/faturamento</v>
          </cell>
          <cell r="D134">
            <v>0</v>
          </cell>
          <cell r="E134">
            <v>0</v>
          </cell>
          <cell r="F134">
            <v>0</v>
          </cell>
          <cell r="G134">
            <v>0</v>
          </cell>
          <cell r="H134">
            <v>0</v>
          </cell>
          <cell r="I134">
            <v>0</v>
          </cell>
          <cell r="L134">
            <v>0</v>
          </cell>
          <cell r="M134">
            <v>0</v>
          </cell>
          <cell r="N134">
            <v>0</v>
          </cell>
        </row>
        <row r="135">
          <cell r="C135" t="str">
            <v>Pis s/demais receitas</v>
          </cell>
          <cell r="D135">
            <v>0</v>
          </cell>
          <cell r="E135">
            <v>0</v>
          </cell>
          <cell r="F135">
            <v>0</v>
          </cell>
          <cell r="G135">
            <v>0</v>
          </cell>
          <cell r="H135">
            <v>0</v>
          </cell>
          <cell r="I135">
            <v>0</v>
          </cell>
          <cell r="L135">
            <v>0</v>
          </cell>
          <cell r="M135">
            <v>0</v>
          </cell>
          <cell r="N135">
            <v>0</v>
          </cell>
        </row>
        <row r="137">
          <cell r="C137" t="str">
            <v>Estoque de Matéria Primas: Saldo 30/11/02</v>
          </cell>
        </row>
        <row r="138">
          <cell r="C138" t="str">
            <v xml:space="preserve">Estoque de Matéria Primas: </v>
          </cell>
        </row>
        <row r="139">
          <cell r="C139" t="str">
            <v>Almoxarifado SMA</v>
          </cell>
        </row>
        <row r="140">
          <cell r="C140" t="str">
            <v>Almoxarifado SMB</v>
          </cell>
        </row>
        <row r="141">
          <cell r="C141" t="str">
            <v>Almoxarifado SMC</v>
          </cell>
        </row>
        <row r="142">
          <cell r="C142" t="str">
            <v>Almoxarifado SMD</v>
          </cell>
        </row>
        <row r="143">
          <cell r="C143" t="str">
            <v>Almoxarifado SME</v>
          </cell>
        </row>
        <row r="144">
          <cell r="C144" t="str">
            <v>Almoxarifado SMF</v>
          </cell>
        </row>
        <row r="145">
          <cell r="C145" t="str">
            <v>Almoxarifado SMV</v>
          </cell>
        </row>
        <row r="146">
          <cell r="C146" t="str">
            <v>Almoxarifado SMZ</v>
          </cell>
        </row>
        <row r="147">
          <cell r="C147" t="str">
            <v>Almoxarifado NMA</v>
          </cell>
        </row>
        <row r="148">
          <cell r="C148" t="str">
            <v>Almoxarifado NMB</v>
          </cell>
        </row>
        <row r="149">
          <cell r="C149" t="str">
            <v>Almoxarifado NMC</v>
          </cell>
        </row>
        <row r="150">
          <cell r="C150" t="str">
            <v>Almoxarifado NMZ</v>
          </cell>
        </row>
        <row r="151">
          <cell r="C151" t="str">
            <v>Almoxarifado NMV</v>
          </cell>
        </row>
        <row r="152">
          <cell r="C152" t="str">
            <v>( - ) Itens importados</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99realizado"/>
      <sheetName val="#REF"/>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Vendas"/>
      <sheetName val="Receitas"/>
      <sheetName val="Comparativo"/>
      <sheetName val="Base Caixa"/>
      <sheetName val="Despord"/>
      <sheetName val="Invest-Imobil"/>
      <sheetName val="PESSOAL12"/>
      <sheetName val="Pessoal6"/>
      <sheetName val="CASH 2000"/>
      <sheetName val="CASH 19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Vendas"/>
      <sheetName val="Receitas"/>
      <sheetName val="Comparativo"/>
      <sheetName val="Base Caixa"/>
      <sheetName val="Despord"/>
      <sheetName val="Invest-Imobil"/>
      <sheetName val="PESSOAL12"/>
      <sheetName val="Pessoal6"/>
      <sheetName val="CASH 2000"/>
      <sheetName val="CASH 1999"/>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sheetData sheetId="10"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 val="DiaLoc"/>
      <sheetName val="DiaLocME"/>
      <sheetName val="Index data"/>
      <sheetName val="Auxiliar - datas"/>
      <sheetName val="MetaPJ"/>
      <sheetName val="RecSegm_+_AM"/>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row r="125">
          <cell r="H125">
            <v>1680.4644458333335</v>
          </cell>
        </row>
        <row r="126">
          <cell r="H126">
            <v>1680.4644458333335</v>
          </cell>
        </row>
        <row r="127">
          <cell r="H127">
            <v>1680.4644458333335</v>
          </cell>
        </row>
        <row r="128">
          <cell r="H128">
            <v>1680.4644458333335</v>
          </cell>
        </row>
        <row r="129">
          <cell r="H129">
            <v>1680.4644458333335</v>
          </cell>
        </row>
        <row r="130">
          <cell r="H130">
            <v>1680.4644458333335</v>
          </cell>
        </row>
        <row r="131">
          <cell r="H131">
            <v>1680.4644458333335</v>
          </cell>
        </row>
        <row r="132">
          <cell r="H132">
            <v>1680.4644458333335</v>
          </cell>
        </row>
        <row r="133">
          <cell r="H133">
            <v>1680.4644458333335</v>
          </cell>
        </row>
        <row r="134">
          <cell r="H134">
            <v>1680.4644458333335</v>
          </cell>
        </row>
        <row r="135">
          <cell r="H135">
            <v>1680.4644458333335</v>
          </cell>
        </row>
        <row r="136">
          <cell r="H136">
            <v>1680.4644458333335</v>
          </cell>
        </row>
      </sheetData>
      <sheetData sheetId="9" refreshError="1">
        <row r="60">
          <cell r="B60">
            <v>1577.6005500000001</v>
          </cell>
          <cell r="C60">
            <v>1427.2317966666667</v>
          </cell>
          <cell r="G60" t="e">
            <v>#N/A</v>
          </cell>
        </row>
        <row r="61">
          <cell r="B61">
            <v>1539.4324700000004</v>
          </cell>
          <cell r="C61">
            <v>1427.2317966666667</v>
          </cell>
          <cell r="G61" t="e">
            <v>#N/A</v>
          </cell>
        </row>
        <row r="62">
          <cell r="B62">
            <v>1839.6637499999995</v>
          </cell>
          <cell r="C62">
            <v>1427.2317966666667</v>
          </cell>
          <cell r="G62" t="e">
            <v>#N/A</v>
          </cell>
        </row>
        <row r="63">
          <cell r="B63">
            <v>1489.1391899999999</v>
          </cell>
          <cell r="C63">
            <v>1427.2317966666667</v>
          </cell>
          <cell r="G63">
            <v>1489.1391899999999</v>
          </cell>
        </row>
        <row r="64">
          <cell r="B64">
            <v>1525.6523300000001</v>
          </cell>
          <cell r="C64">
            <v>1427.2317966666667</v>
          </cell>
          <cell r="G64" t="e">
            <v>#N/A</v>
          </cell>
        </row>
        <row r="65">
          <cell r="B65">
            <v>1292.5528100000001</v>
          </cell>
          <cell r="C65">
            <v>1427.2317966666667</v>
          </cell>
          <cell r="G65" t="e">
            <v>#N/A</v>
          </cell>
        </row>
        <row r="66">
          <cell r="B66">
            <v>1405.1682699999999</v>
          </cell>
          <cell r="C66">
            <v>1427.2317966666667</v>
          </cell>
          <cell r="G66" t="e">
            <v>#N/A</v>
          </cell>
        </row>
        <row r="67">
          <cell r="B67">
            <v>1391.8269499999997</v>
          </cell>
          <cell r="C67">
            <v>1427.2317966666667</v>
          </cell>
          <cell r="G67" t="e">
            <v>#N/A</v>
          </cell>
        </row>
        <row r="68">
          <cell r="B68">
            <v>1233.9368999999999</v>
          </cell>
          <cell r="C68">
            <v>1427.2317966666667</v>
          </cell>
          <cell r="G68" t="e">
            <v>#N/A</v>
          </cell>
        </row>
        <row r="69">
          <cell r="B69">
            <v>1350.4199100000001</v>
          </cell>
          <cell r="C69">
            <v>1427.2317966666667</v>
          </cell>
          <cell r="G69" t="e">
            <v>#N/A</v>
          </cell>
        </row>
        <row r="70">
          <cell r="B70">
            <v>1232.4383500000001</v>
          </cell>
          <cell r="C70">
            <v>1427.2317966666667</v>
          </cell>
          <cell r="G70" t="e">
            <v>#N/A</v>
          </cell>
        </row>
        <row r="71">
          <cell r="B71">
            <v>1248.9500800000001</v>
          </cell>
          <cell r="C71">
            <v>1427.2317966666667</v>
          </cell>
          <cell r="G71" t="e">
            <v>#N/A</v>
          </cell>
        </row>
        <row r="72">
          <cell r="B72">
            <v>1115.7413800000002</v>
          </cell>
          <cell r="D72">
            <v>1230.2927866666666</v>
          </cell>
          <cell r="G72" t="e">
            <v>#N/A</v>
          </cell>
        </row>
        <row r="73">
          <cell r="B73">
            <v>987.77556000000004</v>
          </cell>
          <cell r="D73">
            <v>1230.2927866666666</v>
          </cell>
          <cell r="G73" t="e">
            <v>#N/A</v>
          </cell>
        </row>
        <row r="74">
          <cell r="B74">
            <v>940.66263000000026</v>
          </cell>
          <cell r="D74">
            <v>1230.2927866666666</v>
          </cell>
          <cell r="G74" t="e">
            <v>#N/A</v>
          </cell>
        </row>
        <row r="75">
          <cell r="B75">
            <v>830.88429000000008</v>
          </cell>
          <cell r="D75">
            <v>1230.2927866666666</v>
          </cell>
          <cell r="G75">
            <v>830.88429000000008</v>
          </cell>
        </row>
        <row r="76">
          <cell r="B76">
            <v>884.95194000000038</v>
          </cell>
          <cell r="D76">
            <v>1230.2927866666666</v>
          </cell>
          <cell r="G76" t="e">
            <v>#N/A</v>
          </cell>
        </row>
        <row r="77">
          <cell r="B77">
            <v>928.59617000000014</v>
          </cell>
          <cell r="D77">
            <v>1230.2927866666666</v>
          </cell>
          <cell r="G77" t="e">
            <v>#N/A</v>
          </cell>
        </row>
        <row r="78">
          <cell r="B78">
            <v>1033.3268000000003</v>
          </cell>
          <cell r="D78">
            <v>1230.2927866666666</v>
          </cell>
          <cell r="G78" t="e">
            <v>#N/A</v>
          </cell>
        </row>
        <row r="79">
          <cell r="B79">
            <v>1103.2254699999989</v>
          </cell>
          <cell r="D79">
            <v>1230.2927866666666</v>
          </cell>
          <cell r="G79" t="e">
            <v>#N/A</v>
          </cell>
        </row>
        <row r="80">
          <cell r="B80">
            <v>1246.7198700000001</v>
          </cell>
          <cell r="D80">
            <v>1230.2927866666666</v>
          </cell>
          <cell r="G80" t="e">
            <v>#N/A</v>
          </cell>
        </row>
        <row r="81">
          <cell r="B81">
            <v>1330.4557200000002</v>
          </cell>
          <cell r="D81">
            <v>1230.2927866666666</v>
          </cell>
          <cell r="G81" t="e">
            <v>#N/A</v>
          </cell>
        </row>
        <row r="82">
          <cell r="B82">
            <v>2003.8170599999999</v>
          </cell>
          <cell r="D82">
            <v>1230.2927866666666</v>
          </cell>
          <cell r="G82" t="e">
            <v>#N/A</v>
          </cell>
        </row>
        <row r="83">
          <cell r="B83">
            <v>2357.35655</v>
          </cell>
          <cell r="D83">
            <v>1230.2927866666666</v>
          </cell>
          <cell r="G83" t="e">
            <v>#N/A</v>
          </cell>
        </row>
      </sheetData>
      <sheetData sheetId="10" refreshError="1">
        <row r="60">
          <cell r="B60">
            <v>246.01145</v>
          </cell>
          <cell r="C60">
            <v>370.21442000000002</v>
          </cell>
        </row>
        <row r="61">
          <cell r="B61">
            <v>312.57252999999997</v>
          </cell>
          <cell r="C61">
            <v>370.21442000000002</v>
          </cell>
        </row>
        <row r="62">
          <cell r="B62">
            <v>340.12625000000003</v>
          </cell>
          <cell r="C62">
            <v>370.21442000000002</v>
          </cell>
        </row>
        <row r="63">
          <cell r="B63">
            <v>425.97681</v>
          </cell>
          <cell r="C63">
            <v>370.21442000000002</v>
          </cell>
        </row>
        <row r="64">
          <cell r="B64">
            <v>404.87603999999999</v>
          </cell>
          <cell r="C64">
            <v>370.21442000000002</v>
          </cell>
        </row>
        <row r="65">
          <cell r="B65">
            <v>285.67804000000001</v>
          </cell>
          <cell r="C65">
            <v>370.21442000000002</v>
          </cell>
        </row>
        <row r="66">
          <cell r="B66">
            <v>358.33377999999999</v>
          </cell>
          <cell r="C66">
            <v>370.21442000000002</v>
          </cell>
        </row>
        <row r="67">
          <cell r="B67">
            <v>322.71888999999999</v>
          </cell>
          <cell r="C67">
            <v>370.21442000000002</v>
          </cell>
        </row>
        <row r="68">
          <cell r="B68">
            <v>375.39125000000001</v>
          </cell>
          <cell r="C68">
            <v>370.21442000000002</v>
          </cell>
        </row>
        <row r="69">
          <cell r="B69">
            <v>403.11799999999999</v>
          </cell>
          <cell r="C69">
            <v>370.21442000000002</v>
          </cell>
        </row>
        <row r="70">
          <cell r="B70">
            <v>501.61</v>
          </cell>
          <cell r="C70">
            <v>370.21442000000002</v>
          </cell>
        </row>
        <row r="71">
          <cell r="B71">
            <v>466.16</v>
          </cell>
          <cell r="C71">
            <v>370.21442000000002</v>
          </cell>
        </row>
        <row r="72">
          <cell r="B72">
            <v>569.77300000000002</v>
          </cell>
          <cell r="D72">
            <v>731.7552158333333</v>
          </cell>
        </row>
        <row r="73">
          <cell r="B73">
            <v>487.22</v>
          </cell>
          <cell r="D73">
            <v>731.7552158333333</v>
          </cell>
        </row>
        <row r="74">
          <cell r="B74">
            <v>775.3</v>
          </cell>
          <cell r="D74">
            <v>731.7552158333333</v>
          </cell>
        </row>
        <row r="75">
          <cell r="B75">
            <v>1045.173</v>
          </cell>
          <cell r="D75">
            <v>731.7552158333333</v>
          </cell>
        </row>
        <row r="76">
          <cell r="B76">
            <v>1344.8030000000001</v>
          </cell>
          <cell r="D76">
            <v>731.7552158333333</v>
          </cell>
        </row>
        <row r="77">
          <cell r="B77">
            <v>1102.20614</v>
          </cell>
          <cell r="D77">
            <v>731.7552158333333</v>
          </cell>
        </row>
        <row r="78">
          <cell r="B78">
            <v>931.95775000000003</v>
          </cell>
          <cell r="D78">
            <v>731.7552158333333</v>
          </cell>
        </row>
        <row r="79">
          <cell r="B79">
            <v>707.86671999999999</v>
          </cell>
          <cell r="D79">
            <v>731.7552158333333</v>
          </cell>
        </row>
        <row r="80">
          <cell r="B80">
            <v>514.53584000000001</v>
          </cell>
          <cell r="D80">
            <v>731.7552158333333</v>
          </cell>
        </row>
        <row r="81">
          <cell r="B81">
            <v>431.29271</v>
          </cell>
          <cell r="D81">
            <v>731.7552158333333</v>
          </cell>
        </row>
        <row r="82">
          <cell r="B82">
            <v>420.91262</v>
          </cell>
          <cell r="D82">
            <v>731.7552158333333</v>
          </cell>
        </row>
        <row r="83">
          <cell r="B83">
            <v>450.02180999999996</v>
          </cell>
          <cell r="D83">
            <v>731.7552158333333</v>
          </cell>
        </row>
      </sheetData>
      <sheetData sheetId="11" refreshError="1">
        <row r="60">
          <cell r="B60">
            <v>367.55711000000002</v>
          </cell>
          <cell r="C60">
            <v>537.15967499999999</v>
          </cell>
        </row>
        <row r="61">
          <cell r="B61">
            <v>485.36349999999999</v>
          </cell>
          <cell r="C61">
            <v>537.15967499999999</v>
          </cell>
        </row>
        <row r="62">
          <cell r="B62">
            <v>613.99216000000001</v>
          </cell>
          <cell r="C62">
            <v>537.15967499999999</v>
          </cell>
        </row>
        <row r="63">
          <cell r="B63">
            <v>681.72592999999995</v>
          </cell>
          <cell r="C63">
            <v>537.15967499999999</v>
          </cell>
        </row>
        <row r="64">
          <cell r="B64">
            <v>691.80830000000003</v>
          </cell>
          <cell r="C64">
            <v>537.15967499999999</v>
          </cell>
        </row>
        <row r="65">
          <cell r="B65">
            <v>562.92457000000002</v>
          </cell>
          <cell r="C65">
            <v>537.15967499999999</v>
          </cell>
        </row>
        <row r="66">
          <cell r="B66">
            <v>480.90654000000001</v>
          </cell>
          <cell r="C66">
            <v>537.15967499999999</v>
          </cell>
        </row>
        <row r="67">
          <cell r="B67">
            <v>390.82639</v>
          </cell>
          <cell r="C67">
            <v>537.15967499999999</v>
          </cell>
        </row>
        <row r="68">
          <cell r="B68">
            <v>357.52540000000005</v>
          </cell>
          <cell r="C68">
            <v>537.15967499999999</v>
          </cell>
        </row>
        <row r="69">
          <cell r="B69">
            <v>338.41480000000001</v>
          </cell>
          <cell r="C69">
            <v>537.15967499999999</v>
          </cell>
        </row>
        <row r="70">
          <cell r="B70">
            <v>281.91023999999999</v>
          </cell>
          <cell r="C70">
            <v>537.15967499999999</v>
          </cell>
        </row>
        <row r="71">
          <cell r="B71">
            <v>290.49680000000001</v>
          </cell>
          <cell r="C71">
            <v>537.15967499999999</v>
          </cell>
        </row>
      </sheetData>
      <sheetData sheetId="12" refreshError="1">
        <row r="77">
          <cell r="B77">
            <v>1229.5139999999999</v>
          </cell>
          <cell r="D77">
            <v>923.45354583333346</v>
          </cell>
        </row>
        <row r="78">
          <cell r="B78">
            <v>1103.547</v>
          </cell>
          <cell r="D78">
            <v>923.45354583333346</v>
          </cell>
        </row>
        <row r="79">
          <cell r="B79">
            <v>997.67800000000022</v>
          </cell>
          <cell r="D79">
            <v>923.45354583333346</v>
          </cell>
        </row>
        <row r="80">
          <cell r="B80">
            <v>925.76800000000014</v>
          </cell>
          <cell r="D80">
            <v>923.45354583333346</v>
          </cell>
        </row>
        <row r="81">
          <cell r="B81">
            <v>928.42373999999995</v>
          </cell>
          <cell r="D81">
            <v>923.45354583333346</v>
          </cell>
        </row>
        <row r="82">
          <cell r="B82">
            <v>850.90360999999996</v>
          </cell>
          <cell r="D82">
            <v>923.45354583333346</v>
          </cell>
        </row>
        <row r="83">
          <cell r="B83">
            <v>966.07015000000013</v>
          </cell>
          <cell r="D83">
            <v>923.45354583333346</v>
          </cell>
        </row>
        <row r="84">
          <cell r="B84">
            <v>851.51647000000003</v>
          </cell>
          <cell r="D84">
            <v>923.45354583333346</v>
          </cell>
        </row>
        <row r="85">
          <cell r="B85">
            <v>838.69992000000002</v>
          </cell>
          <cell r="D85">
            <v>923.45354583333346</v>
          </cell>
        </row>
        <row r="86">
          <cell r="B86">
            <v>818.8316299999999</v>
          </cell>
          <cell r="D86">
            <v>923.45354583333346</v>
          </cell>
        </row>
        <row r="87">
          <cell r="B87">
            <v>800.0159900000001</v>
          </cell>
          <cell r="D87">
            <v>923.45354583333346</v>
          </cell>
        </row>
        <row r="88">
          <cell r="B88">
            <v>770.47403999999995</v>
          </cell>
          <cell r="D88">
            <v>923.45354583333346</v>
          </cell>
        </row>
        <row r="89">
          <cell r="B89">
            <v>903.12558999999987</v>
          </cell>
          <cell r="E89">
            <v>831.47012666666694</v>
          </cell>
        </row>
        <row r="90">
          <cell r="B90">
            <v>779.01469999999995</v>
          </cell>
          <cell r="E90">
            <v>831.47012666666694</v>
          </cell>
        </row>
        <row r="91">
          <cell r="B91">
            <v>762.90314999999998</v>
          </cell>
          <cell r="E91">
            <v>831.47012666666694</v>
          </cell>
        </row>
        <row r="92">
          <cell r="B92">
            <v>736.52413999999999</v>
          </cell>
          <cell r="E92">
            <v>831.47012666666694</v>
          </cell>
        </row>
        <row r="93">
          <cell r="B93">
            <v>927.44493999999997</v>
          </cell>
          <cell r="E93">
            <v>831.47012666666694</v>
          </cell>
        </row>
        <row r="94">
          <cell r="B94">
            <v>680.75630000000001</v>
          </cell>
          <cell r="E94">
            <v>831.47012666666694</v>
          </cell>
        </row>
        <row r="95">
          <cell r="B95">
            <v>847.41562999999996</v>
          </cell>
          <cell r="E95">
            <v>831.47012666666694</v>
          </cell>
        </row>
        <row r="96">
          <cell r="B96">
            <v>879.98689000000002</v>
          </cell>
          <cell r="E96">
            <v>831.47012666666694</v>
          </cell>
        </row>
        <row r="97">
          <cell r="B97">
            <v>864.62675000000013</v>
          </cell>
          <cell r="E97">
            <v>831.47012666666694</v>
          </cell>
        </row>
        <row r="98">
          <cell r="B98">
            <v>979.67822000000012</v>
          </cell>
          <cell r="E98">
            <v>831.47012666666694</v>
          </cell>
        </row>
        <row r="99">
          <cell r="B99">
            <v>851.93885</v>
          </cell>
          <cell r="E99">
            <v>831.47012666666694</v>
          </cell>
        </row>
        <row r="100">
          <cell r="B100">
            <v>764.22636</v>
          </cell>
          <cell r="E100">
            <v>831.47012666666694</v>
          </cell>
        </row>
      </sheetData>
      <sheetData sheetId="13" refreshError="1">
        <row r="75">
          <cell r="B75">
            <v>201.84</v>
          </cell>
          <cell r="D75">
            <v>105.22039833333332</v>
          </cell>
        </row>
        <row r="76">
          <cell r="B76">
            <v>171.58900000000003</v>
          </cell>
          <cell r="D76">
            <v>105.22039833333332</v>
          </cell>
        </row>
        <row r="77">
          <cell r="B77">
            <v>128.96100000000001</v>
          </cell>
          <cell r="D77">
            <v>105.22039833333332</v>
          </cell>
        </row>
        <row r="78">
          <cell r="B78">
            <v>115.38399999999999</v>
          </cell>
          <cell r="D78">
            <v>105.22039833333332</v>
          </cell>
        </row>
        <row r="79">
          <cell r="B79">
            <v>52.345920000000007</v>
          </cell>
          <cell r="D79">
            <v>105.22039833333332</v>
          </cell>
        </row>
        <row r="80">
          <cell r="B80">
            <v>71.404899999999998</v>
          </cell>
          <cell r="D80">
            <v>105.22039833333332</v>
          </cell>
        </row>
        <row r="81">
          <cell r="B81">
            <v>89.683499999999995</v>
          </cell>
          <cell r="D81">
            <v>105.22039833333332</v>
          </cell>
        </row>
        <row r="82">
          <cell r="B82">
            <v>122.17</v>
          </cell>
          <cell r="D82">
            <v>105.22039833333332</v>
          </cell>
        </row>
        <row r="83">
          <cell r="B83">
            <v>84.415720000000007</v>
          </cell>
          <cell r="D83">
            <v>105.22039833333332</v>
          </cell>
        </row>
        <row r="84">
          <cell r="B84">
            <v>70.58108</v>
          </cell>
          <cell r="D84">
            <v>105.22039833333332</v>
          </cell>
        </row>
        <row r="85">
          <cell r="B85">
            <v>87.204599999999985</v>
          </cell>
          <cell r="D85">
            <v>105.22039833333332</v>
          </cell>
        </row>
        <row r="86">
          <cell r="B86">
            <v>67.065059999999988</v>
          </cell>
          <cell r="D86">
            <v>105.22039833333332</v>
          </cell>
        </row>
        <row r="87">
          <cell r="B87">
            <v>142.55592000000001</v>
          </cell>
          <cell r="E87">
            <v>66.92727583333334</v>
          </cell>
        </row>
        <row r="88">
          <cell r="B88">
            <v>102.80938999999999</v>
          </cell>
          <cell r="E88">
            <v>66.92727583333334</v>
          </cell>
        </row>
        <row r="89">
          <cell r="B89">
            <v>113.46666</v>
          </cell>
          <cell r="E89">
            <v>66.92727583333334</v>
          </cell>
        </row>
        <row r="90">
          <cell r="B90">
            <v>50.052349999999997</v>
          </cell>
          <cell r="E90">
            <v>66.92727583333334</v>
          </cell>
        </row>
        <row r="91">
          <cell r="B91">
            <v>40.700470000000003</v>
          </cell>
          <cell r="E91">
            <v>66.92727583333334</v>
          </cell>
        </row>
        <row r="92">
          <cell r="B92">
            <v>36.167459999999998</v>
          </cell>
          <cell r="E92">
            <v>66.92727583333334</v>
          </cell>
        </row>
        <row r="93">
          <cell r="B93">
            <v>43.997330000000005</v>
          </cell>
          <cell r="E93">
            <v>66.92727583333334</v>
          </cell>
        </row>
        <row r="94">
          <cell r="B94">
            <v>73.380760000000009</v>
          </cell>
          <cell r="E94">
            <v>66.92727583333334</v>
          </cell>
        </row>
        <row r="95">
          <cell r="B95">
            <v>49.906159999999993</v>
          </cell>
          <cell r="E95">
            <v>66.92727583333334</v>
          </cell>
        </row>
        <row r="96">
          <cell r="B96">
            <v>54.183399999999999</v>
          </cell>
          <cell r="E96">
            <v>66.92727583333334</v>
          </cell>
        </row>
        <row r="97">
          <cell r="B97">
            <v>58.969869999999993</v>
          </cell>
          <cell r="E97">
            <v>66.92727583333334</v>
          </cell>
        </row>
        <row r="98">
          <cell r="B98">
            <v>36.937539999999998</v>
          </cell>
          <cell r="E98">
            <v>66.92727583333334</v>
          </cell>
        </row>
      </sheetData>
      <sheetData sheetId="14" refreshError="1">
        <row r="113">
          <cell r="G113">
            <v>1028.6739441666668</v>
          </cell>
        </row>
        <row r="114">
          <cell r="G114">
            <v>1028.6739441666668</v>
          </cell>
        </row>
        <row r="115">
          <cell r="G115">
            <v>1028.6739441666668</v>
          </cell>
        </row>
        <row r="116">
          <cell r="G116">
            <v>1028.6739441666668</v>
          </cell>
        </row>
        <row r="117">
          <cell r="G117">
            <v>1028.6739441666668</v>
          </cell>
        </row>
        <row r="118">
          <cell r="G118">
            <v>1028.6739441666668</v>
          </cell>
        </row>
        <row r="119">
          <cell r="G119">
            <v>1028.6739441666668</v>
          </cell>
        </row>
        <row r="120">
          <cell r="G120">
            <v>1028.6739441666668</v>
          </cell>
        </row>
        <row r="121">
          <cell r="G121">
            <v>1028.6739441666668</v>
          </cell>
        </row>
        <row r="122">
          <cell r="G122">
            <v>1028.6739441666668</v>
          </cell>
        </row>
        <row r="123">
          <cell r="G123">
            <v>1028.6739441666668</v>
          </cell>
        </row>
        <row r="124">
          <cell r="G124">
            <v>1028.6739441666668</v>
          </cell>
        </row>
      </sheetData>
      <sheetData sheetId="15" refreshError="1"/>
      <sheetData sheetId="16" refreshError="1">
        <row r="113">
          <cell r="G113">
            <v>5003.1696083333336</v>
          </cell>
        </row>
        <row r="114">
          <cell r="G114">
            <v>5003.1696083333336</v>
          </cell>
        </row>
        <row r="115">
          <cell r="G115">
            <v>5003.1696083333336</v>
          </cell>
        </row>
        <row r="116">
          <cell r="G116">
            <v>5003.1696083333336</v>
          </cell>
        </row>
        <row r="117">
          <cell r="G117">
            <v>5003.1696083333336</v>
          </cell>
        </row>
        <row r="118">
          <cell r="G118">
            <v>5003.1696083333336</v>
          </cell>
        </row>
        <row r="119">
          <cell r="G119">
            <v>5003.1696083333336</v>
          </cell>
        </row>
        <row r="120">
          <cell r="G120">
            <v>5003.1696083333336</v>
          </cell>
        </row>
        <row r="121">
          <cell r="G121">
            <v>5003.1696083333336</v>
          </cell>
        </row>
        <row r="122">
          <cell r="G122">
            <v>5003.1696083333336</v>
          </cell>
        </row>
        <row r="123">
          <cell r="G123">
            <v>5003.1696083333336</v>
          </cell>
        </row>
        <row r="124">
          <cell r="G124">
            <v>5003.1696083333336</v>
          </cell>
        </row>
      </sheetData>
      <sheetData sheetId="17" refreshError="1"/>
      <sheetData sheetId="18" refreshError="1">
        <row r="66">
          <cell r="D66">
            <v>8162.4349712227504</v>
          </cell>
          <cell r="G66">
            <v>7311.3724499999998</v>
          </cell>
        </row>
        <row r="67">
          <cell r="D67">
            <v>9510.820273340305</v>
          </cell>
          <cell r="G67">
            <v>9911.1369500000001</v>
          </cell>
        </row>
        <row r="68">
          <cell r="D68">
            <v>2534.8813999999998</v>
          </cell>
          <cell r="G68">
            <v>2198.6871000000001</v>
          </cell>
        </row>
        <row r="69">
          <cell r="D69">
            <v>521.69461999999999</v>
          </cell>
          <cell r="G69">
            <v>1184.9307699999999</v>
          </cell>
        </row>
        <row r="70">
          <cell r="D70">
            <v>4356.8816865802037</v>
          </cell>
          <cell r="G70">
            <v>3697.0225</v>
          </cell>
        </row>
        <row r="71">
          <cell r="D71">
            <v>433.29194965800002</v>
          </cell>
          <cell r="G71">
            <v>284.21796000000001</v>
          </cell>
        </row>
      </sheetData>
      <sheetData sheetId="19" refreshError="1">
        <row r="62">
          <cell r="A62" t="str">
            <v>J 96</v>
          </cell>
          <cell r="B62">
            <v>0.29970603955104225</v>
          </cell>
          <cell r="C62">
            <v>0.53853635857563209</v>
          </cell>
          <cell r="G62" t="e">
            <v>#N/A</v>
          </cell>
        </row>
        <row r="63">
          <cell r="A63" t="str">
            <v>F</v>
          </cell>
          <cell r="B63">
            <v>0.39986910994764396</v>
          </cell>
          <cell r="C63">
            <v>0.53853635857563209</v>
          </cell>
          <cell r="G63" t="e">
            <v>#N/A</v>
          </cell>
        </row>
        <row r="64">
          <cell r="A64" t="str">
            <v>M</v>
          </cell>
          <cell r="B64">
            <v>0.37954096367229062</v>
          </cell>
          <cell r="C64">
            <v>0.53853635857563209</v>
          </cell>
          <cell r="G64" t="e">
            <v>#N/A</v>
          </cell>
        </row>
        <row r="65">
          <cell r="A65" t="str">
            <v>A</v>
          </cell>
          <cell r="B65">
            <v>0.41606112817439511</v>
          </cell>
          <cell r="C65">
            <v>0.53853635857563209</v>
          </cell>
          <cell r="G65" t="e">
            <v>#N/A</v>
          </cell>
        </row>
        <row r="66">
          <cell r="A66" t="str">
            <v>M</v>
          </cell>
          <cell r="B66">
            <v>0.43481525983778913</v>
          </cell>
          <cell r="C66">
            <v>0.53853635857563209</v>
          </cell>
          <cell r="G66" t="e">
            <v>#N/A</v>
          </cell>
        </row>
        <row r="67">
          <cell r="A67" t="str">
            <v>J</v>
          </cell>
          <cell r="B67">
            <v>0.4829221248894961</v>
          </cell>
          <cell r="C67">
            <v>0.53853635857563209</v>
          </cell>
          <cell r="G67">
            <v>0.4829221248894961</v>
          </cell>
        </row>
        <row r="68">
          <cell r="A68" t="str">
            <v>J</v>
          </cell>
          <cell r="B68">
            <v>0.52955754792623366</v>
          </cell>
          <cell r="C68">
            <v>0.53853635857563209</v>
          </cell>
          <cell r="G68" t="e">
            <v>#N/A</v>
          </cell>
        </row>
        <row r="69">
          <cell r="A69" t="str">
            <v>A</v>
          </cell>
          <cell r="B69">
            <v>0.62194950911640956</v>
          </cell>
          <cell r="C69">
            <v>0.53853635857563209</v>
          </cell>
          <cell r="G69" t="e">
            <v>#N/A</v>
          </cell>
        </row>
        <row r="70">
          <cell r="A70" t="str">
            <v>S</v>
          </cell>
          <cell r="B70">
            <v>0.70813978417780321</v>
          </cell>
          <cell r="C70">
            <v>0.53853635857563209</v>
          </cell>
          <cell r="G70" t="e">
            <v>#N/A</v>
          </cell>
        </row>
        <row r="71">
          <cell r="A71" t="str">
            <v>O</v>
          </cell>
          <cell r="B71">
            <v>0.72154827852184278</v>
          </cell>
          <cell r="C71">
            <v>0.53853635857563209</v>
          </cell>
          <cell r="G71" t="e">
            <v>#N/A</v>
          </cell>
        </row>
        <row r="72">
          <cell r="A72" t="str">
            <v>N</v>
          </cell>
          <cell r="B72">
            <v>0.70476120928873964</v>
          </cell>
          <cell r="C72">
            <v>0.53853635857563209</v>
          </cell>
          <cell r="G72" t="e">
            <v>#N/A</v>
          </cell>
        </row>
        <row r="73">
          <cell r="A73" t="str">
            <v>D</v>
          </cell>
          <cell r="B73">
            <v>0.73338540187446744</v>
          </cell>
          <cell r="C73">
            <v>0.53853635857563209</v>
          </cell>
          <cell r="G73" t="e">
            <v>#N/A</v>
          </cell>
        </row>
        <row r="74">
          <cell r="A74" t="str">
            <v>J 97</v>
          </cell>
          <cell r="B74">
            <v>0.72532723872844385</v>
          </cell>
          <cell r="D74">
            <v>0.74603797562981233</v>
          </cell>
          <cell r="G74" t="e">
            <v>#N/A</v>
          </cell>
        </row>
        <row r="75">
          <cell r="A75" t="str">
            <v>F</v>
          </cell>
          <cell r="B75">
            <v>0.70279459324985483</v>
          </cell>
          <cell r="D75">
            <v>0.74603797562981233</v>
          </cell>
          <cell r="G75" t="e">
            <v>#N/A</v>
          </cell>
        </row>
        <row r="76">
          <cell r="A76" t="str">
            <v>M</v>
          </cell>
          <cell r="B76">
            <v>0.66771859605911332</v>
          </cell>
          <cell r="D76">
            <v>0.74603797562981233</v>
          </cell>
          <cell r="G76" t="e">
            <v>#N/A</v>
          </cell>
        </row>
        <row r="77">
          <cell r="A77" t="str">
            <v>A</v>
          </cell>
          <cell r="B77">
            <v>0.67829209896248999</v>
          </cell>
          <cell r="D77">
            <v>0.74603797562981233</v>
          </cell>
          <cell r="G77" t="e">
            <v>#N/A</v>
          </cell>
        </row>
        <row r="78">
          <cell r="A78" t="str">
            <v>M</v>
          </cell>
          <cell r="B78">
            <v>0.70434640255381842</v>
          </cell>
          <cell r="D78">
            <v>0.74603797562981233</v>
          </cell>
          <cell r="G78" t="e">
            <v>#N/A</v>
          </cell>
        </row>
        <row r="79">
          <cell r="A79" t="str">
            <v>J</v>
          </cell>
          <cell r="B79">
            <v>0.75112033195020744</v>
          </cell>
          <cell r="D79">
            <v>0.74603797562981233</v>
          </cell>
          <cell r="G79">
            <v>0.75112033195020744</v>
          </cell>
        </row>
        <row r="80">
          <cell r="A80" t="str">
            <v>J</v>
          </cell>
          <cell r="B80">
            <v>0.77953156822810588</v>
          </cell>
          <cell r="D80">
            <v>0.74603797562981233</v>
          </cell>
          <cell r="G80" t="e">
            <v>#N/A</v>
          </cell>
        </row>
        <row r="81">
          <cell r="A81" t="str">
            <v>A</v>
          </cell>
          <cell r="B81">
            <v>0.78578528827037775</v>
          </cell>
          <cell r="D81">
            <v>0.74603797562981233</v>
          </cell>
          <cell r="G81" t="e">
            <v>#N/A</v>
          </cell>
        </row>
        <row r="82">
          <cell r="A82" t="str">
            <v>S</v>
          </cell>
          <cell r="B82">
            <v>0.80389242745930645</v>
          </cell>
          <cell r="D82">
            <v>0.74603797562981233</v>
          </cell>
          <cell r="G82" t="e">
            <v>#N/A</v>
          </cell>
        </row>
        <row r="83">
          <cell r="A83" t="str">
            <v>O</v>
          </cell>
          <cell r="B83">
            <v>0.80065992396528229</v>
          </cell>
          <cell r="D83">
            <v>0.74603797562981233</v>
          </cell>
          <cell r="G83" t="e">
            <v>#N/A</v>
          </cell>
        </row>
        <row r="84">
          <cell r="A84" t="str">
            <v>N</v>
          </cell>
          <cell r="B84">
            <v>0.77388888888888885</v>
          </cell>
          <cell r="D84">
            <v>0.74603797562981233</v>
          </cell>
          <cell r="G84" t="e">
            <v>#N/A</v>
          </cell>
        </row>
        <row r="85">
          <cell r="A85" t="str">
            <v>D</v>
          </cell>
          <cell r="B85">
            <v>0.75570546863786425</v>
          </cell>
          <cell r="D85">
            <v>0.74603797562981233</v>
          </cell>
          <cell r="G85" t="e">
            <v>#N/A</v>
          </cell>
        </row>
      </sheetData>
      <sheetData sheetId="20" refreshError="1">
        <row r="62">
          <cell r="B62">
            <v>0.59307244843997886</v>
          </cell>
          <cell r="C62">
            <v>0.86235418048456947</v>
          </cell>
          <cell r="G62" t="e">
            <v>#N/A</v>
          </cell>
        </row>
        <row r="63">
          <cell r="B63">
            <v>0.86635944700460832</v>
          </cell>
          <cell r="C63">
            <v>0.86235418048456947</v>
          </cell>
          <cell r="G63" t="e">
            <v>#N/A</v>
          </cell>
        </row>
        <row r="64">
          <cell r="B64">
            <v>0.90046880634691673</v>
          </cell>
          <cell r="C64">
            <v>0.86235418048456947</v>
          </cell>
          <cell r="G64" t="e">
            <v>#N/A</v>
          </cell>
        </row>
        <row r="65">
          <cell r="B65">
            <v>0.889351481184948</v>
          </cell>
          <cell r="C65">
            <v>0.86235418048456947</v>
          </cell>
          <cell r="G65" t="e">
            <v>#N/A</v>
          </cell>
        </row>
        <row r="66">
          <cell r="B66">
            <v>0.9520435069215557</v>
          </cell>
          <cell r="C66">
            <v>0.86235418048456947</v>
          </cell>
          <cell r="G66" t="e">
            <v>#N/A</v>
          </cell>
        </row>
        <row r="67">
          <cell r="B67">
            <v>0.98117118673346004</v>
          </cell>
          <cell r="C67">
            <v>0.86235418048456947</v>
          </cell>
          <cell r="G67">
            <v>0.98117118673346004</v>
          </cell>
        </row>
        <row r="68">
          <cell r="B68">
            <v>0.92096699209669919</v>
          </cell>
          <cell r="C68">
            <v>0.86235418048456947</v>
          </cell>
          <cell r="G68" t="e">
            <v>#N/A</v>
          </cell>
        </row>
        <row r="69">
          <cell r="B69">
            <v>0.87006925624811804</v>
          </cell>
          <cell r="C69">
            <v>0.86235418048456947</v>
          </cell>
          <cell r="G69" t="e">
            <v>#N/A</v>
          </cell>
        </row>
        <row r="70">
          <cell r="B70">
            <v>0.87907465825446895</v>
          </cell>
          <cell r="C70">
            <v>0.86235418048456947</v>
          </cell>
          <cell r="G70" t="e">
            <v>#N/A</v>
          </cell>
        </row>
        <row r="71">
          <cell r="B71">
            <v>0.86176946857058734</v>
          </cell>
          <cell r="C71">
            <v>0.86235418048456947</v>
          </cell>
          <cell r="G71" t="e">
            <v>#N/A</v>
          </cell>
        </row>
        <row r="72">
          <cell r="B72">
            <v>0.84891391794046667</v>
          </cell>
          <cell r="C72">
            <v>0.86235418048456947</v>
          </cell>
          <cell r="G72" t="e">
            <v>#N/A</v>
          </cell>
        </row>
        <row r="73">
          <cell r="B73">
            <v>0.85533727160324224</v>
          </cell>
          <cell r="C73">
            <v>0.86235418048456947</v>
          </cell>
          <cell r="G73" t="e">
            <v>#N/A</v>
          </cell>
        </row>
        <row r="74">
          <cell r="B74">
            <v>0.8197571464710347</v>
          </cell>
          <cell r="D74">
            <v>0.87905332718610729</v>
          </cell>
          <cell r="G74" t="e">
            <v>#N/A</v>
          </cell>
        </row>
        <row r="75">
          <cell r="B75">
            <v>0.83410290237467022</v>
          </cell>
          <cell r="D75">
            <v>0.87905332718610729</v>
          </cell>
          <cell r="G75" t="e">
            <v>#N/A</v>
          </cell>
        </row>
        <row r="76">
          <cell r="B76">
            <v>0.81864023648061202</v>
          </cell>
          <cell r="D76">
            <v>0.87905332718610729</v>
          </cell>
          <cell r="G76" t="e">
            <v>#N/A</v>
          </cell>
        </row>
        <row r="77">
          <cell r="B77">
            <v>0.89433198380566803</v>
          </cell>
          <cell r="D77">
            <v>0.87905332718610729</v>
          </cell>
          <cell r="G77" t="e">
            <v>#N/A</v>
          </cell>
        </row>
        <row r="78">
          <cell r="B78">
            <v>0.88070579209819722</v>
          </cell>
          <cell r="D78">
            <v>0.87905332718610729</v>
          </cell>
          <cell r="G78" t="e">
            <v>#N/A</v>
          </cell>
        </row>
        <row r="79">
          <cell r="B79">
            <v>0.88421970357454227</v>
          </cell>
          <cell r="D79">
            <v>0.87905332718610729</v>
          </cell>
          <cell r="G79">
            <v>0.88421970357454227</v>
          </cell>
        </row>
        <row r="80">
          <cell r="B80">
            <v>0.89163277164439281</v>
          </cell>
          <cell r="D80">
            <v>0.87905332718610729</v>
          </cell>
          <cell r="G80" t="e">
            <v>#N/A</v>
          </cell>
        </row>
        <row r="81">
          <cell r="B81">
            <v>0.8965119631017584</v>
          </cell>
          <cell r="D81">
            <v>0.87905332718610729</v>
          </cell>
          <cell r="G81" t="e">
            <v>#N/A</v>
          </cell>
        </row>
        <row r="82">
          <cell r="B82">
            <v>0.89316939890710378</v>
          </cell>
          <cell r="D82">
            <v>0.87905332718610729</v>
          </cell>
          <cell r="G82" t="e">
            <v>#N/A</v>
          </cell>
        </row>
        <row r="83">
          <cell r="B83">
            <v>0.89416690730580417</v>
          </cell>
          <cell r="D83">
            <v>0.87905332718610729</v>
          </cell>
          <cell r="G83" t="e">
            <v>#N/A</v>
          </cell>
        </row>
        <row r="84">
          <cell r="B84">
            <v>0.92627840909090908</v>
          </cell>
          <cell r="D84">
            <v>0.87905332718610729</v>
          </cell>
          <cell r="G84" t="e">
            <v>#N/A</v>
          </cell>
        </row>
        <row r="85">
          <cell r="B85">
            <v>0.90985609557426006</v>
          </cell>
          <cell r="D85">
            <v>0.87905332718610729</v>
          </cell>
          <cell r="G85" t="e">
            <v>#N/A</v>
          </cell>
        </row>
      </sheetData>
      <sheetData sheetId="21" refreshError="1">
        <row r="62">
          <cell r="G62" t="e">
            <v>#N/A</v>
          </cell>
        </row>
        <row r="63">
          <cell r="B63">
            <v>3.1815956926089083E-3</v>
          </cell>
          <cell r="C63">
            <v>0.21454192513820314</v>
          </cell>
          <cell r="G63" t="e">
            <v>#N/A</v>
          </cell>
        </row>
        <row r="64">
          <cell r="B64">
            <v>6.0479375696767E-2</v>
          </cell>
          <cell r="C64">
            <v>0.21454192513820314</v>
          </cell>
          <cell r="G64">
            <v>6.0479375696767E-2</v>
          </cell>
        </row>
        <row r="65">
          <cell r="B65">
            <v>0.21512519161982627</v>
          </cell>
          <cell r="C65">
            <v>0.21454192513820314</v>
          </cell>
          <cell r="G65" t="e">
            <v>#N/A</v>
          </cell>
        </row>
        <row r="66">
          <cell r="B66">
            <v>0.3709941520467836</v>
          </cell>
          <cell r="C66">
            <v>0.21454192513820314</v>
          </cell>
          <cell r="G66" t="e">
            <v>#N/A</v>
          </cell>
        </row>
        <row r="67">
          <cell r="B67">
            <v>0.42270828213320227</v>
          </cell>
          <cell r="C67">
            <v>0.21454192513820314</v>
          </cell>
          <cell r="G67" t="e">
            <v>#N/A</v>
          </cell>
        </row>
        <row r="68">
          <cell r="B68">
            <v>0.46220009053870531</v>
          </cell>
          <cell r="C68">
            <v>0.21454192513820314</v>
          </cell>
          <cell r="G68" t="e">
            <v>#N/A</v>
          </cell>
        </row>
        <row r="69">
          <cell r="B69">
            <v>0.43316831683168316</v>
          </cell>
          <cell r="C69">
            <v>0.21454192513820314</v>
          </cell>
          <cell r="G69" t="e">
            <v>#N/A</v>
          </cell>
        </row>
        <row r="70">
          <cell r="B70">
            <v>0.44835218888342349</v>
          </cell>
          <cell r="C70">
            <v>0.21454192513820314</v>
          </cell>
          <cell r="G70" t="e">
            <v>#N/A</v>
          </cell>
        </row>
        <row r="71">
          <cell r="B71">
            <v>0.86415468517600391</v>
          </cell>
          <cell r="D71">
            <v>0.83079765268419914</v>
          </cell>
          <cell r="G71" t="e">
            <v>#N/A</v>
          </cell>
        </row>
        <row r="72">
          <cell r="B72">
            <v>0.83162684869169512</v>
          </cell>
          <cell r="D72">
            <v>0.83079765268419914</v>
          </cell>
          <cell r="G72" t="e">
            <v>#N/A</v>
          </cell>
        </row>
        <row r="73">
          <cell r="B73">
            <v>0.77340374459913586</v>
          </cell>
          <cell r="D73">
            <v>0.83079765268419914</v>
          </cell>
          <cell r="G73" t="e">
            <v>#N/A</v>
          </cell>
        </row>
        <row r="74">
          <cell r="B74">
            <v>0.68848758465011284</v>
          </cell>
          <cell r="D74">
            <v>0.83079765268419914</v>
          </cell>
          <cell r="G74" t="e">
            <v>#N/A</v>
          </cell>
        </row>
        <row r="75">
          <cell r="B75">
            <v>0.94868238557558948</v>
          </cell>
          <cell r="D75">
            <v>0.83079765268419914</v>
          </cell>
          <cell r="G75" t="e">
            <v>#N/A</v>
          </cell>
        </row>
        <row r="76">
          <cell r="B76">
            <v>1.0935192780968006</v>
          </cell>
          <cell r="D76">
            <v>0.83079765268419914</v>
          </cell>
          <cell r="G76">
            <v>1.0935192780968006</v>
          </cell>
        </row>
        <row r="77">
          <cell r="B77">
            <v>1.4034034034034033</v>
          </cell>
          <cell r="D77">
            <v>0.83079765268419914</v>
          </cell>
          <cell r="G77" t="e">
            <v>#N/A</v>
          </cell>
        </row>
        <row r="78">
          <cell r="B78">
            <v>1.0255847953216375</v>
          </cell>
          <cell r="D78">
            <v>0.83079765268419914</v>
          </cell>
          <cell r="G78" t="e">
            <v>#N/A</v>
          </cell>
        </row>
        <row r="79">
          <cell r="B79">
            <v>0.75550122249388751</v>
          </cell>
          <cell r="D79">
            <v>0.83079765268419914</v>
          </cell>
          <cell r="G79" t="e">
            <v>#N/A</v>
          </cell>
        </row>
        <row r="80">
          <cell r="B80">
            <v>0.74857142857142855</v>
          </cell>
          <cell r="D80">
            <v>0.83079765268419914</v>
          </cell>
          <cell r="G80" t="e">
            <v>#N/A</v>
          </cell>
        </row>
        <row r="81">
          <cell r="B81">
            <v>0.85728643216080402</v>
          </cell>
          <cell r="D81">
            <v>0.83079765268419914</v>
          </cell>
          <cell r="G81" t="e">
            <v>#N/A</v>
          </cell>
        </row>
        <row r="82">
          <cell r="B82">
            <v>0.40193965517241381</v>
          </cell>
          <cell r="D82">
            <v>0.83079765268419914</v>
          </cell>
          <cell r="G82" t="e">
            <v>#N/A</v>
          </cell>
        </row>
      </sheetData>
      <sheetData sheetId="22" refreshError="1">
        <row r="59">
          <cell r="B59">
            <v>0</v>
          </cell>
          <cell r="C59">
            <v>0.48753561253561256</v>
          </cell>
          <cell r="F59" t="e">
            <v>#N/A</v>
          </cell>
        </row>
        <row r="60">
          <cell r="B60">
            <v>0.42670682730923692</v>
          </cell>
          <cell r="C60">
            <v>0.48753561253561256</v>
          </cell>
          <cell r="F60" t="e">
            <v>#N/A</v>
          </cell>
        </row>
        <row r="61">
          <cell r="B61">
            <v>0.39134912461380023</v>
          </cell>
          <cell r="C61">
            <v>0.48753561253561256</v>
          </cell>
          <cell r="F61" t="e">
            <v>#N/A</v>
          </cell>
        </row>
        <row r="62">
          <cell r="B62">
            <v>0.60204081632653061</v>
          </cell>
          <cell r="C62">
            <v>0.48753561253561256</v>
          </cell>
          <cell r="F62" t="e">
            <v>#N/A</v>
          </cell>
        </row>
        <row r="63">
          <cell r="B63">
            <v>0.76638176638176636</v>
          </cell>
          <cell r="C63">
            <v>0.48753561253561256</v>
          </cell>
          <cell r="F63" t="e">
            <v>#N/A</v>
          </cell>
        </row>
      </sheetData>
      <sheetData sheetId="23" refreshError="1">
        <row r="59">
          <cell r="B59">
            <v>0</v>
          </cell>
          <cell r="C59">
            <v>3.1026993484331366E-4</v>
          </cell>
          <cell r="F59" t="e">
            <v>#N/A</v>
          </cell>
        </row>
        <row r="60">
          <cell r="B60">
            <v>1.0964912280701754E-3</v>
          </cell>
          <cell r="C60">
            <v>3.1026993484331366E-4</v>
          </cell>
          <cell r="F60" t="e">
            <v>#N/A</v>
          </cell>
        </row>
        <row r="61">
          <cell r="B61">
            <v>0</v>
          </cell>
          <cell r="C61">
            <v>3.1026993484331366E-4</v>
          </cell>
          <cell r="F61" t="e">
            <v>#N/A</v>
          </cell>
        </row>
        <row r="62">
          <cell r="B62">
            <v>0</v>
          </cell>
          <cell r="C62">
            <v>3.1026993484331366E-4</v>
          </cell>
          <cell r="F62" t="e">
            <v>#N/A</v>
          </cell>
        </row>
        <row r="63">
          <cell r="B63">
            <v>0</v>
          </cell>
          <cell r="C63">
            <v>3.1026993484331366E-4</v>
          </cell>
          <cell r="F63" t="e">
            <v>#N/A</v>
          </cell>
        </row>
      </sheetData>
      <sheetData sheetId="24" refreshError="1">
        <row r="62">
          <cell r="B62">
            <v>0</v>
          </cell>
          <cell r="C62">
            <v>0.32695800227014754</v>
          </cell>
          <cell r="G62" t="e">
            <v>#N/A</v>
          </cell>
        </row>
        <row r="63">
          <cell r="B63">
            <v>3.9076376554174071E-2</v>
          </cell>
          <cell r="C63">
            <v>0.32695800227014754</v>
          </cell>
          <cell r="G63">
            <v>3.9076376554174071E-2</v>
          </cell>
        </row>
        <row r="64">
          <cell r="B64">
            <v>0.15414890127910791</v>
          </cell>
          <cell r="C64">
            <v>0.32695800227014754</v>
          </cell>
          <cell r="G64" t="e">
            <v>#N/A</v>
          </cell>
        </row>
        <row r="65">
          <cell r="B65">
            <v>0.50575101488497975</v>
          </cell>
          <cell r="C65">
            <v>0.32695800227014754</v>
          </cell>
          <cell r="G65" t="e">
            <v>#N/A</v>
          </cell>
        </row>
        <row r="66">
          <cell r="B66">
            <v>0.78049597855227881</v>
          </cell>
          <cell r="C66">
            <v>0.32695800227014754</v>
          </cell>
          <cell r="G66" t="e">
            <v>#N/A</v>
          </cell>
        </row>
        <row r="67">
          <cell r="B67">
            <v>0.85448695030389699</v>
          </cell>
          <cell r="C67">
            <v>0.32695800227014754</v>
          </cell>
          <cell r="G67" t="e">
            <v>#N/A</v>
          </cell>
        </row>
        <row r="68">
          <cell r="B68">
            <v>0.89026162790697672</v>
          </cell>
          <cell r="C68">
            <v>0.32695800227014754</v>
          </cell>
          <cell r="G68" t="e">
            <v>#N/A</v>
          </cell>
        </row>
        <row r="69">
          <cell r="B69">
            <v>0.89298314386515087</v>
          </cell>
          <cell r="C69">
            <v>0.32695800227014754</v>
          </cell>
          <cell r="G69" t="e">
            <v>#N/A</v>
          </cell>
        </row>
        <row r="70">
          <cell r="B70">
            <v>0.88682965299684546</v>
          </cell>
          <cell r="D70">
            <v>0.9254292587165095</v>
          </cell>
          <cell r="G70" t="e">
            <v>#N/A</v>
          </cell>
        </row>
        <row r="71">
          <cell r="B71">
            <v>0.89351005484460699</v>
          </cell>
          <cell r="D71">
            <v>0.9254292587165095</v>
          </cell>
          <cell r="G71" t="e">
            <v>#N/A</v>
          </cell>
        </row>
        <row r="72">
          <cell r="B72">
            <v>0.87259259259259259</v>
          </cell>
          <cell r="D72">
            <v>0.9254292587165095</v>
          </cell>
          <cell r="G72" t="e">
            <v>#N/A</v>
          </cell>
        </row>
        <row r="73">
          <cell r="B73">
            <v>0.89027877055039317</v>
          </cell>
          <cell r="D73">
            <v>0.9254292587165095</v>
          </cell>
          <cell r="G73" t="e">
            <v>#N/A</v>
          </cell>
        </row>
        <row r="74">
          <cell r="B74">
            <v>0.89001396648044695</v>
          </cell>
          <cell r="D74">
            <v>0.9254292587165095</v>
          </cell>
          <cell r="G74" t="e">
            <v>#N/A</v>
          </cell>
        </row>
        <row r="75">
          <cell r="B75">
            <v>0.93681116825863331</v>
          </cell>
          <cell r="D75">
            <v>0.9254292587165095</v>
          </cell>
          <cell r="G75">
            <v>0.93681116825863331</v>
          </cell>
        </row>
        <row r="76">
          <cell r="B76">
            <v>0.94928880643166358</v>
          </cell>
          <cell r="D76">
            <v>0.9254292587165095</v>
          </cell>
          <cell r="G76" t="e">
            <v>#N/A</v>
          </cell>
        </row>
        <row r="77">
          <cell r="B77">
            <v>0.95069605568445481</v>
          </cell>
          <cell r="D77">
            <v>0.9254292587165095</v>
          </cell>
          <cell r="G77" t="e">
            <v>#N/A</v>
          </cell>
        </row>
        <row r="78">
          <cell r="B78">
            <v>0.94936350777934941</v>
          </cell>
          <cell r="D78">
            <v>0.9254292587165095</v>
          </cell>
          <cell r="G78" t="e">
            <v>#N/A</v>
          </cell>
        </row>
        <row r="79">
          <cell r="B79">
            <v>0.94432605221097499</v>
          </cell>
          <cell r="D79">
            <v>0.9254292587165095</v>
          </cell>
          <cell r="G79" t="e">
            <v>#N/A</v>
          </cell>
        </row>
        <row r="80">
          <cell r="B80">
            <v>0.94679943100995734</v>
          </cell>
          <cell r="D80">
            <v>0.9254292587165095</v>
          </cell>
          <cell r="G80" t="e">
            <v>#N/A</v>
          </cell>
        </row>
        <row r="81">
          <cell r="B81">
            <v>0.95475113122171951</v>
          </cell>
          <cell r="D81">
            <v>0.9254292587165095</v>
          </cell>
          <cell r="G81" t="e">
            <v>#N/A</v>
          </cell>
        </row>
      </sheetData>
      <sheetData sheetId="25" refreshError="1">
        <row r="62">
          <cell r="B62">
            <v>0</v>
          </cell>
          <cell r="C62">
            <v>8.8787417554540837E-3</v>
          </cell>
          <cell r="G62" t="e">
            <v>#N/A</v>
          </cell>
        </row>
        <row r="63">
          <cell r="B63">
            <v>7.9681274900398405E-3</v>
          </cell>
          <cell r="C63">
            <v>8.8787417554540837E-3</v>
          </cell>
          <cell r="G63">
            <v>7.9681274900398405E-3</v>
          </cell>
        </row>
        <row r="64">
          <cell r="B64">
            <v>3.3003300330033E-2</v>
          </cell>
          <cell r="C64">
            <v>8.8787417554540837E-3</v>
          </cell>
          <cell r="G64" t="e">
            <v>#N/A</v>
          </cell>
        </row>
        <row r="65">
          <cell r="B65">
            <v>2.3255813953488372E-2</v>
          </cell>
          <cell r="C65">
            <v>8.8787417554540837E-3</v>
          </cell>
          <cell r="G65" t="e">
            <v>#N/A</v>
          </cell>
        </row>
        <row r="66">
          <cell r="B66">
            <v>2.8268551236749116E-2</v>
          </cell>
          <cell r="C66">
            <v>8.8787417554540837E-3</v>
          </cell>
          <cell r="G66" t="e">
            <v>#N/A</v>
          </cell>
        </row>
        <row r="67">
          <cell r="B67">
            <v>1.5810276679841896E-2</v>
          </cell>
          <cell r="C67">
            <v>8.8787417554540837E-3</v>
          </cell>
          <cell r="G67" t="e">
            <v>#N/A</v>
          </cell>
        </row>
        <row r="68">
          <cell r="B68">
            <v>0</v>
          </cell>
          <cell r="C68">
            <v>8.8787417554540837E-3</v>
          </cell>
          <cell r="G68" t="e">
            <v>#N/A</v>
          </cell>
        </row>
        <row r="69">
          <cell r="B69">
            <v>1.0638297872340425E-2</v>
          </cell>
          <cell r="C69">
            <v>8.8787417554540837E-3</v>
          </cell>
          <cell r="G69" t="e">
            <v>#N/A</v>
          </cell>
        </row>
        <row r="70">
          <cell r="B70">
            <v>0</v>
          </cell>
          <cell r="D70">
            <v>0.48005836575875488</v>
          </cell>
          <cell r="G70" t="e">
            <v>#N/A</v>
          </cell>
        </row>
        <row r="71">
          <cell r="B71">
            <v>0</v>
          </cell>
          <cell r="D71">
            <v>0.48005836575875488</v>
          </cell>
          <cell r="G71" t="e">
            <v>#N/A</v>
          </cell>
        </row>
        <row r="72">
          <cell r="B72">
            <v>0</v>
          </cell>
          <cell r="D72">
            <v>0.48005836575875488</v>
          </cell>
          <cell r="G72" t="e">
            <v>#N/A</v>
          </cell>
        </row>
        <row r="73">
          <cell r="B73">
            <v>0.45454545454545453</v>
          </cell>
          <cell r="D73">
            <v>0.48005836575875488</v>
          </cell>
          <cell r="G73" t="e">
            <v>#N/A</v>
          </cell>
        </row>
        <row r="74">
          <cell r="B74">
            <v>0.77419354838709675</v>
          </cell>
          <cell r="D74">
            <v>0.48005836575875488</v>
          </cell>
          <cell r="G74" t="e">
            <v>#N/A</v>
          </cell>
        </row>
        <row r="75">
          <cell r="B75">
            <v>0.80833333333333335</v>
          </cell>
          <cell r="D75">
            <v>0.48005836575875488</v>
          </cell>
          <cell r="G75">
            <v>0.80833333333333335</v>
          </cell>
        </row>
        <row r="76">
          <cell r="B76">
            <v>0.8359375</v>
          </cell>
          <cell r="D76">
            <v>0.48005836575875488</v>
          </cell>
          <cell r="G76" t="e">
            <v>#N/A</v>
          </cell>
        </row>
        <row r="77">
          <cell r="B77">
            <v>0.86458333333333337</v>
          </cell>
          <cell r="D77">
            <v>0.48005836575875488</v>
          </cell>
          <cell r="G77" t="e">
            <v>#N/A</v>
          </cell>
        </row>
        <row r="78">
          <cell r="B78">
            <v>0.8</v>
          </cell>
          <cell r="D78">
            <v>0.48005836575875488</v>
          </cell>
          <cell r="G78" t="e">
            <v>#N/A</v>
          </cell>
        </row>
        <row r="79">
          <cell r="B79">
            <v>0.83006535947712423</v>
          </cell>
          <cell r="D79">
            <v>0.48005836575875488</v>
          </cell>
          <cell r="G79" t="e">
            <v>#N/A</v>
          </cell>
        </row>
        <row r="80">
          <cell r="B80">
            <v>0.85964912280701755</v>
          </cell>
          <cell r="D80">
            <v>0.48005836575875488</v>
          </cell>
          <cell r="G80" t="e">
            <v>#N/A</v>
          </cell>
        </row>
        <row r="81">
          <cell r="B81">
            <v>0.8045977011494253</v>
          </cell>
          <cell r="D81">
            <v>0.48005836575875488</v>
          </cell>
          <cell r="G81" t="e">
            <v>#N/A</v>
          </cell>
        </row>
      </sheetData>
      <sheetData sheetId="26" refreshError="1">
        <row r="62">
          <cell r="B62">
            <v>0</v>
          </cell>
          <cell r="C62">
            <v>0.29495686794956866</v>
          </cell>
          <cell r="G62" t="e">
            <v>#N/A</v>
          </cell>
        </row>
        <row r="63">
          <cell r="B63">
            <v>3.6529680365296802E-2</v>
          </cell>
          <cell r="C63">
            <v>0.29495686794956866</v>
          </cell>
          <cell r="G63">
            <v>3.6529680365296802E-2</v>
          </cell>
        </row>
        <row r="64">
          <cell r="B64">
            <v>0.14319809069212411</v>
          </cell>
          <cell r="C64">
            <v>0.29495686794956866</v>
          </cell>
          <cell r="G64" t="e">
            <v>#N/A</v>
          </cell>
        </row>
        <row r="65">
          <cell r="B65">
            <v>0.44989530361950342</v>
          </cell>
          <cell r="C65">
            <v>0.29495686794956866</v>
          </cell>
          <cell r="G65" t="e">
            <v>#N/A</v>
          </cell>
        </row>
        <row r="66">
          <cell r="B66">
            <v>0.7153351698806244</v>
          </cell>
          <cell r="C66">
            <v>0.29495686794956866</v>
          </cell>
          <cell r="G66" t="e">
            <v>#N/A</v>
          </cell>
        </row>
        <row r="67">
          <cell r="B67">
            <v>0.78491803278688521</v>
          </cell>
          <cell r="C67">
            <v>0.29495686794956866</v>
          </cell>
          <cell r="G67" t="e">
            <v>#N/A</v>
          </cell>
        </row>
        <row r="68">
          <cell r="B68">
            <v>0.80724876441515647</v>
          </cell>
          <cell r="C68">
            <v>0.29495686794956866</v>
          </cell>
          <cell r="G68" t="e">
            <v>#N/A</v>
          </cell>
        </row>
        <row r="69">
          <cell r="B69">
            <v>0.83242059145673608</v>
          </cell>
          <cell r="C69">
            <v>0.29495686794956866</v>
          </cell>
          <cell r="G69" t="e">
            <v>#N/A</v>
          </cell>
        </row>
        <row r="70">
          <cell r="B70">
            <v>0.79808374733853793</v>
          </cell>
          <cell r="D70">
            <v>0.90147293514376159</v>
          </cell>
          <cell r="G70" t="e">
            <v>#N/A</v>
          </cell>
        </row>
        <row r="71">
          <cell r="B71">
            <v>0.80818520049607279</v>
          </cell>
          <cell r="D71">
            <v>0.90147293514376159</v>
          </cell>
          <cell r="G71" t="e">
            <v>#N/A</v>
          </cell>
        </row>
        <row r="72">
          <cell r="B72">
            <v>0.78927973199329982</v>
          </cell>
          <cell r="D72">
            <v>0.90147293514376159</v>
          </cell>
          <cell r="G72" t="e">
            <v>#N/A</v>
          </cell>
        </row>
        <row r="73">
          <cell r="B73">
            <v>0.86909214552873171</v>
          </cell>
          <cell r="D73">
            <v>0.90147293514376159</v>
          </cell>
          <cell r="G73" t="e">
            <v>#N/A</v>
          </cell>
        </row>
        <row r="74">
          <cell r="B74">
            <v>0.8852074966532798</v>
          </cell>
          <cell r="D74">
            <v>0.90147293514376159</v>
          </cell>
          <cell r="G74" t="e">
            <v>#N/A</v>
          </cell>
        </row>
        <row r="75">
          <cell r="B75">
            <v>0.93138634764250527</v>
          </cell>
          <cell r="D75">
            <v>0.90147293514376159</v>
          </cell>
          <cell r="G75">
            <v>0.93138634764250527</v>
          </cell>
        </row>
        <row r="76">
          <cell r="B76">
            <v>0.94497323022010704</v>
          </cell>
          <cell r="D76">
            <v>0.90147293514376159</v>
          </cell>
          <cell r="G76" t="e">
            <v>#N/A</v>
          </cell>
        </row>
        <row r="77">
          <cell r="B77">
            <v>0.94615384615384612</v>
          </cell>
          <cell r="D77">
            <v>0.90147293514376159</v>
          </cell>
          <cell r="G77" t="e">
            <v>#N/A</v>
          </cell>
        </row>
        <row r="78">
          <cell r="B78">
            <v>0.94367346938775509</v>
          </cell>
          <cell r="D78">
            <v>0.90147293514376159</v>
          </cell>
          <cell r="G78" t="e">
            <v>#N/A</v>
          </cell>
        </row>
        <row r="79">
          <cell r="B79">
            <v>0.93985154850268748</v>
          </cell>
          <cell r="D79">
            <v>0.90147293514376159</v>
          </cell>
          <cell r="G79" t="e">
            <v>#N/A</v>
          </cell>
        </row>
        <row r="80">
          <cell r="B80">
            <v>0.94275637547476943</v>
          </cell>
          <cell r="D80">
            <v>0.90147293514376159</v>
          </cell>
          <cell r="G80" t="e">
            <v>#N/A</v>
          </cell>
        </row>
        <row r="81">
          <cell r="B81">
            <v>0.95033783783783787</v>
          </cell>
          <cell r="D81">
            <v>0.90147293514376159</v>
          </cell>
          <cell r="G81" t="e">
            <v>#N/A</v>
          </cell>
        </row>
      </sheetData>
      <sheetData sheetId="27" refreshError="1"/>
      <sheetData sheetId="28" refreshError="1"/>
      <sheetData sheetId="29" refreshError="1"/>
      <sheetData sheetId="30"/>
      <sheetData sheetId="31" refreshError="1"/>
      <sheetData sheetId="32" refreshError="1"/>
      <sheetData sheetId="33">
        <row r="66">
          <cell r="D66">
            <v>8162.4349712227504</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E"/>
      <sheetName val="VENDAVC"/>
      <sheetName val="VENDA_ANO"/>
      <sheetName val="RANK_GERAL"/>
      <sheetName val="RANK_CONS"/>
      <sheetName val="RANK_REVEN"/>
      <sheetName val="GRAF_SEGTO"/>
      <sheetName val="SEG_DIRCS"/>
      <sheetName val="seg_semTFLsemEMPRESAS"/>
      <sheetName val="INTER"/>
      <sheetName val="ALA"/>
      <sheetName val="BAR"/>
      <sheetName val="BEL"/>
      <sheetName val="BHZ"/>
      <sheetName val="BIG"/>
      <sheetName val="BSA"/>
      <sheetName val="BSB"/>
      <sheetName val="CAM"/>
      <sheetName val="CAX"/>
      <sheetName val="CMA"/>
      <sheetName val="CXS"/>
      <sheetName val="CPQ"/>
      <sheetName val="CWB"/>
      <sheetName val="DUQ"/>
      <sheetName val="EXT"/>
      <sheetName val="FLN"/>
      <sheetName val="FOR"/>
      <sheetName val="FSA"/>
      <sheetName val="GUI"/>
      <sheetName val="GYN"/>
      <sheetName val="IGT"/>
      <sheetName val="IPA"/>
      <sheetName val="ITA"/>
      <sheetName val="ITD"/>
      <sheetName val="JOI"/>
      <sheetName val="JPA"/>
      <sheetName val="LEP"/>
      <sheetName val="MCO"/>
      <sheetName val="MCZ"/>
      <sheetName val="MOG"/>
      <sheetName val="NAT"/>
      <sheetName val="NIG"/>
      <sheetName val="NIT"/>
      <sheetName val="OSC"/>
      <sheetName val="PAM"/>
      <sheetName val="PAS"/>
      <sheetName val="POA"/>
      <sheetName val="RAJ"/>
      <sheetName val="RAS"/>
      <sheetName val="REC"/>
      <sheetName val="RIO"/>
      <sheetName val="SAO"/>
      <sheetName val="SBC"/>
      <sheetName val="SCM"/>
      <sheetName val="SEG"/>
      <sheetName val="SET"/>
      <sheetName val="SJB"/>
      <sheetName val="SJC"/>
      <sheetName val="SLS"/>
      <sheetName val="SLZ"/>
      <sheetName val="SMP"/>
      <sheetName val="SOR"/>
      <sheetName val="SPN"/>
      <sheetName val="SPO"/>
      <sheetName val="SPP"/>
      <sheetName val="SPS"/>
      <sheetName val="SSA"/>
      <sheetName val="SSL"/>
      <sheetName val="TJU"/>
      <sheetName val="STA"/>
      <sheetName val="SVI"/>
      <sheetName val="TAQ"/>
      <sheetName val="TFL"/>
      <sheetName val="UDI"/>
      <sheetName val="VIX"/>
      <sheetName val="VSL"/>
      <sheetName val="Belo Horizonte"/>
      <sheetName val="Brasília"/>
      <sheetName val="Campinas"/>
      <sheetName val="Curitiba"/>
      <sheetName val="Fortaleza"/>
      <sheetName val="Porto Alegre"/>
      <sheetName val="Recife"/>
      <sheetName val="Rio_Janeiro"/>
      <sheetName val="Salvador"/>
      <sheetName val="São Paulo"/>
      <sheetName val="RSNOR"/>
      <sheetName val="RSSAO"/>
      <sheetName val="RSSUL"/>
      <sheetName val="QUADRO_VC"/>
      <sheetName val="JUROS CANCELADOS"/>
      <sheetName val="JUROS PAGOS"/>
      <sheetName val="COMPARATIVO"/>
      <sheetName val="DEZ"/>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L 1"/>
      <sheetName val="CONTL 2"/>
      <sheetName val="CONTL 3"/>
      <sheetName val="CONTL 4"/>
      <sheetName val="CONTL 5"/>
      <sheetName val="CONTL 6"/>
      <sheetName val="CONTL XX (2)"/>
      <sheetName val="CONTL XX (4)"/>
      <sheetName val="CONTL XX (3)"/>
      <sheetName val="OPER 2"/>
      <sheetName val="OPER 1"/>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apri-POP"/>
      <sheetName val="POP-MAR05"/>
      <sheetName val="Fapri-POP (2)"/>
      <sheetName val="POP-CIA"/>
      <sheetName val="TOTAL POP"/>
      <sheetName val="GDP"/>
      <sheetName val="Fapri-LIVESTOCK"/>
      <sheetName val="USDA-BEEF"/>
      <sheetName val="USDA-PORK"/>
      <sheetName val="USDA-POULTRY"/>
      <sheetName val="Stomach"/>
      <sheetName val="share"/>
      <sheetName val="BEEF-FAO"/>
      <sheetName val="SUINOS-FAO"/>
      <sheetName val="AVES-FAO"/>
      <sheetName val="CUSTOS"/>
      <sheetName val="PROD CONS POULTRY"/>
      <sheetName val="PROD CONS PORK"/>
      <sheetName val="prod 60-05"/>
      <sheetName val="TRADE COMP"/>
      <sheetName val="DRIVERS"/>
      <sheetName val="USDA-Beef (2)"/>
      <sheetName val="USDA-Pork (2)"/>
      <sheetName val="USDA-Poultry (2)"/>
      <sheetName val="Padrao Motivos"/>
      <sheetName val="Validação de Dados"/>
      <sheetName val="Itens de verificação"/>
      <sheetName val="Data Pareto-Dam"/>
      <sheetName val="Reference List"/>
      <sheetName val="Sheet2"/>
      <sheetName val="Fapri-POP_(2)"/>
      <sheetName val="TOTAL_POP"/>
      <sheetName val="PROD_CONS_POULTRY"/>
      <sheetName val="PROD_CONS_PORK"/>
      <sheetName val="prod_60-05"/>
      <sheetName val="TRADE_COMP"/>
      <sheetName val="USDA-Beef_(2)"/>
      <sheetName val="USDA-Pork_(2)"/>
      <sheetName val="USDA-Poultry_(2)"/>
      <sheetName val="validation_of_customer"/>
      <sheetName val="List_CEENTHGER"/>
      <sheetName val="BRF_Sourcing"/>
      <sheetName val="Clients"/>
      <sheetName val="validation of customer"/>
      <sheetName val="List CEENTHGER"/>
      <sheetName val="BRF Sourcing"/>
      <sheetName val="Products"/>
      <sheetName val="NEW CLIENT DATABASE"/>
      <sheetName val="Types"/>
      <sheetName val="Accounts"/>
      <sheetName val="Tipos"/>
      <sheetName val="Fapri-POP_(2)1"/>
      <sheetName val="TOTAL_POP1"/>
      <sheetName val="PROD_CONS_POULTRY1"/>
      <sheetName val="PROD_CONS_PORK1"/>
      <sheetName val="prod_60-051"/>
      <sheetName val="TRADE_COMP1"/>
      <sheetName val="USDA-Beef_(2)1"/>
      <sheetName val="USDA-Pork_(2)1"/>
      <sheetName val="USDA-Poultry_(2)1"/>
      <sheetName val="Padrao_Motivos"/>
      <sheetName val="Validação_de_Dados"/>
      <sheetName val="Itens_de_verificação"/>
      <sheetName val="Data_Pareto-Dam"/>
      <sheetName val="Reference_List"/>
      <sheetName val="validation_of_customer1"/>
      <sheetName val="List_CEENTHGER1"/>
      <sheetName val="BRF_Sourcing1"/>
      <sheetName val="NEW_CLIENT_DATABAS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row r="3">
          <cell r="E3">
            <v>2003</v>
          </cell>
          <cell r="F3">
            <v>2004</v>
          </cell>
          <cell r="G3">
            <v>2005</v>
          </cell>
          <cell r="H3">
            <v>2006</v>
          </cell>
          <cell r="I3">
            <v>2007</v>
          </cell>
          <cell r="J3">
            <v>2008</v>
          </cell>
          <cell r="K3">
            <v>2009</v>
          </cell>
          <cell r="L3">
            <v>2010</v>
          </cell>
          <cell r="M3">
            <v>2011</v>
          </cell>
          <cell r="N3">
            <v>2012</v>
          </cell>
          <cell r="O3">
            <v>2013</v>
          </cell>
        </row>
        <row r="25">
          <cell r="E25">
            <v>6618.8469999999998</v>
          </cell>
          <cell r="F25">
            <v>6727.1589999999997</v>
          </cell>
          <cell r="G25">
            <v>7506.2143999999998</v>
          </cell>
          <cell r="H25">
            <v>8190.8097364319092</v>
          </cell>
          <cell r="I25">
            <v>8849.5052299432627</v>
          </cell>
          <cell r="J25">
            <v>9395.0334969002506</v>
          </cell>
          <cell r="K25">
            <v>9828.8192664579401</v>
          </cell>
          <cell r="L25">
            <v>10092.61772835667</v>
          </cell>
          <cell r="M25">
            <v>10369.20333817573</v>
          </cell>
          <cell r="N25">
            <v>10657.695015438745</v>
          </cell>
          <cell r="O25">
            <v>10958.788578753221</v>
          </cell>
        </row>
        <row r="38">
          <cell r="E38">
            <v>6618.8469999999998</v>
          </cell>
          <cell r="F38">
            <v>6727.1589999999997</v>
          </cell>
          <cell r="G38">
            <v>7506.2143999999998</v>
          </cell>
          <cell r="H38">
            <v>8190.8097364319092</v>
          </cell>
          <cell r="I38">
            <v>8849.5052299432627</v>
          </cell>
          <cell r="J38">
            <v>9395.0334969002506</v>
          </cell>
          <cell r="K38">
            <v>9828.8192664579401</v>
          </cell>
          <cell r="L38">
            <v>10092.61772835667</v>
          </cell>
          <cell r="M38">
            <v>10369.20333817573</v>
          </cell>
          <cell r="N38">
            <v>10657.695015438745</v>
          </cell>
          <cell r="O38">
            <v>10958.788578753221</v>
          </cell>
        </row>
      </sheetData>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PC"/>
      <sheetName val="Inc.AR"/>
      <sheetName val="BASE DE DATOS"/>
      <sheetName val="Gen-2"/>
      <sheetName val="ADICIONES"/>
      <sheetName val="A"/>
      <sheetName val="100-01-1"/>
      <sheetName val="100-03"/>
      <sheetName val="100-04"/>
      <sheetName val="100,08-09-10-11-12-13-18-101,XX"/>
      <sheetName val="101,03"/>
      <sheetName val="100,05"/>
      <sheetName val="101,04"/>
      <sheetName val="100,06"/>
      <sheetName val="100,07"/>
    </sheetNames>
    <sheetDataSet>
      <sheetData sheetId="0"/>
      <sheetData sheetId="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 val="Base Motivos"/>
      <sheetName val="COMP EVA"/>
      <sheetName val="US$"/>
      <sheetName val="FINALPHP"/>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row r="58">
          <cell r="B58">
            <v>100.58</v>
          </cell>
        </row>
        <row r="59">
          <cell r="B59">
            <v>104.57</v>
          </cell>
        </row>
        <row r="60">
          <cell r="B60">
            <v>96.14</v>
          </cell>
        </row>
        <row r="61">
          <cell r="B61">
            <v>103.85</v>
          </cell>
        </row>
        <row r="62">
          <cell r="B62">
            <v>95.99</v>
          </cell>
        </row>
        <row r="63">
          <cell r="B63">
            <v>98.28</v>
          </cell>
        </row>
        <row r="64">
          <cell r="B64">
            <v>100.45</v>
          </cell>
        </row>
        <row r="65">
          <cell r="B65">
            <v>93.49</v>
          </cell>
        </row>
        <row r="66">
          <cell r="B66">
            <v>87.68</v>
          </cell>
        </row>
        <row r="67">
          <cell r="B67">
            <v>81.97</v>
          </cell>
        </row>
        <row r="68">
          <cell r="B68">
            <v>81.23</v>
          </cell>
        </row>
        <row r="69">
          <cell r="B69">
            <v>69.75</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row>
        <row r="58">
          <cell r="B58">
            <v>74.099999999999994</v>
          </cell>
        </row>
        <row r="59">
          <cell r="B59">
            <v>71.459999999999994</v>
          </cell>
        </row>
        <row r="60">
          <cell r="B60">
            <v>73.41</v>
          </cell>
        </row>
        <row r="61">
          <cell r="B61">
            <v>73.03</v>
          </cell>
        </row>
        <row r="62">
          <cell r="B62">
            <v>66.98</v>
          </cell>
        </row>
        <row r="63">
          <cell r="B63">
            <v>66.47</v>
          </cell>
        </row>
        <row r="64">
          <cell r="B64">
            <v>58.13</v>
          </cell>
        </row>
        <row r="65">
          <cell r="B65">
            <v>61.28</v>
          </cell>
        </row>
        <row r="66">
          <cell r="B66">
            <v>60.08</v>
          </cell>
        </row>
        <row r="67">
          <cell r="B67">
            <v>59.76</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fleet_C_F"/>
      <sheetName val="total fleet_C_F_S"/>
      <sheetName val="localiza"/>
    </sheetNames>
    <sheetDataSet>
      <sheetData sheetId="0" refreshError="1"/>
      <sheetData sheetId="1" refreshError="1"/>
      <sheetData sheetId="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a-Cálculo"/>
      <sheetName val="Indicadores Econômicos"/>
      <sheetName val="Produções"/>
      <sheetName val="Rendimentos"/>
      <sheetName val="Consumos Específicos"/>
      <sheetName val="Energia Elétrica"/>
      <sheetName val="Preços Insumos"/>
      <sheetName val="Vendas"/>
      <sheetName val="Vendas US$"/>
      <sheetName val="Custos &amp; Despesas"/>
      <sheetName val="Custos &amp; Despesas US$"/>
      <sheetName val="Economicos"/>
      <sheetName val="Financeiros"/>
      <sheetName val="DRE"/>
      <sheetName val="DIF FAT FEV 01"/>
      <sheetName val="DRE- 2000"/>
      <sheetName val="Indicadores_Econômicos"/>
      <sheetName val="Consumos_Específicos"/>
      <sheetName val="Energia_Elétrica"/>
      <sheetName val="Preços_Insumos"/>
      <sheetName val="Vendas_US$"/>
      <sheetName val="Custos_&amp;_Despesas"/>
      <sheetName val="Custos_&amp;_Despesas_US$"/>
      <sheetName val="DIF_FAT_FEV_01"/>
      <sheetName val="DRE-_2000"/>
      <sheetName val="PPC Gratificações 09.0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sheetData sheetId="18"/>
      <sheetData sheetId="19"/>
      <sheetData sheetId="20"/>
      <sheetData sheetId="21"/>
      <sheetData sheetId="22"/>
      <sheetData sheetId="23"/>
      <sheetData sheetId="24"/>
      <sheetData sheetId="25" refreshError="1"/>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xxxxxxxxxxxxxxxxxxxxxxxxx"/>
      <sheetName val="Pallet info"/>
      <sheetName val="Holdings Revenue"/>
      <sheetName val="Pallet Volume"/>
      <sheetName val="Utilization"/>
      <sheetName val="Cycle Time info"/>
      <sheetName val="Cycle Time Graph"/>
      <sheetName val="Financial Info"/>
      <sheetName val="Ret &amp; Iss info"/>
      <sheetName val=".."/>
      <sheetName val="..."/>
      <sheetName val="EVA"/>
      <sheetName val="Cross Bdr"/>
      <sheetName val="Print Ret to iss &amp; Cross Bdr"/>
      <sheetName val="Print Sales N A &amp; EVA"/>
      <sheetName val="Print Work Cap &amp; Debt Tot Ass"/>
      <sheetName val="Print Times Int Earn &amp; Net Prof"/>
      <sheetName val="Pallet_info"/>
      <sheetName val="Holdings_Revenue"/>
      <sheetName val="Pallet_Volume"/>
      <sheetName val="Cycle_Time_info"/>
      <sheetName val="Cycle_Time_Graph"/>
      <sheetName val="Financial_Info"/>
      <sheetName val="Ret_&amp;_Iss_info"/>
      <sheetName val="__"/>
      <sheetName val="___"/>
      <sheetName val="Cross_Bdr"/>
      <sheetName val="Print_Ret_to_iss_&amp;_Cross_Bdr"/>
      <sheetName val="Print_Sales_N_A_&amp;_EVA"/>
      <sheetName val="Print_Work_Cap_&amp;_Debt_Tot_Ass"/>
      <sheetName val="Print_Times_Int_Earn_&amp;_Net_Prof"/>
      <sheetName val="BALANCE"/>
      <sheetName val="Pallet_info1"/>
      <sheetName val="Holdings_Revenue1"/>
      <sheetName val="Pallet_Volume1"/>
      <sheetName val="Cycle_Time_info1"/>
      <sheetName val="Cycle_Time_Graph1"/>
      <sheetName val="Financial_Info1"/>
      <sheetName val="Ret_&amp;_Iss_info1"/>
      <sheetName val="__1"/>
      <sheetName val="___1"/>
      <sheetName val="Cross_Bdr1"/>
      <sheetName val="Print_Ret_to_iss_&amp;_Cross_Bdr1"/>
      <sheetName val="Print_Sales_N_A_&amp;_EVA1"/>
      <sheetName val="Print_Work_Cap_&amp;_Debt_Tot_Ass1"/>
      <sheetName val="Print_Times_Int_Earn_&amp;_Net_Pro1"/>
      <sheetName val="CONSSID12-96"/>
      <sheetName val="Pallet_info2"/>
      <sheetName val="Holdings_Revenue2"/>
      <sheetName val="Pallet_Volume2"/>
      <sheetName val="Cycle_Time_info2"/>
      <sheetName val="Cycle_Time_Graph2"/>
      <sheetName val="Financial_Info2"/>
      <sheetName val="Ret_&amp;_Iss_info2"/>
      <sheetName val="__2"/>
      <sheetName val="___2"/>
      <sheetName val="Cross_Bdr2"/>
      <sheetName val="Print_Ret_to_iss_&amp;_Cross_Bdr2"/>
      <sheetName val="Print_Sales_N_A_&amp;_EVA2"/>
      <sheetName val="Print_Work_Cap_&amp;_Debt_Tot_Ass2"/>
      <sheetName val="Print_Times_Int_Earn_&amp;_Net_Pro2"/>
      <sheetName val="MgtAcctGraphDec99"/>
      <sheetName val="PREVCINE"/>
      <sheetName val="MAQ.Y EQ.-ROS."/>
      <sheetName val="ESP SAP 2009"/>
      <sheetName val="SAP 2010"/>
      <sheetName val="Tributos diferidos Conso"/>
      <sheetName val="Tributos diferidos aging ANG"/>
      <sheetName val="Tributos diferidos aging UMA"/>
      <sheetName val="Emprestimos aging_C"/>
      <sheetName val="Resultado"/>
      <sheetName val="U-V"/>
      <sheetName val="Premissas"/>
      <sheetName val="Cara1"/>
      <sheetName val="XBOL___AR_Listado_de_Ventas_po_"/>
      <sheetName val="Group1"/>
      <sheetName val="Group2"/>
      <sheetName val="Group3"/>
      <sheetName val="Group4"/>
      <sheetName val="Group5"/>
      <sheetName val="Group6"/>
      <sheetName val="Group7"/>
      <sheetName val="GrupoWagner"/>
      <sheetName val="NOTA 1-2-3"/>
      <sheetName val="Macro1"/>
      <sheetName val="Amercli"/>
      <sheetName val="Comp x Hotel x Semana"/>
      <sheetName val="Current Book to Tax"/>
      <sheetName val="apertura de gastos"/>
      <sheetName val="Indice"/>
      <sheetName val="proy"/>
      <sheetName val="bandas ene2010"/>
      <sheetName val="Tributos_diferidos_Conso"/>
      <sheetName val="Tributos_diferidos_aging_ANG"/>
      <sheetName val="Tributos_diferidos_aging_UMA"/>
      <sheetName val="Emprestimos_aging_C"/>
      <sheetName val="Apoio"/>
      <sheetName val="Pallet_info3"/>
      <sheetName val="Holdings_Revenue3"/>
      <sheetName val="Pallet_Volume3"/>
      <sheetName val="Cycle_Time_info3"/>
      <sheetName val="Cycle_Time_Graph3"/>
      <sheetName val="Financial_Info3"/>
      <sheetName val="Ret_&amp;_Iss_info3"/>
      <sheetName val="__3"/>
      <sheetName val="___3"/>
      <sheetName val="Cross_Bdr3"/>
      <sheetName val="Print_Ret_to_iss_&amp;_Cross_Bdr3"/>
      <sheetName val="Print_Sales_N_A_&amp;_EVA3"/>
      <sheetName val="Print_Work_Cap_&amp;_Debt_Tot_Ass3"/>
      <sheetName val="Print_Times_Int_Earn_&amp;_Net_Pro3"/>
      <sheetName val="MAQ_Y_EQ_-ROS_"/>
      <sheetName val="ESP_SAP_2009"/>
      <sheetName val="SAP_2010"/>
      <sheetName val="NOTA_1-2-3"/>
      <sheetName val="Current_Book_to_Tax"/>
      <sheetName val="Comp_x_Hotel_x_Semana"/>
      <sheetName val="bandas_ene2010"/>
      <sheetName val="apertura_de_gastos"/>
      <sheetName val="6120 VAT  WHT GL Accounts WHT S"/>
      <sheetName val="Sheet1"/>
      <sheetName val=""/>
      <sheetName val="IARyPD"/>
      <sheetName val="VARIANCE"/>
      <sheetName val="Pivot table maker"/>
      <sheetName val="CM05-3|12"/>
      <sheetName val="Dados"/>
      <sheetName val="Pallet_info4"/>
      <sheetName val="Holdings_Revenue4"/>
      <sheetName val="Pallet_Volume4"/>
      <sheetName val="Cycle_Time_info4"/>
      <sheetName val="Cycle_Time_Graph4"/>
      <sheetName val="Financial_Info4"/>
      <sheetName val="Ret_&amp;_Iss_info4"/>
      <sheetName val="__4"/>
      <sheetName val="___4"/>
      <sheetName val="Cross_Bdr4"/>
      <sheetName val="Print_Ret_to_iss_&amp;_Cross_Bdr4"/>
      <sheetName val="Print_Sales_N_A_&amp;_EVA4"/>
      <sheetName val="Print_Work_Cap_&amp;_Debt_Tot_Ass4"/>
      <sheetName val="Print_Times_Int_Earn_&amp;_Net_Pro4"/>
      <sheetName val="Datos"/>
      <sheetName val="FS C V"/>
      <sheetName val="Cars"/>
      <sheetName val="Farm_B"/>
      <sheetName val="CIT Atento Brasil_0320"/>
      <sheetName val="CIT Atento Brasil_0920"/>
      <sheetName val="CIT R Brasil_0320"/>
      <sheetName val="CIT SCP_0320"/>
      <sheetName val="CIT R Brasil_0920"/>
      <sheetName val="CIT SCP_0920"/>
      <sheetName val="CIT Interfile Serviços_032020"/>
      <sheetName val="CIT Interfile_0920"/>
      <sheetName val="CIT Interservicer_032020"/>
      <sheetName val="CIT Interservicer_0920"/>
      <sheetName val="3. Evol. Susc."/>
    </sheetNames>
    <sheetDataSet>
      <sheetData sheetId="0" refreshError="1"/>
      <sheetData sheetId="1">
        <row r="23">
          <cell r="B23" t="str">
            <v xml:space="preserve">Physical Utilization of 94.0% is up from 90.2% in the prior period.  The increase is due to a depot holding decrease of 3.3 million  to 2.3 million pallets. </v>
          </cell>
        </row>
      </sheetData>
      <sheetData sheetId="2">
        <row r="23">
          <cell r="B23" t="str">
            <v xml:space="preserve">Physical Utilization of 94.0% is up from 90.2% in the prior period.  The increase is due to a depot holding decrease of 3.3 million  to 2.3 million pallets. </v>
          </cell>
        </row>
      </sheetData>
      <sheetData sheetId="3">
        <row r="35">
          <cell r="B35" t="str">
            <v>Longer cycle times at manufacturers continue to contribute to higher rental fees.</v>
          </cell>
        </row>
      </sheetData>
      <sheetData sheetId="4" refreshError="1"/>
      <sheetData sheetId="5">
        <row r="68">
          <cell r="C68" t="str">
            <v>J '97</v>
          </cell>
        </row>
      </sheetData>
      <sheetData sheetId="6" refreshError="1"/>
      <sheetData sheetId="7">
        <row r="68">
          <cell r="C68" t="str">
            <v>J '97</v>
          </cell>
        </row>
      </sheetData>
      <sheetData sheetId="8">
        <row r="68">
          <cell r="C68" t="str">
            <v>J '97</v>
          </cell>
        </row>
      </sheetData>
      <sheetData sheetId="9">
        <row r="68">
          <cell r="C68" t="str">
            <v>J '97</v>
          </cell>
        </row>
      </sheetData>
      <sheetData sheetId="10">
        <row r="68">
          <cell r="C68" t="str">
            <v>J '97</v>
          </cell>
        </row>
      </sheetData>
      <sheetData sheetId="11">
        <row r="68">
          <cell r="C68" t="str">
            <v>J '97</v>
          </cell>
        </row>
      </sheetData>
      <sheetData sheetId="12" refreshError="1">
        <row r="68">
          <cell r="C68" t="str">
            <v>J '97</v>
          </cell>
          <cell r="D68" t="str">
            <v>F</v>
          </cell>
          <cell r="E68" t="str">
            <v>M</v>
          </cell>
          <cell r="F68" t="str">
            <v>A</v>
          </cell>
          <cell r="G68" t="str">
            <v>M</v>
          </cell>
          <cell r="H68" t="str">
            <v>J</v>
          </cell>
          <cell r="I68" t="str">
            <v>J</v>
          </cell>
          <cell r="J68" t="str">
            <v>A</v>
          </cell>
          <cell r="K68" t="str">
            <v>S</v>
          </cell>
          <cell r="L68" t="str">
            <v>O</v>
          </cell>
          <cell r="M68" t="str">
            <v>N</v>
          </cell>
          <cell r="N68" t="str">
            <v>D</v>
          </cell>
          <cell r="O68" t="str">
            <v>J '98</v>
          </cell>
          <cell r="P68" t="str">
            <v>F</v>
          </cell>
          <cell r="Q68" t="str">
            <v>M</v>
          </cell>
          <cell r="R68" t="str">
            <v>A</v>
          </cell>
          <cell r="S68" t="str">
            <v>M</v>
          </cell>
          <cell r="T68" t="str">
            <v>J</v>
          </cell>
          <cell r="U68" t="str">
            <v>J</v>
          </cell>
          <cell r="V68" t="str">
            <v>A</v>
          </cell>
          <cell r="W68" t="str">
            <v>S</v>
          </cell>
          <cell r="X68" t="str">
            <v>O</v>
          </cell>
          <cell r="Y68" t="str">
            <v>N</v>
          </cell>
          <cell r="Z68" t="str">
            <v>D</v>
          </cell>
          <cell r="AA68" t="str">
            <v>J '99</v>
          </cell>
          <cell r="AB68" t="str">
            <v>F</v>
          </cell>
          <cell r="AC68" t="str">
            <v>M</v>
          </cell>
          <cell r="AD68" t="str">
            <v>A</v>
          </cell>
          <cell r="AE68" t="str">
            <v>M</v>
          </cell>
          <cell r="AF68" t="str">
            <v>J</v>
          </cell>
          <cell r="AG68" t="str">
            <v>J</v>
          </cell>
          <cell r="AH68" t="str">
            <v>A</v>
          </cell>
          <cell r="AI68" t="str">
            <v>S</v>
          </cell>
          <cell r="AJ68" t="str">
            <v>O</v>
          </cell>
          <cell r="AK68" t="str">
            <v>N</v>
          </cell>
          <cell r="AL68" t="str">
            <v>D</v>
          </cell>
        </row>
        <row r="71">
          <cell r="C71">
            <v>120.30754399184433</v>
          </cell>
          <cell r="D71">
            <v>109.50037456690701</v>
          </cell>
          <cell r="E71">
            <v>137.30955295500172</v>
          </cell>
          <cell r="F71">
            <v>107.80874487430914</v>
          </cell>
          <cell r="G71">
            <v>111.89333238748884</v>
          </cell>
          <cell r="H71">
            <v>82.973107978650603</v>
          </cell>
          <cell r="I71">
            <v>124.45466556177492</v>
          </cell>
          <cell r="J71">
            <v>108.03315257105496</v>
          </cell>
          <cell r="K71">
            <v>112.21876134931317</v>
          </cell>
          <cell r="L71">
            <v>105.0318594433276</v>
          </cell>
          <cell r="M71">
            <v>127.09110613075403</v>
          </cell>
          <cell r="N71">
            <v>98.780104092737162</v>
          </cell>
          <cell r="O71">
            <v>112.65645889346587</v>
          </cell>
          <cell r="P71">
            <v>95.824505189134015</v>
          </cell>
          <cell r="Q71">
            <v>96.8</v>
          </cell>
          <cell r="R71">
            <v>127.52263261211274</v>
          </cell>
          <cell r="S71">
            <v>94.104048976588984</v>
          </cell>
          <cell r="T71">
            <v>90.135203229979552</v>
          </cell>
          <cell r="U71">
            <v>88.307353276294251</v>
          </cell>
          <cell r="V71">
            <v>90.147232690161573</v>
          </cell>
          <cell r="W71">
            <v>98.466474083347876</v>
          </cell>
          <cell r="X71">
            <v>87.236251072643213</v>
          </cell>
          <cell r="Y71">
            <v>96.049401581534511</v>
          </cell>
          <cell r="Z71">
            <v>60.097487350946494</v>
          </cell>
          <cell r="AA71">
            <v>92.685186531510951</v>
          </cell>
          <cell r="AB71">
            <v>77.590152025401707</v>
          </cell>
          <cell r="AC71">
            <v>57.598541909852351</v>
          </cell>
          <cell r="AD71">
            <v>89.701006031917331</v>
          </cell>
          <cell r="AE71">
            <v>88.084059372089456</v>
          </cell>
          <cell r="AF71">
            <v>79.811417139046355</v>
          </cell>
          <cell r="AG71">
            <v>95.171573114193052</v>
          </cell>
          <cell r="AH71">
            <v>72.802718600168063</v>
          </cell>
          <cell r="AI71">
            <v>92.287608652706439</v>
          </cell>
          <cell r="AJ71">
            <v>110.19810116347357</v>
          </cell>
          <cell r="AK71">
            <v>73.87949730198639</v>
          </cell>
          <cell r="AL71">
            <v>74.314796587926509</v>
          </cell>
        </row>
        <row r="72">
          <cell r="C72">
            <v>109.57886703990431</v>
          </cell>
          <cell r="D72">
            <v>111.61386313010883</v>
          </cell>
          <cell r="E72">
            <v>112.97229856615424</v>
          </cell>
          <cell r="F72">
            <v>113.21583403772097</v>
          </cell>
          <cell r="G72">
            <v>114.46633479620762</v>
          </cell>
          <cell r="H72">
            <v>112.35159666635555</v>
          </cell>
          <cell r="I72">
            <v>114.44543331055159</v>
          </cell>
          <cell r="J72">
            <v>114.77876421416941</v>
          </cell>
          <cell r="K72">
            <v>113.99342660151741</v>
          </cell>
          <cell r="L72">
            <v>113.47711438945326</v>
          </cell>
          <cell r="M72">
            <v>113.81089203594605</v>
          </cell>
          <cell r="N72">
            <v>112.11685882526365</v>
          </cell>
          <cell r="O72">
            <v>111.47926840039877</v>
          </cell>
          <cell r="P72">
            <v>110.33961261891767</v>
          </cell>
          <cell r="Q72">
            <v>106.89840792676382</v>
          </cell>
          <cell r="R72">
            <v>108.54123190491414</v>
          </cell>
          <cell r="S72">
            <v>107.3</v>
          </cell>
          <cell r="T72">
            <v>107.65563289161658</v>
          </cell>
          <cell r="U72">
            <v>104.64335686782653</v>
          </cell>
          <cell r="V72">
            <v>103.15286354441874</v>
          </cell>
          <cell r="W72">
            <v>102.00683960558831</v>
          </cell>
          <cell r="X72">
            <v>100.5238722413646</v>
          </cell>
          <cell r="Y72">
            <v>97.937063528929642</v>
          </cell>
          <cell r="Z72">
            <v>95.7</v>
          </cell>
          <cell r="AA72">
            <v>102.29695822495997</v>
          </cell>
          <cell r="AB72">
            <v>100.96736561906393</v>
          </cell>
          <cell r="AC72">
            <v>97.646073492182708</v>
          </cell>
          <cell r="AD72">
            <v>96.891584373749694</v>
          </cell>
          <cell r="AE72">
            <v>95.899531331441395</v>
          </cell>
          <cell r="AF72">
            <v>95.767794213124546</v>
          </cell>
          <cell r="AG72">
            <v>94.547665361141981</v>
          </cell>
          <cell r="AH72">
            <v>93.079730612355021</v>
          </cell>
          <cell r="AI72">
            <v>92.249265916663077</v>
          </cell>
          <cell r="AJ72">
            <v>92.464525988335808</v>
          </cell>
          <cell r="AK72">
            <v>90.247375620470507</v>
          </cell>
          <cell r="AL72">
            <v>89.227987807770049</v>
          </cell>
        </row>
        <row r="73">
          <cell r="C73">
            <v>183</v>
          </cell>
          <cell r="D73">
            <v>183</v>
          </cell>
          <cell r="E73">
            <v>183</v>
          </cell>
          <cell r="F73">
            <v>183</v>
          </cell>
          <cell r="G73">
            <v>183</v>
          </cell>
          <cell r="H73">
            <v>183</v>
          </cell>
          <cell r="I73">
            <v>183</v>
          </cell>
          <cell r="J73">
            <v>183</v>
          </cell>
          <cell r="K73">
            <v>183</v>
          </cell>
          <cell r="L73">
            <v>183</v>
          </cell>
          <cell r="M73">
            <v>183</v>
          </cell>
          <cell r="N73">
            <v>183</v>
          </cell>
          <cell r="O73">
            <v>183</v>
          </cell>
          <cell r="P73">
            <v>183</v>
          </cell>
          <cell r="Q73">
            <v>183</v>
          </cell>
          <cell r="R73">
            <v>183</v>
          </cell>
          <cell r="S73">
            <v>183</v>
          </cell>
          <cell r="T73">
            <v>183</v>
          </cell>
          <cell r="U73">
            <v>183</v>
          </cell>
          <cell r="V73">
            <v>183</v>
          </cell>
          <cell r="W73">
            <v>183</v>
          </cell>
          <cell r="X73">
            <v>183</v>
          </cell>
          <cell r="Y73">
            <v>183</v>
          </cell>
          <cell r="Z73">
            <v>183</v>
          </cell>
          <cell r="AA73">
            <v>183</v>
          </cell>
          <cell r="AB73">
            <v>183</v>
          </cell>
          <cell r="AC73">
            <v>183</v>
          </cell>
          <cell r="AD73">
            <v>183</v>
          </cell>
          <cell r="AE73">
            <v>183</v>
          </cell>
          <cell r="AF73">
            <v>183</v>
          </cell>
          <cell r="AG73">
            <v>183</v>
          </cell>
          <cell r="AH73">
            <v>183</v>
          </cell>
          <cell r="AI73">
            <v>183</v>
          </cell>
          <cell r="AJ73">
            <v>183</v>
          </cell>
          <cell r="AK73">
            <v>183</v>
          </cell>
          <cell r="AL73">
            <v>183</v>
          </cell>
        </row>
      </sheetData>
      <sheetData sheetId="13"/>
      <sheetData sheetId="14"/>
      <sheetData sheetId="15"/>
      <sheetData sheetId="16"/>
      <sheetData sheetId="17" refreshError="1"/>
      <sheetData sheetId="18">
        <row r="35">
          <cell r="B35" t="str">
            <v>Longer cycle times at manufacturers continue to contribute to higher rental fees.</v>
          </cell>
        </row>
      </sheetData>
      <sheetData sheetId="19">
        <row r="35">
          <cell r="B35" t="str">
            <v>Longer cycle times at manufacturers continue to contribute to higher rental fees.</v>
          </cell>
        </row>
      </sheetData>
      <sheetData sheetId="20">
        <row r="35">
          <cell r="B35" t="str">
            <v>Longer cycle times at manufacturers continue to contribute to higher rental fees.</v>
          </cell>
        </row>
      </sheetData>
      <sheetData sheetId="21">
        <row r="35">
          <cell r="B35" t="str">
            <v>Longer cycle times at manufacturers continue to contribute to higher rental fees.</v>
          </cell>
        </row>
      </sheetData>
      <sheetData sheetId="22">
        <row r="35">
          <cell r="B35" t="str">
            <v>Longer cycle times at manufacturers continue to contribute to higher rental fees.</v>
          </cell>
        </row>
      </sheetData>
      <sheetData sheetId="23">
        <row r="35">
          <cell r="B35" t="str">
            <v>Longer cycle times at manufacturers continue to contribute to higher rental fees.</v>
          </cell>
        </row>
      </sheetData>
      <sheetData sheetId="24">
        <row r="35">
          <cell r="B35" t="str">
            <v>Longer cycle times at manufacturers continue to contribute to higher rental fees.</v>
          </cell>
        </row>
      </sheetData>
      <sheetData sheetId="25">
        <row r="35">
          <cell r="B35" t="str">
            <v>Longer cycle times at manufacturers continue to contribute to higher rental fees.</v>
          </cell>
        </row>
      </sheetData>
      <sheetData sheetId="26">
        <row r="35">
          <cell r="B35" t="str">
            <v>Longer cycle times at manufacturers continue to contribute to higher rental fees.</v>
          </cell>
        </row>
      </sheetData>
      <sheetData sheetId="27">
        <row r="35">
          <cell r="B35" t="str">
            <v>Longer cycle times at manufacturers continue to contribute to higher rental fees.</v>
          </cell>
        </row>
      </sheetData>
      <sheetData sheetId="28">
        <row r="35">
          <cell r="B35" t="str">
            <v>Longer cycle times at manufacturers continue to contribute to higher rental fees.</v>
          </cell>
        </row>
      </sheetData>
      <sheetData sheetId="29">
        <row r="35">
          <cell r="B35" t="str">
            <v>Longer cycle times at manufacturers continue to contribute to higher rental fees.</v>
          </cell>
        </row>
      </sheetData>
      <sheetData sheetId="30">
        <row r="35">
          <cell r="B35" t="str">
            <v>Longer cycle times at manufacturers continue to contribute to higher rental fees.</v>
          </cell>
        </row>
      </sheetData>
      <sheetData sheetId="31" refreshError="1"/>
      <sheetData sheetId="32">
        <row r="35">
          <cell r="B35" t="str">
            <v>Longer cycle times at manufacturers continue to contribute to higher rental fees.</v>
          </cell>
        </row>
      </sheetData>
      <sheetData sheetId="33">
        <row r="35">
          <cell r="B35" t="str">
            <v>Longer cycle times at manufacturers continue to contribute to higher rental fees.</v>
          </cell>
        </row>
      </sheetData>
      <sheetData sheetId="34">
        <row r="35">
          <cell r="B35" t="str">
            <v>Longer cycle times at manufacturers continue to contribute to higher rental fees.</v>
          </cell>
        </row>
      </sheetData>
      <sheetData sheetId="35">
        <row r="35">
          <cell r="B35" t="str">
            <v>Longer cycle times at manufacturers continue to contribute to higher rental fees.</v>
          </cell>
        </row>
      </sheetData>
      <sheetData sheetId="36">
        <row r="35">
          <cell r="B35" t="str">
            <v>Longer cycle times at manufacturers continue to contribute to higher rental fees.</v>
          </cell>
        </row>
      </sheetData>
      <sheetData sheetId="37">
        <row r="35">
          <cell r="B35" t="str">
            <v>Longer cycle times at manufacturers continue to contribute to higher rental fees.</v>
          </cell>
        </row>
      </sheetData>
      <sheetData sheetId="38">
        <row r="35">
          <cell r="B35" t="str">
            <v>Longer cycle times at manufacturers continue to contribute to higher rental fees.</v>
          </cell>
        </row>
      </sheetData>
      <sheetData sheetId="39">
        <row r="35">
          <cell r="B35" t="str">
            <v>Longer cycle times at manufacturers continue to contribute to higher rental fees.</v>
          </cell>
        </row>
      </sheetData>
      <sheetData sheetId="40">
        <row r="35">
          <cell r="B35" t="str">
            <v>Longer cycle times at manufacturers continue to contribute to higher rental fees.</v>
          </cell>
        </row>
      </sheetData>
      <sheetData sheetId="41">
        <row r="35">
          <cell r="B35" t="str">
            <v>Longer cycle times at manufacturers continue to contribute to higher rental fees.</v>
          </cell>
        </row>
      </sheetData>
      <sheetData sheetId="42">
        <row r="35">
          <cell r="B35" t="str">
            <v>Longer cycle times at manufacturers continue to contribute to higher rental fees.</v>
          </cell>
        </row>
      </sheetData>
      <sheetData sheetId="43">
        <row r="35">
          <cell r="B35" t="str">
            <v>Longer cycle times at manufacturers continue to contribute to higher rental fees.</v>
          </cell>
        </row>
      </sheetData>
      <sheetData sheetId="44">
        <row r="35">
          <cell r="B35" t="str">
            <v>Longer cycle times at manufacturers continue to contribute to higher rental fees.</v>
          </cell>
        </row>
      </sheetData>
      <sheetData sheetId="45">
        <row r="35">
          <cell r="B35" t="str">
            <v>Longer cycle times at manufacturers continue to contribute to higher rental fees.</v>
          </cell>
        </row>
      </sheetData>
      <sheetData sheetId="46" refreshError="1"/>
      <sheetData sheetId="47">
        <row r="35">
          <cell r="B35" t="str">
            <v>Longer cycle times at manufacturers continue to contribute to higher rental fees.</v>
          </cell>
        </row>
      </sheetData>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ow r="23">
          <cell r="B23" t="str">
            <v xml:space="preserve">Physical Utilization of 94.0% is up from 90.2% in the prior period.  The increase is due to a depot holding decrease of 3.3 million  to 2.3 million pallets. </v>
          </cell>
        </row>
      </sheetData>
      <sheetData sheetId="93">
        <row r="23">
          <cell r="B23" t="str">
            <v xml:space="preserve">Physical Utilization of 94.0% is up from 90.2% in the prior period.  The increase is due to a depot holding decrease of 3.3 million  to 2.3 million pallets. </v>
          </cell>
        </row>
      </sheetData>
      <sheetData sheetId="94">
        <row r="23">
          <cell r="B23" t="str">
            <v xml:space="preserve">Physical Utilization of 94.0% is up from 90.2% in the prior period.  The increase is due to a depot holding decrease of 3.3 million  to 2.3 million pallets. </v>
          </cell>
        </row>
      </sheetData>
      <sheetData sheetId="95">
        <row r="23">
          <cell r="B23" t="str">
            <v xml:space="preserve">Physical Utilization of 94.0% is up from 90.2% in the prior period.  The increase is due to a depot holding decrease of 3.3 million  to 2.3 million pallets. </v>
          </cell>
        </row>
      </sheetData>
      <sheetData sheetId="96" refreshError="1"/>
      <sheetData sheetId="97">
        <row r="23">
          <cell r="B23" t="str">
            <v xml:space="preserve">Physical Utilization of 94.0% is up from 90.2% in the prior period.  The increase is due to a depot holding decrease of 3.3 million  to 2.3 million pallets. </v>
          </cell>
        </row>
      </sheetData>
      <sheetData sheetId="98">
        <row r="23">
          <cell r="B23" t="str">
            <v xml:space="preserve">Physical Utilization of 94.0% is up from 90.2% in the prior period.  The increase is due to a depot holding decrease of 3.3 million  to 2.3 million pallets. </v>
          </cell>
        </row>
      </sheetData>
      <sheetData sheetId="99">
        <row r="23">
          <cell r="B23" t="str">
            <v xml:space="preserve">Physical Utilization of 94.0% is up from 90.2% in the prior period.  The increase is due to a depot holding decrease of 3.3 million  to 2.3 million pallets. </v>
          </cell>
        </row>
      </sheetData>
      <sheetData sheetId="100">
        <row r="23">
          <cell r="B23" t="str">
            <v xml:space="preserve">Physical Utilization of 94.0% is up from 90.2% in the prior period.  The increase is due to a depot holding decrease of 3.3 million  to 2.3 million pallets. </v>
          </cell>
        </row>
      </sheetData>
      <sheetData sheetId="101">
        <row r="23">
          <cell r="B23" t="str">
            <v xml:space="preserve">Physical Utilization of 94.0% is up from 90.2% in the prior period.  The increase is due to a depot holding decrease of 3.3 million  to 2.3 million pallets. </v>
          </cell>
        </row>
      </sheetData>
      <sheetData sheetId="102">
        <row r="23">
          <cell r="B23" t="str">
            <v xml:space="preserve">Physical Utilization of 94.0% is up from 90.2% in the prior period.  The increase is due to a depot holding decrease of 3.3 million  to 2.3 million pallets. </v>
          </cell>
        </row>
      </sheetData>
      <sheetData sheetId="103">
        <row r="23">
          <cell r="B23" t="str">
            <v xml:space="preserve">Physical Utilization of 94.0% is up from 90.2% in the prior period.  The increase is due to a depot holding decrease of 3.3 million  to 2.3 million pallets. </v>
          </cell>
        </row>
      </sheetData>
      <sheetData sheetId="104">
        <row r="23">
          <cell r="B23" t="str">
            <v xml:space="preserve">Physical Utilization of 94.0% is up from 90.2% in the prior period.  The increase is due to a depot holding decrease of 3.3 million  to 2.3 million pallets. </v>
          </cell>
        </row>
      </sheetData>
      <sheetData sheetId="105">
        <row r="23">
          <cell r="B23" t="str">
            <v xml:space="preserve">Physical Utilization of 94.0% is up from 90.2% in the prior period.  The increase is due to a depot holding decrease of 3.3 million  to 2.3 million pallets. </v>
          </cell>
        </row>
      </sheetData>
      <sheetData sheetId="106">
        <row r="35">
          <cell r="B35" t="str">
            <v>Longer cycle times at manufacturers continue to contribute to higher rental fees.</v>
          </cell>
        </row>
      </sheetData>
      <sheetData sheetId="107">
        <row r="35">
          <cell r="B35" t="str">
            <v>Longer cycle times at manufacturers continue to contribute to higher rental fees.</v>
          </cell>
        </row>
      </sheetData>
      <sheetData sheetId="108">
        <row r="68">
          <cell r="C68" t="str">
            <v>J '97</v>
          </cell>
        </row>
      </sheetData>
      <sheetData sheetId="109">
        <row r="68">
          <cell r="C68" t="str">
            <v>J '97</v>
          </cell>
        </row>
      </sheetData>
      <sheetData sheetId="110">
        <row r="68">
          <cell r="C68" t="str">
            <v>J '97</v>
          </cell>
        </row>
      </sheetData>
      <sheetData sheetId="111">
        <row r="68">
          <cell r="C68" t="str">
            <v>J '97</v>
          </cell>
        </row>
      </sheetData>
      <sheetData sheetId="112">
        <row r="68">
          <cell r="C68" t="str">
            <v>J '97</v>
          </cell>
        </row>
      </sheetData>
      <sheetData sheetId="113">
        <row r="23">
          <cell r="B23" t="str">
            <v xml:space="preserve">Physical Utilization of 94.0% is up from 90.2% in the prior period.  The increase is due to a depot holding decrease of 3.3 million  to 2.3 million pallets. </v>
          </cell>
        </row>
      </sheetData>
      <sheetData sheetId="114">
        <row r="68">
          <cell r="C68" t="str">
            <v>J '97</v>
          </cell>
        </row>
      </sheetData>
      <sheetData sheetId="115">
        <row r="23">
          <cell r="B23" t="str">
            <v xml:space="preserve">Physical Utilization of 94.0% is up from 90.2% in the prior period.  The increase is due to a depot holding decrease of 3.3 million  to 2.3 million pallets. </v>
          </cell>
        </row>
      </sheetData>
      <sheetData sheetId="116">
        <row r="23">
          <cell r="B23" t="str">
            <v xml:space="preserve">Physical Utilization of 94.0% is up from 90.2% in the prior period.  The increase is due to a depot holding decrease of 3.3 million  to 2.3 million pallets. </v>
          </cell>
        </row>
      </sheetData>
      <sheetData sheetId="117"/>
      <sheetData sheetId="118">
        <row r="23">
          <cell r="B23" t="str">
            <v xml:space="preserve">Physical Utilization of 94.0% is up from 90.2% in the prior period.  The increase is due to a depot holding decrease of 3.3 million  to 2.3 million pallets. </v>
          </cell>
        </row>
      </sheetData>
      <sheetData sheetId="119" refreshError="1"/>
      <sheetData sheetId="120" refreshError="1"/>
      <sheetData sheetId="121">
        <row r="23">
          <cell r="B23" t="str">
            <v xml:space="preserve">Physical Utilization of 94.0% is up from 90.2% in the prior period.  The increase is due to a depot holding decrease of 3.3 million  to 2.3 million pallets. </v>
          </cell>
        </row>
      </sheetData>
      <sheetData sheetId="122" refreshError="1"/>
      <sheetData sheetId="123" refreshError="1"/>
      <sheetData sheetId="124" refreshError="1"/>
      <sheetData sheetId="125" refreshError="1"/>
      <sheetData sheetId="126" refreshError="1"/>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ASTA2"/>
      <sheetName val="ICATU"/>
      <sheetName val="dados"/>
      <sheetName val="Mutuo"/>
      <sheetName val="Consolidado 2010"/>
      <sheetName val="DRE 2010"/>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Interface"/>
      <sheetName val="Mercado"/>
      <sheetName val="Responsavel"/>
      <sheetName val="Instrucao"/>
      <sheetName val="PainelEmp"/>
      <sheetName val="i"/>
      <sheetName val="Eq"/>
      <sheetName val="Dados"/>
      <sheetName val="Empresa"/>
      <sheetName val="DE"/>
      <sheetName val="TE"/>
      <sheetName val="Posicionamento"/>
      <sheetName val="Distribuicao"/>
      <sheetName val="Analises"/>
      <sheetName val="D5P"/>
      <sheetName val="Dados 5P"/>
      <sheetName val="5P"/>
      <sheetName val="M"/>
      <sheetName val="MGraf"/>
      <sheetName val="5P SB"/>
      <sheetName val="5P TD"/>
      <sheetName val="5P RF"/>
      <sheetName val="5P RT"/>
      <sheetName val="M SB"/>
      <sheetName val="M TD"/>
      <sheetName val="M RF"/>
      <sheetName val="M R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GLFI004"/>
      <sheetName val="CONTROLE"/>
      <sheetName val="C R B"/>
      <sheetName val="TIVIT"/>
      <sheetName val="V C I "/>
      <sheetName val="SUCORR"/>
      <sheetName val="V I L A"/>
      <sheetName val="PROC"/>
      <sheetName val="VCA"/>
      <sheetName val="ESAG"/>
      <sheetName val="NCI"/>
      <sheetName val="4-RCDP-200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ZGLFI004"/>
      <sheetName val="CONTROLE"/>
      <sheetName val="C R B"/>
      <sheetName val="TIVIT"/>
      <sheetName val="V C I "/>
      <sheetName val="SUCORR"/>
      <sheetName val="V I L A"/>
      <sheetName val="PROC"/>
      <sheetName val="VCA"/>
      <sheetName val="ESAG"/>
      <sheetName val="NCI"/>
      <sheetName val="4-RCDP-2001"/>
    </sheetNames>
    <sheetDataSet>
      <sheetData sheetId="0" refreshError="1"/>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TUDO"/>
      <sheetName val="TAXAS"/>
      <sheetName val="CONTA CORRENTE"/>
      <sheetName val="SALDOS"/>
      <sheetName val="RENDIMENTOS"/>
      <sheetName val="CAIXA APLICADO"/>
      <sheetName val="Fechamento"/>
      <sheetName val="CADASTROS"/>
      <sheetName val="8"/>
      <sheetName val="15"/>
      <sheetName val="16"/>
      <sheetName val="33"/>
      <sheetName val="40"/>
      <sheetName val="99"/>
      <sheetName val="112"/>
      <sheetName val="132"/>
      <sheetName val="137"/>
      <sheetName val="155"/>
      <sheetName val="162"/>
      <sheetName val="163"/>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SWAP"/>
      <sheetName val="NBCE2"/>
      <sheetName val="NBC-E Itap"/>
      <sheetName val="NBC-E-ITAP2"/>
      <sheetName val="NBCE-DT Voto I"/>
      <sheetName val="NBCE-DT Voto II"/>
      <sheetName val="NBC-E Abn"/>
    </sheetNames>
    <sheetDataSet>
      <sheetData sheetId="0"/>
      <sheetData sheetId="1">
        <row r="4">
          <cell r="A4" t="str">
            <v>PLANILHA</v>
          </cell>
          <cell r="B4" t="str">
            <v>EMPRESA</v>
          </cell>
          <cell r="C4" t="str">
            <v>BANCO</v>
          </cell>
          <cell r="D4" t="str">
            <v>TIPO</v>
          </cell>
          <cell r="E4" t="str">
            <v>CÓDIGO</v>
          </cell>
          <cell r="F4" t="str">
            <v>SALDO INICIAL</v>
          </cell>
          <cell r="G4" t="str">
            <v>RESGATES</v>
          </cell>
          <cell r="H4" t="str">
            <v>APLICAÇÕES</v>
          </cell>
          <cell r="I4" t="str">
            <v>SALDO HOJE</v>
          </cell>
          <cell r="J4" t="str">
            <v>RENDIMENTO</v>
          </cell>
          <cell r="K4" t="str">
            <v>SALDO MÉDIO</v>
          </cell>
          <cell r="L4" t="str">
            <v>% REND</v>
          </cell>
          <cell r="M4" t="str">
            <v>REND CDI</v>
          </cell>
          <cell r="N4" t="str">
            <v>% DO CDI</v>
          </cell>
          <cell r="O4" t="str">
            <v>REND USD</v>
          </cell>
          <cell r="P4" t="str">
            <v>VC + %aa</v>
          </cell>
          <cell r="Q4" t="str">
            <v>APLICAÇÃO</v>
          </cell>
          <cell r="R4" t="str">
            <v>VENCTO.</v>
          </cell>
          <cell r="S4" t="str">
            <v>REPACT.</v>
          </cell>
          <cell r="T4" t="str">
            <v>EMPRESA</v>
          </cell>
          <cell r="U4" t="str">
            <v>PLANILHA</v>
          </cell>
        </row>
        <row r="5">
          <cell r="A5">
            <v>172</v>
          </cell>
          <cell r="B5" t="str">
            <v>DIXIE NORDESTE</v>
          </cell>
          <cell r="C5" t="str">
            <v>BRADESCO</v>
          </cell>
          <cell r="D5" t="str">
            <v>CDI</v>
          </cell>
          <cell r="E5">
            <v>67</v>
          </cell>
          <cell r="F5">
            <v>0</v>
          </cell>
          <cell r="G5">
            <v>0</v>
          </cell>
          <cell r="H5">
            <v>0</v>
          </cell>
          <cell r="I5">
            <v>0</v>
          </cell>
          <cell r="J5">
            <v>0</v>
          </cell>
          <cell r="K5">
            <v>0</v>
          </cell>
          <cell r="L5">
            <v>0</v>
          </cell>
          <cell r="M5">
            <v>0</v>
          </cell>
          <cell r="N5" t="e">
            <v>#DIV/0!</v>
          </cell>
          <cell r="P5">
            <v>0</v>
          </cell>
          <cell r="Q5">
            <v>37372</v>
          </cell>
          <cell r="R5">
            <v>37733</v>
          </cell>
          <cell r="S5">
            <v>0</v>
          </cell>
          <cell r="T5" t="str">
            <v>DIXIE NORDESTE</v>
          </cell>
          <cell r="U5">
            <v>172</v>
          </cell>
        </row>
        <row r="6">
          <cell r="A6">
            <v>173</v>
          </cell>
          <cell r="B6" t="str">
            <v>DIXIE NORDESTE</v>
          </cell>
          <cell r="C6" t="str">
            <v>BBV</v>
          </cell>
          <cell r="D6" t="str">
            <v>CDI</v>
          </cell>
          <cell r="E6">
            <v>67</v>
          </cell>
          <cell r="F6">
            <v>0</v>
          </cell>
          <cell r="G6">
            <v>0</v>
          </cell>
          <cell r="H6">
            <v>0</v>
          </cell>
          <cell r="I6">
            <v>0</v>
          </cell>
          <cell r="J6">
            <v>0</v>
          </cell>
          <cell r="K6">
            <v>0</v>
          </cell>
          <cell r="L6">
            <v>0</v>
          </cell>
          <cell r="M6">
            <v>0</v>
          </cell>
          <cell r="N6" t="e">
            <v>#DIV/0!</v>
          </cell>
          <cell r="P6">
            <v>0</v>
          </cell>
          <cell r="Q6">
            <v>37398</v>
          </cell>
          <cell r="R6">
            <v>37760</v>
          </cell>
          <cell r="S6">
            <v>0</v>
          </cell>
          <cell r="T6" t="str">
            <v>DIXIE NORDESTE</v>
          </cell>
          <cell r="U6">
            <v>173</v>
          </cell>
        </row>
        <row r="7">
          <cell r="A7">
            <v>174</v>
          </cell>
          <cell r="B7" t="str">
            <v>DIXIE NORDESTE</v>
          </cell>
          <cell r="C7" t="str">
            <v>BRASIL</v>
          </cell>
          <cell r="D7" t="str">
            <v>CDI</v>
          </cell>
          <cell r="E7">
            <v>67</v>
          </cell>
          <cell r="F7">
            <v>0</v>
          </cell>
          <cell r="G7">
            <v>0</v>
          </cell>
          <cell r="H7">
            <v>0</v>
          </cell>
          <cell r="I7">
            <v>0</v>
          </cell>
          <cell r="J7">
            <v>0</v>
          </cell>
          <cell r="K7">
            <v>0</v>
          </cell>
          <cell r="L7">
            <v>0</v>
          </cell>
          <cell r="M7">
            <v>0</v>
          </cell>
          <cell r="N7" t="e">
            <v>#DIV/0!</v>
          </cell>
          <cell r="P7">
            <v>0</v>
          </cell>
          <cell r="Q7">
            <v>37404</v>
          </cell>
          <cell r="R7">
            <v>37784</v>
          </cell>
          <cell r="S7">
            <v>0</v>
          </cell>
          <cell r="T7" t="str">
            <v>DIXIE NORDESTE</v>
          </cell>
          <cell r="U7">
            <v>174</v>
          </cell>
        </row>
        <row r="8">
          <cell r="A8">
            <v>176</v>
          </cell>
          <cell r="B8" t="str">
            <v>DIXIE NORDESTE</v>
          </cell>
          <cell r="C8" t="str">
            <v>BRASIL</v>
          </cell>
          <cell r="D8" t="str">
            <v>CDI</v>
          </cell>
          <cell r="E8">
            <v>67</v>
          </cell>
          <cell r="F8">
            <v>211444.95</v>
          </cell>
          <cell r="G8">
            <v>212274.36</v>
          </cell>
          <cell r="H8">
            <v>0</v>
          </cell>
          <cell r="I8">
            <v>0</v>
          </cell>
          <cell r="J8">
            <v>829.40999999997439</v>
          </cell>
          <cell r="K8">
            <v>0</v>
          </cell>
          <cell r="L8">
            <v>0</v>
          </cell>
          <cell r="M8">
            <v>4.2819885917022085E-3</v>
          </cell>
          <cell r="N8">
            <v>0</v>
          </cell>
          <cell r="P8">
            <v>0</v>
          </cell>
          <cell r="Q8">
            <v>37410</v>
          </cell>
          <cell r="R8">
            <v>37790</v>
          </cell>
          <cell r="S8">
            <v>0</v>
          </cell>
          <cell r="T8" t="str">
            <v>DIXIE NORDESTE</v>
          </cell>
          <cell r="U8">
            <v>176</v>
          </cell>
        </row>
        <row r="9">
          <cell r="A9">
            <v>186</v>
          </cell>
          <cell r="B9" t="str">
            <v>DIXIE NORDESTE</v>
          </cell>
          <cell r="C9" t="str">
            <v>BBV</v>
          </cell>
          <cell r="D9" t="str">
            <v>CDI</v>
          </cell>
          <cell r="E9">
            <v>67</v>
          </cell>
          <cell r="F9">
            <v>0</v>
          </cell>
          <cell r="G9">
            <v>0</v>
          </cell>
          <cell r="H9">
            <v>0</v>
          </cell>
          <cell r="I9">
            <v>0</v>
          </cell>
          <cell r="J9">
            <v>0</v>
          </cell>
          <cell r="K9">
            <v>0</v>
          </cell>
          <cell r="L9">
            <v>0</v>
          </cell>
          <cell r="M9">
            <v>0</v>
          </cell>
          <cell r="N9" t="e">
            <v>#DIV/0!</v>
          </cell>
          <cell r="P9">
            <v>0</v>
          </cell>
          <cell r="Q9">
            <v>37439</v>
          </cell>
          <cell r="R9">
            <v>37839</v>
          </cell>
          <cell r="S9">
            <v>0</v>
          </cell>
          <cell r="T9" t="str">
            <v>DIXIE NORDESTE</v>
          </cell>
          <cell r="U9">
            <v>186</v>
          </cell>
        </row>
        <row r="10">
          <cell r="A10">
            <v>188</v>
          </cell>
          <cell r="B10" t="str">
            <v>DIXIE NORDESTE</v>
          </cell>
          <cell r="C10" t="str">
            <v>BBV</v>
          </cell>
          <cell r="D10" t="str">
            <v>CDI</v>
          </cell>
          <cell r="E10">
            <v>67</v>
          </cell>
          <cell r="F10">
            <v>211400.01</v>
          </cell>
          <cell r="G10">
            <v>212370.45</v>
          </cell>
          <cell r="H10">
            <v>0</v>
          </cell>
          <cell r="I10">
            <v>0</v>
          </cell>
          <cell r="J10">
            <v>970.44000000000233</v>
          </cell>
          <cell r="K10">
            <v>0</v>
          </cell>
          <cell r="L10">
            <v>0</v>
          </cell>
          <cell r="M10">
            <v>4.9956533569859105E-3</v>
          </cell>
          <cell r="N10">
            <v>0</v>
          </cell>
          <cell r="P10">
            <v>0</v>
          </cell>
          <cell r="Q10">
            <v>37454</v>
          </cell>
          <cell r="R10">
            <v>37854</v>
          </cell>
          <cell r="S10">
            <v>0</v>
          </cell>
          <cell r="T10" t="str">
            <v>DIXIE NORDESTE</v>
          </cell>
          <cell r="U10">
            <v>188</v>
          </cell>
        </row>
        <row r="11">
          <cell r="A11">
            <v>198</v>
          </cell>
          <cell r="B11" t="str">
            <v>DIXIE NORDESTE</v>
          </cell>
          <cell r="C11" t="str">
            <v>BBV</v>
          </cell>
          <cell r="D11" t="str">
            <v>CDI</v>
          </cell>
          <cell r="E11">
            <v>67</v>
          </cell>
          <cell r="F11">
            <v>0</v>
          </cell>
          <cell r="G11">
            <v>0</v>
          </cell>
          <cell r="H11">
            <v>0</v>
          </cell>
          <cell r="I11">
            <v>0</v>
          </cell>
          <cell r="J11">
            <v>0</v>
          </cell>
          <cell r="K11">
            <v>0</v>
          </cell>
          <cell r="L11">
            <v>0</v>
          </cell>
          <cell r="M11">
            <v>0</v>
          </cell>
          <cell r="N11" t="e">
            <v>#DIV/0!</v>
          </cell>
          <cell r="P11">
            <v>0</v>
          </cell>
          <cell r="Q11">
            <v>37481</v>
          </cell>
          <cell r="R11">
            <v>37881</v>
          </cell>
          <cell r="S11">
            <v>0</v>
          </cell>
          <cell r="T11" t="str">
            <v>DIXIE NORDESTE</v>
          </cell>
          <cell r="U11">
            <v>198</v>
          </cell>
        </row>
        <row r="12">
          <cell r="A12" t="str">
            <v>C/C</v>
          </cell>
          <cell r="B12" t="str">
            <v>DIXIE NORDESTE</v>
          </cell>
          <cell r="C12" t="str">
            <v>C/C</v>
          </cell>
          <cell r="D12" t="str">
            <v>C/C</v>
          </cell>
          <cell r="E12">
            <v>99</v>
          </cell>
          <cell r="I12">
            <v>430000</v>
          </cell>
          <cell r="T12" t="str">
            <v>DIXIE NORDESTE</v>
          </cell>
          <cell r="U12" t="str">
            <v>C/C</v>
          </cell>
        </row>
        <row r="13">
          <cell r="A13">
            <v>8</v>
          </cell>
          <cell r="B13" t="str">
            <v>DIXIE TOGA</v>
          </cell>
          <cell r="C13" t="str">
            <v>UNICORP</v>
          </cell>
          <cell r="D13" t="str">
            <v>USD</v>
          </cell>
          <cell r="E13">
            <v>85</v>
          </cell>
          <cell r="F13">
            <v>4348644.4400000004</v>
          </cell>
          <cell r="G13">
            <v>4315927.1339999996</v>
          </cell>
          <cell r="H13">
            <v>170676.83470800001</v>
          </cell>
          <cell r="I13">
            <v>222891.86</v>
          </cell>
          <cell r="J13">
            <v>19497.719291999063</v>
          </cell>
          <cell r="K13">
            <v>0</v>
          </cell>
          <cell r="L13">
            <v>0</v>
          </cell>
          <cell r="O13">
            <v>-6.41608256951397E-2</v>
          </cell>
          <cell r="P13">
            <v>1.8643369409846762</v>
          </cell>
          <cell r="Q13">
            <v>36056</v>
          </cell>
          <cell r="R13">
            <v>0</v>
          </cell>
          <cell r="S13">
            <v>0</v>
          </cell>
          <cell r="T13" t="str">
            <v>DIXIE TOGA</v>
          </cell>
        </row>
        <row r="14">
          <cell r="A14">
            <v>162</v>
          </cell>
          <cell r="B14" t="str">
            <v>DIXIE TOGA</v>
          </cell>
          <cell r="C14" t="str">
            <v>VOTORANTIM</v>
          </cell>
          <cell r="D14" t="str">
            <v>NBCE</v>
          </cell>
          <cell r="E14">
            <v>78</v>
          </cell>
          <cell r="F14">
            <v>822794.97</v>
          </cell>
          <cell r="G14">
            <v>42876.74</v>
          </cell>
          <cell r="H14">
            <v>0</v>
          </cell>
          <cell r="I14">
            <v>734382.31</v>
          </cell>
          <cell r="J14">
            <v>-45535.919999999918</v>
          </cell>
          <cell r="K14">
            <v>0</v>
          </cell>
          <cell r="L14">
            <v>0</v>
          </cell>
          <cell r="O14">
            <v>-2.7143886620225821E-2</v>
          </cell>
          <cell r="P14">
            <v>0.54761641009963524</v>
          </cell>
          <cell r="Q14">
            <v>37334</v>
          </cell>
          <cell r="R14">
            <v>38092</v>
          </cell>
          <cell r="S14" t="str">
            <v>Vinc. BM&amp;F</v>
          </cell>
          <cell r="T14" t="str">
            <v>DIXIE TOGA</v>
          </cell>
          <cell r="U14">
            <v>162</v>
          </cell>
        </row>
        <row r="15">
          <cell r="A15">
            <v>163</v>
          </cell>
          <cell r="B15" t="str">
            <v>DIXIE TOGA</v>
          </cell>
          <cell r="C15" t="str">
            <v>VOTORANTIM</v>
          </cell>
          <cell r="D15" t="str">
            <v>NBCE</v>
          </cell>
          <cell r="E15">
            <v>78</v>
          </cell>
          <cell r="F15">
            <v>817838.37</v>
          </cell>
          <cell r="G15">
            <v>42618.45</v>
          </cell>
          <cell r="H15">
            <v>0</v>
          </cell>
          <cell r="I15">
            <v>729958.32</v>
          </cell>
          <cell r="J15">
            <v>-45261.600000000049</v>
          </cell>
          <cell r="K15">
            <v>0</v>
          </cell>
          <cell r="L15">
            <v>0</v>
          </cell>
          <cell r="O15">
            <v>-2.7143886620225821E-2</v>
          </cell>
          <cell r="P15">
            <v>0.54761641009963524</v>
          </cell>
          <cell r="Q15">
            <v>37337</v>
          </cell>
          <cell r="R15">
            <v>38092</v>
          </cell>
          <cell r="S15" t="str">
            <v>Vinc. BM&amp;F</v>
          </cell>
          <cell r="T15" t="str">
            <v>DIXIE TOGA</v>
          </cell>
          <cell r="U15">
            <v>163</v>
          </cell>
        </row>
        <row r="16">
          <cell r="A16">
            <v>165</v>
          </cell>
          <cell r="B16" t="str">
            <v>DIXIE TOGA</v>
          </cell>
          <cell r="C16" t="str">
            <v>BRASIL</v>
          </cell>
          <cell r="D16" t="str">
            <v>CDI</v>
          </cell>
          <cell r="E16">
            <v>67</v>
          </cell>
          <cell r="F16">
            <v>7034960.1699999999</v>
          </cell>
          <cell r="G16">
            <v>0</v>
          </cell>
          <cell r="H16">
            <v>0</v>
          </cell>
          <cell r="I16">
            <v>7150434.0199999996</v>
          </cell>
          <cell r="J16">
            <v>115473.84999999963</v>
          </cell>
          <cell r="K16">
            <v>0</v>
          </cell>
          <cell r="L16">
            <v>0</v>
          </cell>
          <cell r="M16">
            <v>0</v>
          </cell>
          <cell r="N16" t="e">
            <v>#DIV/0!</v>
          </cell>
          <cell r="P16">
            <v>0</v>
          </cell>
          <cell r="Q16">
            <v>37361</v>
          </cell>
          <cell r="R16">
            <v>37722</v>
          </cell>
          <cell r="S16">
            <v>3581000</v>
          </cell>
          <cell r="T16" t="str">
            <v>DIXIE TOGA</v>
          </cell>
          <cell r="U16">
            <v>165</v>
          </cell>
        </row>
        <row r="17">
          <cell r="A17">
            <v>179</v>
          </cell>
          <cell r="B17" t="str">
            <v>DIXIE TOGA</v>
          </cell>
          <cell r="C17" t="str">
            <v>BBV</v>
          </cell>
          <cell r="D17" t="str">
            <v>CDI</v>
          </cell>
          <cell r="E17">
            <v>67</v>
          </cell>
          <cell r="F17">
            <v>842210.69</v>
          </cell>
          <cell r="G17">
            <v>0</v>
          </cell>
          <cell r="H17">
            <v>0</v>
          </cell>
          <cell r="I17">
            <v>855980.44</v>
          </cell>
          <cell r="J17">
            <v>13769.75</v>
          </cell>
          <cell r="K17">
            <v>0</v>
          </cell>
          <cell r="L17">
            <v>0</v>
          </cell>
          <cell r="M17">
            <v>1.6414289601525134E-2</v>
          </cell>
          <cell r="N17">
            <v>0</v>
          </cell>
          <cell r="P17">
            <v>0</v>
          </cell>
          <cell r="Q17">
            <v>37419</v>
          </cell>
          <cell r="R17">
            <v>37819</v>
          </cell>
          <cell r="S17">
            <v>800000</v>
          </cell>
          <cell r="T17" t="str">
            <v>DIXIE TOGA</v>
          </cell>
          <cell r="U17">
            <v>179</v>
          </cell>
        </row>
        <row r="18">
          <cell r="A18">
            <v>180</v>
          </cell>
          <cell r="B18" t="str">
            <v>DIXIE TOGA</v>
          </cell>
          <cell r="C18" t="str">
            <v>VOTORANTIM</v>
          </cell>
          <cell r="D18" t="str">
            <v>PRÉ</v>
          </cell>
          <cell r="E18">
            <v>80</v>
          </cell>
          <cell r="F18">
            <v>2123946.4500000002</v>
          </cell>
          <cell r="G18">
            <v>0</v>
          </cell>
          <cell r="H18">
            <v>0</v>
          </cell>
          <cell r="I18">
            <v>2160924.2831999366</v>
          </cell>
          <cell r="J18">
            <v>36977.833199936431</v>
          </cell>
          <cell r="K18">
            <v>0</v>
          </cell>
          <cell r="L18">
            <v>0</v>
          </cell>
          <cell r="M18">
            <v>1.6414289601525134E-2</v>
          </cell>
          <cell r="N18">
            <v>0</v>
          </cell>
          <cell r="P18">
            <v>0</v>
          </cell>
          <cell r="Q18">
            <v>37421</v>
          </cell>
          <cell r="R18">
            <v>37601</v>
          </cell>
          <cell r="S18">
            <v>0</v>
          </cell>
          <cell r="T18" t="str">
            <v>DIXIE TOGA</v>
          </cell>
          <cell r="U18">
            <v>180</v>
          </cell>
        </row>
        <row r="19">
          <cell r="A19">
            <v>181</v>
          </cell>
          <cell r="B19" t="str">
            <v>DIXIE TOGA</v>
          </cell>
          <cell r="C19" t="str">
            <v>BBV</v>
          </cell>
          <cell r="D19" t="str">
            <v>CDI</v>
          </cell>
          <cell r="E19">
            <v>67</v>
          </cell>
          <cell r="F19">
            <v>2101355.4</v>
          </cell>
          <cell r="G19">
            <v>0</v>
          </cell>
          <cell r="H19">
            <v>0</v>
          </cell>
          <cell r="I19">
            <v>2135917.16</v>
          </cell>
          <cell r="J19">
            <v>34561.760000000242</v>
          </cell>
          <cell r="K19">
            <v>0</v>
          </cell>
          <cell r="L19">
            <v>0</v>
          </cell>
          <cell r="M19">
            <v>1.6414289601525134E-2</v>
          </cell>
          <cell r="N19">
            <v>0</v>
          </cell>
          <cell r="P19">
            <v>0</v>
          </cell>
          <cell r="Q19">
            <v>37424</v>
          </cell>
          <cell r="R19">
            <v>37824</v>
          </cell>
          <cell r="S19">
            <v>2000000</v>
          </cell>
          <cell r="T19" t="str">
            <v>DIXIE TOGA</v>
          </cell>
          <cell r="U19">
            <v>181</v>
          </cell>
        </row>
        <row r="20">
          <cell r="A20">
            <v>183</v>
          </cell>
          <cell r="B20" t="str">
            <v>DIXIE TOGA</v>
          </cell>
          <cell r="C20" t="str">
            <v>BBV</v>
          </cell>
          <cell r="D20" t="str">
            <v>PRÉ</v>
          </cell>
          <cell r="E20">
            <v>80</v>
          </cell>
          <cell r="F20">
            <v>1588531.66</v>
          </cell>
          <cell r="G20">
            <v>0</v>
          </cell>
          <cell r="H20">
            <v>0</v>
          </cell>
          <cell r="I20">
            <v>1616186.37</v>
          </cell>
          <cell r="J20">
            <v>27654.710000000196</v>
          </cell>
          <cell r="K20">
            <v>0</v>
          </cell>
          <cell r="L20">
            <v>0</v>
          </cell>
          <cell r="M20">
            <v>1.6414289601525134E-2</v>
          </cell>
          <cell r="N20">
            <v>0</v>
          </cell>
          <cell r="P20">
            <v>0</v>
          </cell>
          <cell r="Q20">
            <v>37426</v>
          </cell>
          <cell r="R20">
            <v>37606</v>
          </cell>
          <cell r="S20">
            <v>0</v>
          </cell>
          <cell r="T20" t="str">
            <v>DIXIE TOGA</v>
          </cell>
          <cell r="U20">
            <v>183</v>
          </cell>
        </row>
        <row r="21">
          <cell r="A21">
            <v>184</v>
          </cell>
          <cell r="B21" t="str">
            <v>DIXIE TOGA</v>
          </cell>
          <cell r="C21" t="str">
            <v>SANTANDER</v>
          </cell>
          <cell r="D21" t="str">
            <v>PRÉ</v>
          </cell>
          <cell r="E21">
            <v>80</v>
          </cell>
          <cell r="F21">
            <v>1588942.55</v>
          </cell>
          <cell r="G21">
            <v>0</v>
          </cell>
          <cell r="H21">
            <v>0</v>
          </cell>
          <cell r="I21">
            <v>1615237.1962627356</v>
          </cell>
          <cell r="J21">
            <v>26294.646262735594</v>
          </cell>
          <cell r="K21">
            <v>0</v>
          </cell>
          <cell r="L21">
            <v>0</v>
          </cell>
          <cell r="M21">
            <v>1.6414289601525134E-2</v>
          </cell>
          <cell r="N21">
            <v>0</v>
          </cell>
          <cell r="P21">
            <v>0</v>
          </cell>
          <cell r="Q21">
            <v>37426</v>
          </cell>
          <cell r="R21">
            <v>37606</v>
          </cell>
          <cell r="S21">
            <v>0</v>
          </cell>
          <cell r="T21" t="str">
            <v>DIXIE TOGA</v>
          </cell>
          <cell r="U21">
            <v>184</v>
          </cell>
        </row>
        <row r="22">
          <cell r="A22">
            <v>185</v>
          </cell>
          <cell r="B22" t="str">
            <v>DIXIE TOGA</v>
          </cell>
          <cell r="C22" t="str">
            <v>SANTANDER</v>
          </cell>
          <cell r="D22" t="str">
            <v>CDI</v>
          </cell>
          <cell r="E22">
            <v>67</v>
          </cell>
          <cell r="F22">
            <v>0</v>
          </cell>
          <cell r="G22">
            <v>0</v>
          </cell>
          <cell r="H22">
            <v>0</v>
          </cell>
          <cell r="I22">
            <v>0</v>
          </cell>
          <cell r="J22">
            <v>0</v>
          </cell>
          <cell r="K22">
            <v>0</v>
          </cell>
          <cell r="L22">
            <v>0</v>
          </cell>
          <cell r="M22">
            <v>0</v>
          </cell>
          <cell r="N22" t="e">
            <v>#DIV/0!</v>
          </cell>
          <cell r="P22">
            <v>0</v>
          </cell>
          <cell r="Q22">
            <v>37428</v>
          </cell>
          <cell r="R22">
            <v>37830</v>
          </cell>
          <cell r="S22">
            <v>0</v>
          </cell>
          <cell r="T22" t="str">
            <v>DIXIE TOGA</v>
          </cell>
          <cell r="U22">
            <v>185</v>
          </cell>
        </row>
        <row r="23">
          <cell r="A23">
            <v>187</v>
          </cell>
          <cell r="B23" t="str">
            <v>DIXIE TOGA</v>
          </cell>
          <cell r="C23" t="str">
            <v>BBV</v>
          </cell>
          <cell r="D23" t="str">
            <v>CDI</v>
          </cell>
          <cell r="E23">
            <v>67</v>
          </cell>
          <cell r="F23">
            <v>729898.59</v>
          </cell>
          <cell r="G23">
            <v>0</v>
          </cell>
          <cell r="H23">
            <v>0</v>
          </cell>
          <cell r="I23">
            <v>741844.1</v>
          </cell>
          <cell r="J23">
            <v>11945.510000000009</v>
          </cell>
          <cell r="K23">
            <v>0</v>
          </cell>
          <cell r="L23">
            <v>0</v>
          </cell>
          <cell r="M23">
            <v>1.6414289601525134E-2</v>
          </cell>
          <cell r="N23">
            <v>0</v>
          </cell>
          <cell r="P23">
            <v>0</v>
          </cell>
          <cell r="Q23">
            <v>37454</v>
          </cell>
          <cell r="R23">
            <v>37854</v>
          </cell>
          <cell r="S23">
            <v>1000000</v>
          </cell>
          <cell r="T23" t="str">
            <v>DIXIE TOGA</v>
          </cell>
          <cell r="U23">
            <v>187</v>
          </cell>
        </row>
        <row r="24">
          <cell r="A24">
            <v>189</v>
          </cell>
          <cell r="B24" t="str">
            <v>DIXIE TOGA</v>
          </cell>
          <cell r="C24" t="str">
            <v>BBV</v>
          </cell>
          <cell r="D24" t="str">
            <v>CDI</v>
          </cell>
          <cell r="E24">
            <v>67</v>
          </cell>
          <cell r="F24">
            <v>515623.29</v>
          </cell>
          <cell r="G24">
            <v>518084.05</v>
          </cell>
          <cell r="H24">
            <v>0</v>
          </cell>
          <cell r="I24">
            <v>0</v>
          </cell>
          <cell r="J24">
            <v>2460.7600000000093</v>
          </cell>
          <cell r="K24">
            <v>0</v>
          </cell>
          <cell r="L24">
            <v>0</v>
          </cell>
          <cell r="M24">
            <v>7.1366476528370148E-3</v>
          </cell>
          <cell r="N24">
            <v>0</v>
          </cell>
          <cell r="P24">
            <v>0</v>
          </cell>
          <cell r="Q24">
            <v>37462</v>
          </cell>
          <cell r="R24">
            <v>37852</v>
          </cell>
          <cell r="S24">
            <v>0</v>
          </cell>
          <cell r="T24" t="str">
            <v>DIXIE TOGA</v>
          </cell>
          <cell r="U24">
            <v>189</v>
          </cell>
        </row>
        <row r="25">
          <cell r="A25">
            <v>190</v>
          </cell>
          <cell r="B25" t="str">
            <v>DIXIE TOGA</v>
          </cell>
          <cell r="C25" t="str">
            <v>BRADESCO</v>
          </cell>
          <cell r="D25" t="str">
            <v>CDI</v>
          </cell>
          <cell r="E25">
            <v>67</v>
          </cell>
          <cell r="F25">
            <v>0</v>
          </cell>
          <cell r="G25">
            <v>0</v>
          </cell>
          <cell r="H25">
            <v>0</v>
          </cell>
          <cell r="I25">
            <v>0</v>
          </cell>
          <cell r="J25">
            <v>0</v>
          </cell>
          <cell r="K25">
            <v>0</v>
          </cell>
          <cell r="L25">
            <v>0</v>
          </cell>
          <cell r="M25">
            <v>0</v>
          </cell>
          <cell r="N25" t="e">
            <v>#DIV/0!</v>
          </cell>
          <cell r="P25">
            <v>0</v>
          </cell>
          <cell r="Q25">
            <v>37463</v>
          </cell>
          <cell r="R25">
            <v>37853</v>
          </cell>
          <cell r="S25">
            <v>0</v>
          </cell>
          <cell r="T25" t="str">
            <v>DIXIE TOGA</v>
          </cell>
          <cell r="U25">
            <v>190</v>
          </cell>
        </row>
        <row r="26">
          <cell r="A26">
            <v>191</v>
          </cell>
          <cell r="B26" t="str">
            <v>DIXIE TOGA</v>
          </cell>
          <cell r="C26" t="str">
            <v>BICBANCO</v>
          </cell>
          <cell r="D26" t="str">
            <v>CDI</v>
          </cell>
          <cell r="E26">
            <v>67</v>
          </cell>
          <cell r="F26">
            <v>1030478.83</v>
          </cell>
          <cell r="G26">
            <v>0</v>
          </cell>
          <cell r="H26">
            <v>0</v>
          </cell>
          <cell r="I26">
            <v>1047393.44</v>
          </cell>
          <cell r="J26">
            <v>16914.609999999986</v>
          </cell>
          <cell r="K26">
            <v>0</v>
          </cell>
          <cell r="L26">
            <v>0</v>
          </cell>
          <cell r="M26">
            <v>1.6414289601525134E-2</v>
          </cell>
          <cell r="N26">
            <v>0</v>
          </cell>
          <cell r="P26">
            <v>0</v>
          </cell>
          <cell r="Q26">
            <v>37466</v>
          </cell>
          <cell r="R26">
            <v>37916</v>
          </cell>
          <cell r="S26">
            <v>0</v>
          </cell>
          <cell r="T26" t="str">
            <v>DIXIE TOGA</v>
          </cell>
          <cell r="U26">
            <v>191</v>
          </cell>
        </row>
        <row r="27">
          <cell r="A27">
            <v>192</v>
          </cell>
          <cell r="B27" t="str">
            <v>DIXIE TOGA</v>
          </cell>
          <cell r="C27" t="str">
            <v>BRADESCO</v>
          </cell>
          <cell r="D27" t="str">
            <v>CDI</v>
          </cell>
          <cell r="E27">
            <v>67</v>
          </cell>
          <cell r="F27">
            <v>3605584.91</v>
          </cell>
          <cell r="G27">
            <v>3620872.5599999996</v>
          </cell>
          <cell r="H27">
            <v>0</v>
          </cell>
          <cell r="I27">
            <v>0</v>
          </cell>
          <cell r="J27">
            <v>15287.649999999441</v>
          </cell>
          <cell r="K27">
            <v>0</v>
          </cell>
          <cell r="L27">
            <v>0</v>
          </cell>
          <cell r="M27">
            <v>7.1366476528370148E-3</v>
          </cell>
          <cell r="N27">
            <v>0</v>
          </cell>
          <cell r="P27">
            <v>0</v>
          </cell>
          <cell r="Q27">
            <v>37467</v>
          </cell>
          <cell r="R27">
            <v>38187</v>
          </cell>
          <cell r="S27">
            <v>0</v>
          </cell>
          <cell r="T27" t="str">
            <v>DIXIE TOGA</v>
          </cell>
          <cell r="U27">
            <v>192</v>
          </cell>
        </row>
        <row r="28">
          <cell r="A28">
            <v>193</v>
          </cell>
          <cell r="B28" t="str">
            <v>DIXIE TOGA</v>
          </cell>
          <cell r="C28" t="str">
            <v>BRASIL</v>
          </cell>
          <cell r="D28" t="str">
            <v>CDI</v>
          </cell>
          <cell r="E28">
            <v>67</v>
          </cell>
          <cell r="F28">
            <v>0</v>
          </cell>
          <cell r="G28">
            <v>0</v>
          </cell>
          <cell r="H28">
            <v>0</v>
          </cell>
          <cell r="I28">
            <v>0</v>
          </cell>
          <cell r="J28">
            <v>0</v>
          </cell>
          <cell r="K28">
            <v>0</v>
          </cell>
          <cell r="L28">
            <v>0</v>
          </cell>
          <cell r="M28">
            <v>0</v>
          </cell>
          <cell r="N28" t="e">
            <v>#DIV/0!</v>
          </cell>
          <cell r="P28">
            <v>0</v>
          </cell>
          <cell r="Q28">
            <v>37467</v>
          </cell>
          <cell r="R28">
            <v>37827</v>
          </cell>
          <cell r="S28">
            <v>0</v>
          </cell>
          <cell r="T28" t="str">
            <v>DIXIE TOGA</v>
          </cell>
          <cell r="U28">
            <v>193</v>
          </cell>
        </row>
        <row r="29">
          <cell r="A29">
            <v>195</v>
          </cell>
          <cell r="B29" t="str">
            <v>DIXIE TOGA</v>
          </cell>
          <cell r="C29" t="str">
            <v>SANTANDER</v>
          </cell>
          <cell r="D29" t="str">
            <v>CDI</v>
          </cell>
          <cell r="E29">
            <v>67</v>
          </cell>
          <cell r="F29">
            <v>356490.83</v>
          </cell>
          <cell r="G29">
            <v>100698.72</v>
          </cell>
          <cell r="H29">
            <v>0</v>
          </cell>
          <cell r="I29">
            <v>260665.98</v>
          </cell>
          <cell r="J29">
            <v>4873.8699999999953</v>
          </cell>
          <cell r="K29">
            <v>0</v>
          </cell>
          <cell r="L29">
            <v>0</v>
          </cell>
          <cell r="M29">
            <v>1.6414289601525134E-2</v>
          </cell>
          <cell r="N29">
            <v>0</v>
          </cell>
          <cell r="P29">
            <v>0</v>
          </cell>
          <cell r="Q29">
            <v>37468</v>
          </cell>
          <cell r="R29">
            <v>37830</v>
          </cell>
          <cell r="S29">
            <v>250000</v>
          </cell>
          <cell r="T29" t="str">
            <v>DIXIE TOGA</v>
          </cell>
          <cell r="U29">
            <v>195</v>
          </cell>
        </row>
        <row r="30">
          <cell r="A30">
            <v>201</v>
          </cell>
          <cell r="B30" t="str">
            <v>DIXIE TOGA</v>
          </cell>
          <cell r="C30" t="str">
            <v>VOTORANTIM</v>
          </cell>
          <cell r="D30" t="str">
            <v>CDI</v>
          </cell>
          <cell r="E30">
            <v>67</v>
          </cell>
          <cell r="F30">
            <v>501993.11</v>
          </cell>
          <cell r="G30">
            <v>0</v>
          </cell>
          <cell r="H30">
            <v>0</v>
          </cell>
          <cell r="I30">
            <v>510311.92</v>
          </cell>
          <cell r="J30">
            <v>8318.8099999999977</v>
          </cell>
          <cell r="K30">
            <v>0</v>
          </cell>
          <cell r="L30">
            <v>0</v>
          </cell>
          <cell r="M30">
            <v>1.6414289601525134E-2</v>
          </cell>
          <cell r="N30">
            <v>0</v>
          </cell>
          <cell r="P30">
            <v>0</v>
          </cell>
          <cell r="Q30">
            <v>37519</v>
          </cell>
          <cell r="R30">
            <v>38599</v>
          </cell>
          <cell r="S30">
            <v>500000</v>
          </cell>
          <cell r="T30" t="str">
            <v>DIXIE TOGA</v>
          </cell>
          <cell r="U30">
            <v>201</v>
          </cell>
        </row>
        <row r="31">
          <cell r="A31">
            <v>202</v>
          </cell>
          <cell r="B31" t="str">
            <v>DIXIE TOGA</v>
          </cell>
          <cell r="C31" t="str">
            <v>BICBANCO</v>
          </cell>
          <cell r="D31" t="str">
            <v>CDI</v>
          </cell>
          <cell r="E31">
            <v>67</v>
          </cell>
          <cell r="F31">
            <v>502326.33</v>
          </cell>
          <cell r="G31">
            <v>0</v>
          </cell>
          <cell r="H31">
            <v>0</v>
          </cell>
          <cell r="I31">
            <v>510700.47</v>
          </cell>
          <cell r="J31">
            <v>8374.1399999999558</v>
          </cell>
          <cell r="K31">
            <v>0</v>
          </cell>
          <cell r="L31">
            <v>0</v>
          </cell>
          <cell r="M31">
            <v>1.6414289601525134E-2</v>
          </cell>
          <cell r="N31">
            <v>0</v>
          </cell>
          <cell r="P31">
            <v>0</v>
          </cell>
          <cell r="Q31">
            <v>37519</v>
          </cell>
          <cell r="R31">
            <v>37974</v>
          </cell>
          <cell r="S31">
            <v>500000</v>
          </cell>
          <cell r="T31" t="str">
            <v>DIXIE TOGA</v>
          </cell>
          <cell r="U31">
            <v>202</v>
          </cell>
        </row>
        <row r="32">
          <cell r="A32">
            <v>203</v>
          </cell>
          <cell r="B32" t="str">
            <v>DIXIE TOGA</v>
          </cell>
          <cell r="C32" t="str">
            <v>BBV</v>
          </cell>
          <cell r="D32" t="str">
            <v>CDI</v>
          </cell>
          <cell r="E32">
            <v>67</v>
          </cell>
          <cell r="F32">
            <v>300983.90000000002</v>
          </cell>
          <cell r="G32">
            <v>0</v>
          </cell>
          <cell r="H32">
            <v>0</v>
          </cell>
          <cell r="I32">
            <v>305909.78999999998</v>
          </cell>
          <cell r="J32">
            <v>4925.8899999999558</v>
          </cell>
          <cell r="K32">
            <v>0</v>
          </cell>
          <cell r="L32">
            <v>0</v>
          </cell>
          <cell r="M32">
            <v>1.6414289601525134E-2</v>
          </cell>
          <cell r="N32">
            <v>0</v>
          </cell>
          <cell r="P32">
            <v>0</v>
          </cell>
          <cell r="Q32">
            <v>37522</v>
          </cell>
          <cell r="R32">
            <v>37922</v>
          </cell>
          <cell r="S32">
            <v>300000</v>
          </cell>
          <cell r="T32" t="str">
            <v>DIXIE TOGA</v>
          </cell>
          <cell r="U32">
            <v>203</v>
          </cell>
        </row>
        <row r="33">
          <cell r="A33">
            <v>204</v>
          </cell>
          <cell r="B33" t="str">
            <v>DIXIE TOGA</v>
          </cell>
          <cell r="C33" t="str">
            <v>BICBANCO</v>
          </cell>
          <cell r="D33" t="str">
            <v>CDI</v>
          </cell>
          <cell r="E33">
            <v>67</v>
          </cell>
          <cell r="F33">
            <v>501993.28</v>
          </cell>
          <cell r="G33">
            <v>0</v>
          </cell>
          <cell r="H33">
            <v>0</v>
          </cell>
          <cell r="I33">
            <v>510361.88</v>
          </cell>
          <cell r="J33">
            <v>8368.5999999999767</v>
          </cell>
          <cell r="K33">
            <v>0</v>
          </cell>
          <cell r="L33">
            <v>0</v>
          </cell>
          <cell r="M33">
            <v>1.6414289601525134E-2</v>
          </cell>
          <cell r="N33">
            <v>0</v>
          </cell>
          <cell r="P33">
            <v>0</v>
          </cell>
          <cell r="Q33">
            <v>37522</v>
          </cell>
          <cell r="R33">
            <v>37972</v>
          </cell>
          <cell r="S33">
            <v>500000</v>
          </cell>
          <cell r="T33" t="str">
            <v>DIXIE TOGA</v>
          </cell>
          <cell r="U33">
            <v>204</v>
          </cell>
        </row>
        <row r="34">
          <cell r="A34">
            <v>205</v>
          </cell>
          <cell r="B34" t="str">
            <v>DIXIE TOGA</v>
          </cell>
          <cell r="C34" t="str">
            <v>SANTANDER</v>
          </cell>
          <cell r="D34" t="str">
            <v>CDI</v>
          </cell>
          <cell r="E34">
            <v>67</v>
          </cell>
          <cell r="F34">
            <v>751964.78</v>
          </cell>
          <cell r="G34">
            <v>0</v>
          </cell>
          <cell r="H34">
            <v>0</v>
          </cell>
          <cell r="I34">
            <v>764332.59</v>
          </cell>
          <cell r="J34">
            <v>12367.809999999939</v>
          </cell>
          <cell r="K34">
            <v>0</v>
          </cell>
          <cell r="L34">
            <v>0</v>
          </cell>
          <cell r="M34">
            <v>1.6414289601525134E-2</v>
          </cell>
          <cell r="N34">
            <v>0</v>
          </cell>
          <cell r="P34">
            <v>0</v>
          </cell>
          <cell r="Q34">
            <v>37523</v>
          </cell>
          <cell r="R34">
            <v>37973</v>
          </cell>
          <cell r="S34">
            <v>0</v>
          </cell>
          <cell r="T34" t="str">
            <v>DIXIE TOGA</v>
          </cell>
          <cell r="U34">
            <v>205</v>
          </cell>
        </row>
        <row r="35">
          <cell r="A35">
            <v>206</v>
          </cell>
          <cell r="B35" t="str">
            <v>DIXIE TOGA</v>
          </cell>
          <cell r="C35" t="str">
            <v>BICBANCO</v>
          </cell>
          <cell r="D35" t="str">
            <v>CDI</v>
          </cell>
          <cell r="E35">
            <v>67</v>
          </cell>
          <cell r="F35">
            <v>501661.11</v>
          </cell>
          <cell r="G35">
            <v>0</v>
          </cell>
          <cell r="H35">
            <v>0</v>
          </cell>
          <cell r="I35">
            <v>510028.31</v>
          </cell>
          <cell r="J35">
            <v>8367.2000000000116</v>
          </cell>
          <cell r="K35">
            <v>0</v>
          </cell>
          <cell r="L35">
            <v>0</v>
          </cell>
          <cell r="M35">
            <v>1.6414289601525134E-2</v>
          </cell>
          <cell r="N35">
            <v>0</v>
          </cell>
          <cell r="P35">
            <v>0</v>
          </cell>
          <cell r="Q35">
            <v>37523</v>
          </cell>
          <cell r="R35">
            <v>37973</v>
          </cell>
          <cell r="S35">
            <v>500000</v>
          </cell>
          <cell r="T35" t="str">
            <v>DIXIE TOGA</v>
          </cell>
          <cell r="U35">
            <v>206</v>
          </cell>
        </row>
        <row r="36">
          <cell r="A36">
            <v>207</v>
          </cell>
          <cell r="B36" t="str">
            <v>DIXIE TOGA</v>
          </cell>
          <cell r="C36" t="str">
            <v>BRASIL</v>
          </cell>
          <cell r="D36" t="str">
            <v>CDI</v>
          </cell>
          <cell r="E36">
            <v>67</v>
          </cell>
          <cell r="F36">
            <v>752452.37</v>
          </cell>
          <cell r="G36">
            <v>0</v>
          </cell>
          <cell r="H36">
            <v>0</v>
          </cell>
          <cell r="I36">
            <v>764803.34</v>
          </cell>
          <cell r="J36">
            <v>12350.969999999972</v>
          </cell>
          <cell r="K36">
            <v>0</v>
          </cell>
          <cell r="L36">
            <v>0</v>
          </cell>
          <cell r="M36">
            <v>1.6414289601525134E-2</v>
          </cell>
          <cell r="N36">
            <v>0</v>
          </cell>
          <cell r="P36">
            <v>0</v>
          </cell>
          <cell r="Q36">
            <v>37523</v>
          </cell>
          <cell r="R36">
            <v>37883</v>
          </cell>
          <cell r="S36">
            <v>0</v>
          </cell>
          <cell r="T36" t="str">
            <v>DIXIE TOGA</v>
          </cell>
          <cell r="U36">
            <v>207</v>
          </cell>
        </row>
        <row r="37">
          <cell r="A37">
            <v>208</v>
          </cell>
          <cell r="B37" t="str">
            <v>DIXIE TOGA</v>
          </cell>
          <cell r="C37" t="str">
            <v>VOTORANTIM</v>
          </cell>
          <cell r="D37" t="str">
            <v>CDI</v>
          </cell>
          <cell r="E37">
            <v>67</v>
          </cell>
          <cell r="F37">
            <v>501327.52</v>
          </cell>
          <cell r="G37">
            <v>0</v>
          </cell>
          <cell r="H37">
            <v>0</v>
          </cell>
          <cell r="I37">
            <v>509635.29</v>
          </cell>
          <cell r="J37">
            <v>8307.7699999999604</v>
          </cell>
          <cell r="K37">
            <v>0</v>
          </cell>
          <cell r="L37">
            <v>0</v>
          </cell>
          <cell r="M37">
            <v>1.6414289601525134E-2</v>
          </cell>
          <cell r="N37">
            <v>0</v>
          </cell>
          <cell r="P37">
            <v>0</v>
          </cell>
          <cell r="Q37">
            <v>37523</v>
          </cell>
          <cell r="R37">
            <v>38604</v>
          </cell>
          <cell r="S37">
            <v>500000</v>
          </cell>
          <cell r="T37" t="str">
            <v>DIXIE TOGA</v>
          </cell>
          <cell r="U37">
            <v>208</v>
          </cell>
        </row>
        <row r="38">
          <cell r="A38">
            <v>209</v>
          </cell>
          <cell r="B38" t="str">
            <v>DIXIE TOGA</v>
          </cell>
          <cell r="C38" t="str">
            <v>BICBANCO</v>
          </cell>
          <cell r="D38" t="str">
            <v>CDI</v>
          </cell>
          <cell r="E38">
            <v>67</v>
          </cell>
          <cell r="F38">
            <v>501328.68</v>
          </cell>
          <cell r="G38">
            <v>0</v>
          </cell>
          <cell r="H38">
            <v>0</v>
          </cell>
          <cell r="I38">
            <v>509690.33</v>
          </cell>
          <cell r="J38">
            <v>8361.6500000000233</v>
          </cell>
          <cell r="K38">
            <v>0</v>
          </cell>
          <cell r="L38">
            <v>0</v>
          </cell>
          <cell r="M38">
            <v>1.6414289601525134E-2</v>
          </cell>
          <cell r="N38">
            <v>0</v>
          </cell>
          <cell r="P38">
            <v>0</v>
          </cell>
          <cell r="Q38">
            <v>37524</v>
          </cell>
          <cell r="R38">
            <v>37974</v>
          </cell>
          <cell r="S38">
            <v>500000</v>
          </cell>
          <cell r="T38" t="str">
            <v>DIXIE TOGA</v>
          </cell>
          <cell r="U38">
            <v>209</v>
          </cell>
        </row>
        <row r="39">
          <cell r="A39">
            <v>211</v>
          </cell>
          <cell r="B39" t="str">
            <v>DIXIE TOGA</v>
          </cell>
          <cell r="C39" t="str">
            <v>BBV</v>
          </cell>
          <cell r="D39" t="str">
            <v>CDI</v>
          </cell>
          <cell r="E39">
            <v>67</v>
          </cell>
          <cell r="F39">
            <v>0</v>
          </cell>
          <cell r="G39">
            <v>0</v>
          </cell>
          <cell r="H39">
            <v>500000</v>
          </cell>
          <cell r="I39">
            <v>502640.67</v>
          </cell>
          <cell r="J39">
            <v>2640.6699999999837</v>
          </cell>
          <cell r="K39">
            <v>0</v>
          </cell>
          <cell r="L39">
            <v>0</v>
          </cell>
          <cell r="M39">
            <v>5.7093181222696117E-3</v>
          </cell>
          <cell r="N39">
            <v>0</v>
          </cell>
          <cell r="P39">
            <v>0</v>
          </cell>
          <cell r="Q39">
            <v>37551</v>
          </cell>
          <cell r="R39">
            <v>37951</v>
          </cell>
          <cell r="S39">
            <v>0</v>
          </cell>
          <cell r="T39" t="str">
            <v>DIXIE TOGA</v>
          </cell>
          <cell r="U39">
            <v>211</v>
          </cell>
        </row>
        <row r="40">
          <cell r="A40">
            <v>214</v>
          </cell>
          <cell r="B40" t="str">
            <v>DIXIE TOGA</v>
          </cell>
          <cell r="C40" t="str">
            <v>SANTANDER</v>
          </cell>
          <cell r="D40" t="str">
            <v>CDI</v>
          </cell>
          <cell r="E40">
            <v>67</v>
          </cell>
          <cell r="F40">
            <v>0</v>
          </cell>
          <cell r="G40">
            <v>0</v>
          </cell>
          <cell r="H40">
            <v>1500000</v>
          </cell>
          <cell r="I40">
            <v>1504519.48</v>
          </cell>
          <cell r="J40">
            <v>4519.4799999999814</v>
          </cell>
          <cell r="K40">
            <v>0</v>
          </cell>
          <cell r="L40">
            <v>0</v>
          </cell>
          <cell r="M40">
            <v>2.8546590611348058E-3</v>
          </cell>
          <cell r="N40">
            <v>0</v>
          </cell>
          <cell r="P40">
            <v>0</v>
          </cell>
          <cell r="Q40">
            <v>37557</v>
          </cell>
          <cell r="R40">
            <v>37917</v>
          </cell>
          <cell r="S40">
            <v>0</v>
          </cell>
          <cell r="T40" t="str">
            <v>DIXIE TOGA</v>
          </cell>
          <cell r="U40">
            <v>214</v>
          </cell>
        </row>
        <row r="41">
          <cell r="A41">
            <v>215</v>
          </cell>
          <cell r="B41" t="str">
            <v>DIXIE TOGA</v>
          </cell>
          <cell r="C41" t="str">
            <v>BBV</v>
          </cell>
          <cell r="D41" t="str">
            <v>CDI</v>
          </cell>
          <cell r="E41">
            <v>67</v>
          </cell>
          <cell r="F41">
            <v>0</v>
          </cell>
          <cell r="G41">
            <v>0</v>
          </cell>
          <cell r="H41">
            <v>2000000</v>
          </cell>
          <cell r="I41">
            <v>2003010.74</v>
          </cell>
          <cell r="J41">
            <v>3010.7399999999907</v>
          </cell>
          <cell r="K41">
            <v>0</v>
          </cell>
          <cell r="L41">
            <v>0</v>
          </cell>
          <cell r="M41">
            <v>2.1409942958511043E-3</v>
          </cell>
          <cell r="N41">
            <v>0</v>
          </cell>
          <cell r="P41">
            <v>0</v>
          </cell>
          <cell r="Q41">
            <v>37558</v>
          </cell>
          <cell r="R41">
            <v>37958</v>
          </cell>
          <cell r="S41">
            <v>0</v>
          </cell>
          <cell r="T41" t="str">
            <v>DIXIE TOGA</v>
          </cell>
          <cell r="U41">
            <v>215</v>
          </cell>
        </row>
        <row r="42">
          <cell r="A42" t="str">
            <v>C/C</v>
          </cell>
          <cell r="B42" t="str">
            <v>DIXIE TOGA</v>
          </cell>
          <cell r="C42" t="str">
            <v>C/C</v>
          </cell>
          <cell r="D42" t="str">
            <v>C/C</v>
          </cell>
          <cell r="E42">
            <v>99</v>
          </cell>
          <cell r="I42">
            <v>5713000</v>
          </cell>
          <cell r="T42" t="str">
            <v>DIXIE TOGA</v>
          </cell>
          <cell r="U42" t="str">
            <v>C/C</v>
          </cell>
        </row>
        <row r="43">
          <cell r="A43">
            <v>15</v>
          </cell>
          <cell r="B43" t="str">
            <v>DT INTERNATIONAL</v>
          </cell>
          <cell r="C43" t="str">
            <v>UNICORP</v>
          </cell>
          <cell r="D43" t="str">
            <v>USD</v>
          </cell>
          <cell r="E43">
            <v>85</v>
          </cell>
          <cell r="F43">
            <v>2504505.06</v>
          </cell>
          <cell r="G43">
            <v>1035205.7895000001</v>
          </cell>
          <cell r="H43">
            <v>4317400.8381500002</v>
          </cell>
          <cell r="I43">
            <v>5346123.8</v>
          </cell>
          <cell r="J43">
            <v>-440576.30865000049</v>
          </cell>
          <cell r="K43">
            <v>0</v>
          </cell>
          <cell r="L43">
            <v>0</v>
          </cell>
          <cell r="O43">
            <v>-6.41608256951397E-2</v>
          </cell>
          <cell r="P43">
            <v>1.8643369409846762</v>
          </cell>
          <cell r="Q43">
            <v>36056</v>
          </cell>
          <cell r="R43">
            <v>0</v>
          </cell>
          <cell r="S43">
            <v>0</v>
          </cell>
          <cell r="T43" t="str">
            <v>DT INTERNATIONAL</v>
          </cell>
          <cell r="U43">
            <v>15</v>
          </cell>
        </row>
        <row r="44">
          <cell r="A44">
            <v>40</v>
          </cell>
          <cell r="B44" t="str">
            <v>DT INTERNATIONAL</v>
          </cell>
          <cell r="C44" t="str">
            <v>AIG</v>
          </cell>
          <cell r="D44" t="str">
            <v>USD</v>
          </cell>
          <cell r="E44">
            <v>85</v>
          </cell>
          <cell r="F44">
            <v>19268702.25</v>
          </cell>
          <cell r="G44">
            <v>21407.028199999997</v>
          </cell>
          <cell r="H44">
            <v>0</v>
          </cell>
          <cell r="I44">
            <v>18036742.02</v>
          </cell>
          <cell r="J44">
            <v>-1210553.2018000004</v>
          </cell>
          <cell r="K44">
            <v>0</v>
          </cell>
          <cell r="L44">
            <v>0</v>
          </cell>
          <cell r="O44">
            <v>-6.41608256951397E-2</v>
          </cell>
          <cell r="P44">
            <v>1.8643369409846762</v>
          </cell>
          <cell r="Q44">
            <v>36797</v>
          </cell>
          <cell r="R44">
            <v>0</v>
          </cell>
          <cell r="S44">
            <v>0</v>
          </cell>
          <cell r="T44" t="str">
            <v>DT INTERNATIONAL</v>
          </cell>
          <cell r="U44">
            <v>40</v>
          </cell>
        </row>
        <row r="45">
          <cell r="A45">
            <v>16</v>
          </cell>
          <cell r="B45" t="str">
            <v>DT INTERNATIONAL</v>
          </cell>
          <cell r="C45" t="str">
            <v>CHASE</v>
          </cell>
          <cell r="D45" t="str">
            <v>USD</v>
          </cell>
          <cell r="E45">
            <v>85</v>
          </cell>
          <cell r="F45">
            <v>4895.8900000000003</v>
          </cell>
          <cell r="G45">
            <v>0.93667500000000004</v>
          </cell>
          <cell r="H45">
            <v>5.3952479999999996</v>
          </cell>
          <cell r="I45">
            <v>4585.41</v>
          </cell>
          <cell r="J45">
            <v>-314.93857300000047</v>
          </cell>
          <cell r="K45">
            <v>0</v>
          </cell>
          <cell r="L45">
            <v>0</v>
          </cell>
          <cell r="O45">
            <v>-6.41608256951397E-2</v>
          </cell>
          <cell r="P45">
            <v>1.8643369409846762</v>
          </cell>
          <cell r="Q45">
            <v>36326</v>
          </cell>
          <cell r="R45">
            <v>0</v>
          </cell>
          <cell r="S45">
            <v>0</v>
          </cell>
          <cell r="T45" t="str">
            <v>DT INTERNATIONAL</v>
          </cell>
          <cell r="U45">
            <v>16</v>
          </cell>
        </row>
        <row r="46">
          <cell r="A46">
            <v>210</v>
          </cell>
          <cell r="B46" t="str">
            <v>INSIT</v>
          </cell>
          <cell r="C46" t="str">
            <v>BRASIL</v>
          </cell>
          <cell r="D46" t="str">
            <v>CDI</v>
          </cell>
          <cell r="E46">
            <v>67</v>
          </cell>
          <cell r="F46">
            <v>2504903.08</v>
          </cell>
          <cell r="G46">
            <v>2436859.19</v>
          </cell>
          <cell r="H46">
            <v>0</v>
          </cell>
          <cell r="I46">
            <v>101840.76</v>
          </cell>
          <cell r="J46">
            <v>33796.869999999646</v>
          </cell>
          <cell r="K46">
            <v>0</v>
          </cell>
          <cell r="L46">
            <v>0</v>
          </cell>
          <cell r="M46">
            <v>1.6414289601525134E-2</v>
          </cell>
          <cell r="N46">
            <v>0</v>
          </cell>
          <cell r="P46">
            <v>0</v>
          </cell>
          <cell r="Q46">
            <v>37525</v>
          </cell>
          <cell r="R46">
            <v>37886</v>
          </cell>
          <cell r="S46">
            <v>0</v>
          </cell>
          <cell r="T46" t="str">
            <v>INSIT</v>
          </cell>
          <cell r="U46">
            <v>210</v>
          </cell>
        </row>
        <row r="47">
          <cell r="A47" t="str">
            <v>C/C</v>
          </cell>
          <cell r="B47" t="str">
            <v>INSIT</v>
          </cell>
          <cell r="C47" t="str">
            <v>C/C</v>
          </cell>
          <cell r="D47" t="str">
            <v>C/C</v>
          </cell>
          <cell r="E47">
            <v>99</v>
          </cell>
          <cell r="I47">
            <v>80000</v>
          </cell>
          <cell r="T47" t="str">
            <v>INSIT</v>
          </cell>
          <cell r="U47" t="str">
            <v>C/C</v>
          </cell>
        </row>
        <row r="48">
          <cell r="A48">
            <v>194</v>
          </cell>
          <cell r="B48" t="str">
            <v>IP</v>
          </cell>
          <cell r="C48" t="str">
            <v>BBV</v>
          </cell>
          <cell r="D48" t="str">
            <v>CDI</v>
          </cell>
          <cell r="E48">
            <v>67</v>
          </cell>
          <cell r="F48">
            <v>0</v>
          </cell>
          <cell r="G48">
            <v>0</v>
          </cell>
          <cell r="H48">
            <v>0</v>
          </cell>
          <cell r="I48">
            <v>0</v>
          </cell>
          <cell r="J48">
            <v>0</v>
          </cell>
          <cell r="K48">
            <v>0</v>
          </cell>
          <cell r="L48">
            <v>0</v>
          </cell>
          <cell r="M48">
            <v>0</v>
          </cell>
          <cell r="N48" t="e">
            <v>#DIV/0!</v>
          </cell>
          <cell r="P48">
            <v>0</v>
          </cell>
          <cell r="Q48">
            <v>37468</v>
          </cell>
          <cell r="R48">
            <v>37868</v>
          </cell>
          <cell r="S48">
            <v>0</v>
          </cell>
          <cell r="T48" t="str">
            <v>IP</v>
          </cell>
          <cell r="U48">
            <v>194</v>
          </cell>
        </row>
        <row r="49">
          <cell r="A49">
            <v>196</v>
          </cell>
          <cell r="B49" t="str">
            <v>IP</v>
          </cell>
          <cell r="C49" t="str">
            <v>BBV</v>
          </cell>
          <cell r="D49" t="str">
            <v>CDI</v>
          </cell>
          <cell r="E49">
            <v>67</v>
          </cell>
          <cell r="F49">
            <v>0</v>
          </cell>
          <cell r="G49">
            <v>0</v>
          </cell>
          <cell r="H49">
            <v>0</v>
          </cell>
          <cell r="I49">
            <v>0</v>
          </cell>
          <cell r="J49">
            <v>0</v>
          </cell>
          <cell r="K49">
            <v>0</v>
          </cell>
          <cell r="L49">
            <v>0</v>
          </cell>
          <cell r="M49">
            <v>0</v>
          </cell>
          <cell r="N49" t="e">
            <v>#DIV/0!</v>
          </cell>
          <cell r="P49">
            <v>0</v>
          </cell>
          <cell r="Q49">
            <v>37481</v>
          </cell>
          <cell r="R49">
            <v>37881</v>
          </cell>
          <cell r="S49">
            <v>0</v>
          </cell>
          <cell r="T49" t="str">
            <v>IP</v>
          </cell>
          <cell r="U49">
            <v>196</v>
          </cell>
        </row>
        <row r="50">
          <cell r="A50">
            <v>197</v>
          </cell>
          <cell r="B50" t="str">
            <v>IP</v>
          </cell>
          <cell r="C50" t="str">
            <v>BICBANCO</v>
          </cell>
          <cell r="D50" t="str">
            <v>CDI</v>
          </cell>
          <cell r="E50">
            <v>67</v>
          </cell>
          <cell r="F50">
            <v>460398.31</v>
          </cell>
          <cell r="G50">
            <v>0</v>
          </cell>
          <cell r="H50">
            <v>0</v>
          </cell>
          <cell r="I50">
            <v>467955.42</v>
          </cell>
          <cell r="J50">
            <v>7557.109999999986</v>
          </cell>
          <cell r="K50">
            <v>0</v>
          </cell>
          <cell r="L50">
            <v>0</v>
          </cell>
          <cell r="M50">
            <v>1.6414289601525134E-2</v>
          </cell>
          <cell r="N50">
            <v>0</v>
          </cell>
          <cell r="P50">
            <v>0</v>
          </cell>
          <cell r="Q50">
            <v>37481</v>
          </cell>
          <cell r="R50">
            <v>37931</v>
          </cell>
          <cell r="S50">
            <v>0</v>
          </cell>
          <cell r="T50" t="str">
            <v>IP</v>
          </cell>
          <cell r="U50">
            <v>197</v>
          </cell>
        </row>
        <row r="51">
          <cell r="A51">
            <v>199</v>
          </cell>
          <cell r="B51" t="str">
            <v>IP</v>
          </cell>
          <cell r="C51" t="str">
            <v>BBV</v>
          </cell>
          <cell r="D51" t="str">
            <v>CDI</v>
          </cell>
          <cell r="E51">
            <v>67</v>
          </cell>
          <cell r="F51">
            <v>402365.04</v>
          </cell>
          <cell r="G51">
            <v>0</v>
          </cell>
          <cell r="H51">
            <v>0</v>
          </cell>
          <cell r="I51">
            <v>408989.54</v>
          </cell>
          <cell r="J51">
            <v>6624.5</v>
          </cell>
          <cell r="K51">
            <v>0</v>
          </cell>
          <cell r="L51">
            <v>0</v>
          </cell>
          <cell r="M51">
            <v>1.6414289601525134E-2</v>
          </cell>
          <cell r="N51">
            <v>0</v>
          </cell>
          <cell r="P51">
            <v>0</v>
          </cell>
          <cell r="Q51">
            <v>37517</v>
          </cell>
          <cell r="R51">
            <v>37917</v>
          </cell>
          <cell r="S51">
            <v>0</v>
          </cell>
          <cell r="T51" t="str">
            <v>IP</v>
          </cell>
          <cell r="U51">
            <v>199</v>
          </cell>
        </row>
        <row r="52">
          <cell r="A52">
            <v>216</v>
          </cell>
          <cell r="B52" t="str">
            <v>IP</v>
          </cell>
          <cell r="C52" t="str">
            <v>BBV</v>
          </cell>
          <cell r="D52" t="str">
            <v>CDI</v>
          </cell>
          <cell r="E52">
            <v>67</v>
          </cell>
          <cell r="F52">
            <v>0</v>
          </cell>
          <cell r="G52">
            <v>0</v>
          </cell>
          <cell r="H52">
            <v>150000</v>
          </cell>
          <cell r="I52">
            <v>150338.78</v>
          </cell>
          <cell r="J52">
            <v>338.77999999999884</v>
          </cell>
          <cell r="K52">
            <v>0</v>
          </cell>
          <cell r="L52">
            <v>0</v>
          </cell>
          <cell r="M52">
            <v>2.1409942958511043E-3</v>
          </cell>
          <cell r="N52">
            <v>0</v>
          </cell>
          <cell r="P52">
            <v>0</v>
          </cell>
          <cell r="Q52">
            <v>37558</v>
          </cell>
          <cell r="R52">
            <v>37958</v>
          </cell>
          <cell r="S52">
            <v>0</v>
          </cell>
          <cell r="T52" t="str">
            <v>IP</v>
          </cell>
          <cell r="U52">
            <v>216</v>
          </cell>
        </row>
        <row r="53">
          <cell r="A53">
            <v>217</v>
          </cell>
          <cell r="B53" t="str">
            <v>IP</v>
          </cell>
          <cell r="C53" t="str">
            <v>SANTANDER</v>
          </cell>
          <cell r="D53" t="str">
            <v>CDI</v>
          </cell>
          <cell r="E53">
            <v>67</v>
          </cell>
          <cell r="F53">
            <v>0</v>
          </cell>
          <cell r="G53">
            <v>0</v>
          </cell>
          <cell r="H53">
            <v>300000</v>
          </cell>
          <cell r="I53">
            <v>300451.61</v>
          </cell>
          <cell r="J53">
            <v>451.60999999998603</v>
          </cell>
          <cell r="K53">
            <v>0</v>
          </cell>
          <cell r="L53">
            <v>0</v>
          </cell>
          <cell r="M53">
            <v>2.1409942958511043E-3</v>
          </cell>
          <cell r="N53">
            <v>0</v>
          </cell>
          <cell r="P53">
            <v>0</v>
          </cell>
          <cell r="Q53">
            <v>37558</v>
          </cell>
          <cell r="R53">
            <v>37918</v>
          </cell>
          <cell r="S53">
            <v>0</v>
          </cell>
          <cell r="T53" t="str">
            <v>IP</v>
          </cell>
          <cell r="U53">
            <v>217</v>
          </cell>
        </row>
        <row r="54">
          <cell r="A54" t="str">
            <v>C/C</v>
          </cell>
          <cell r="B54" t="str">
            <v>IP</v>
          </cell>
          <cell r="C54" t="str">
            <v>C/C</v>
          </cell>
          <cell r="D54" t="str">
            <v>C/C</v>
          </cell>
          <cell r="E54">
            <v>99</v>
          </cell>
          <cell r="I54">
            <v>2947000</v>
          </cell>
          <cell r="T54" t="str">
            <v>IP</v>
          </cell>
          <cell r="U54" t="str">
            <v>C/C</v>
          </cell>
        </row>
        <row r="55">
          <cell r="A55">
            <v>33</v>
          </cell>
          <cell r="B55" t="str">
            <v>ITAP BEMIS</v>
          </cell>
          <cell r="C55" t="str">
            <v>UNICORP</v>
          </cell>
          <cell r="D55" t="str">
            <v>USD</v>
          </cell>
          <cell r="E55">
            <v>85</v>
          </cell>
          <cell r="F55">
            <v>13220.42</v>
          </cell>
          <cell r="G55">
            <v>77.134</v>
          </cell>
          <cell r="H55">
            <v>0</v>
          </cell>
          <cell r="I55">
            <v>12299.25</v>
          </cell>
          <cell r="J55">
            <v>-844.03600000000006</v>
          </cell>
          <cell r="K55">
            <v>0</v>
          </cell>
          <cell r="L55">
            <v>0</v>
          </cell>
          <cell r="O55">
            <v>-6.41608256951397E-2</v>
          </cell>
          <cell r="P55">
            <v>1.8643369409846762</v>
          </cell>
          <cell r="Q55">
            <v>0</v>
          </cell>
          <cell r="R55">
            <v>0</v>
          </cell>
          <cell r="S55">
            <v>0</v>
          </cell>
          <cell r="T55" t="str">
            <v>ITAP BEMIS</v>
          </cell>
          <cell r="U55">
            <v>33</v>
          </cell>
        </row>
        <row r="56">
          <cell r="A56">
            <v>132</v>
          </cell>
          <cell r="B56" t="str">
            <v>ITAP BEMIS</v>
          </cell>
          <cell r="C56" t="str">
            <v>CITIBANK</v>
          </cell>
          <cell r="D56" t="str">
            <v>NBCE</v>
          </cell>
          <cell r="E56">
            <v>78</v>
          </cell>
          <cell r="F56">
            <v>5234235.72</v>
          </cell>
          <cell r="G56">
            <v>0</v>
          </cell>
          <cell r="H56">
            <v>0</v>
          </cell>
          <cell r="I56">
            <v>4926631.8099999996</v>
          </cell>
          <cell r="J56">
            <v>-307603.91000000015</v>
          </cell>
          <cell r="K56">
            <v>0</v>
          </cell>
          <cell r="L56">
            <v>0</v>
          </cell>
          <cell r="O56">
            <v>-2.7143886620225821E-2</v>
          </cell>
          <cell r="P56">
            <v>0.54761641009963524</v>
          </cell>
          <cell r="Q56">
            <v>37160</v>
          </cell>
          <cell r="R56">
            <v>37637</v>
          </cell>
          <cell r="S56" t="str">
            <v>Vinc. BM&amp;F</v>
          </cell>
          <cell r="T56" t="str">
            <v>ITAP BEMIS</v>
          </cell>
          <cell r="U56">
            <v>132</v>
          </cell>
        </row>
        <row r="57">
          <cell r="A57">
            <v>137</v>
          </cell>
          <cell r="B57" t="str">
            <v>ITAP BEMIS</v>
          </cell>
          <cell r="C57" t="str">
            <v>CITIBANK</v>
          </cell>
          <cell r="D57" t="str">
            <v>NBCE</v>
          </cell>
          <cell r="E57">
            <v>78</v>
          </cell>
          <cell r="F57">
            <v>1088537.76</v>
          </cell>
          <cell r="G57">
            <v>0</v>
          </cell>
          <cell r="H57">
            <v>0</v>
          </cell>
          <cell r="I57">
            <v>1024729.43</v>
          </cell>
          <cell r="J57">
            <v>-63808.329999999958</v>
          </cell>
          <cell r="K57">
            <v>0</v>
          </cell>
          <cell r="L57">
            <v>0</v>
          </cell>
          <cell r="O57">
            <v>-2.7143886620225821E-2</v>
          </cell>
          <cell r="P57">
            <v>0.54761641009963524</v>
          </cell>
          <cell r="Q57">
            <v>37175</v>
          </cell>
          <cell r="R57">
            <v>37638</v>
          </cell>
          <cell r="S57">
            <v>0</v>
          </cell>
          <cell r="T57" t="str">
            <v>ITAP BEMIS</v>
          </cell>
          <cell r="U57">
            <v>137</v>
          </cell>
        </row>
        <row r="58">
          <cell r="A58">
            <v>199</v>
          </cell>
          <cell r="B58" t="str">
            <v>ITAP BEMIS</v>
          </cell>
          <cell r="C58" t="str">
            <v>BICBANCO</v>
          </cell>
          <cell r="D58" t="str">
            <v>CDI</v>
          </cell>
          <cell r="E58">
            <v>67</v>
          </cell>
          <cell r="F58">
            <v>603572.39</v>
          </cell>
          <cell r="G58">
            <v>0</v>
          </cell>
          <cell r="H58">
            <v>0</v>
          </cell>
          <cell r="I58">
            <v>613579.44999999995</v>
          </cell>
          <cell r="J58">
            <v>10007.059999999939</v>
          </cell>
          <cell r="K58">
            <v>0</v>
          </cell>
          <cell r="L58">
            <v>0</v>
          </cell>
          <cell r="M58">
            <v>1.6414289601525134E-2</v>
          </cell>
          <cell r="N58">
            <v>0</v>
          </cell>
          <cell r="P58">
            <v>0</v>
          </cell>
          <cell r="Q58">
            <v>37517</v>
          </cell>
          <cell r="R58">
            <v>37967</v>
          </cell>
          <cell r="S58">
            <v>0</v>
          </cell>
          <cell r="T58" t="str">
            <v>ITAP BEMIS</v>
          </cell>
          <cell r="U58">
            <v>199</v>
          </cell>
        </row>
        <row r="59">
          <cell r="A59">
            <v>212</v>
          </cell>
          <cell r="B59" t="str">
            <v>ITAP BEMIS</v>
          </cell>
          <cell r="C59" t="str">
            <v>SANTANDER</v>
          </cell>
          <cell r="D59" t="str">
            <v>CDI</v>
          </cell>
          <cell r="E59">
            <v>67</v>
          </cell>
          <cell r="F59">
            <v>0</v>
          </cell>
          <cell r="G59">
            <v>0</v>
          </cell>
          <cell r="H59">
            <v>500000</v>
          </cell>
          <cell r="I59">
            <v>503018.69</v>
          </cell>
          <cell r="J59">
            <v>3018.6900000000023</v>
          </cell>
          <cell r="K59">
            <v>0</v>
          </cell>
          <cell r="L59">
            <v>0</v>
          </cell>
          <cell r="M59">
            <v>5.7093181222696117E-3</v>
          </cell>
          <cell r="N59">
            <v>0</v>
          </cell>
          <cell r="P59">
            <v>0</v>
          </cell>
          <cell r="Q59">
            <v>37551</v>
          </cell>
          <cell r="R59">
            <v>37911</v>
          </cell>
          <cell r="S59">
            <v>0</v>
          </cell>
          <cell r="T59" t="str">
            <v>ITAP BEMIS</v>
          </cell>
          <cell r="U59">
            <v>212</v>
          </cell>
        </row>
        <row r="60">
          <cell r="A60">
            <v>213</v>
          </cell>
          <cell r="B60" t="str">
            <v>ITAP BEMIS</v>
          </cell>
          <cell r="C60" t="str">
            <v>SANTANDER</v>
          </cell>
          <cell r="D60" t="str">
            <v>CDI</v>
          </cell>
          <cell r="E60">
            <v>67</v>
          </cell>
          <cell r="F60">
            <v>0</v>
          </cell>
          <cell r="G60">
            <v>0</v>
          </cell>
          <cell r="H60">
            <v>1000000</v>
          </cell>
          <cell r="I60">
            <v>1005280</v>
          </cell>
          <cell r="J60">
            <v>5280</v>
          </cell>
          <cell r="K60">
            <v>0</v>
          </cell>
          <cell r="L60">
            <v>0</v>
          </cell>
          <cell r="M60">
            <v>4.9956533569859105E-3</v>
          </cell>
          <cell r="N60">
            <v>0</v>
          </cell>
          <cell r="P60">
            <v>0</v>
          </cell>
          <cell r="Q60">
            <v>37552</v>
          </cell>
          <cell r="R60">
            <v>37914</v>
          </cell>
          <cell r="S60">
            <v>0</v>
          </cell>
          <cell r="T60" t="str">
            <v>ITAP BEMIS</v>
          </cell>
          <cell r="U60">
            <v>213</v>
          </cell>
        </row>
        <row r="61">
          <cell r="A61" t="str">
            <v>C/C</v>
          </cell>
          <cell r="B61" t="str">
            <v>ITAP BEMIS</v>
          </cell>
          <cell r="C61" t="str">
            <v>C/C</v>
          </cell>
          <cell r="D61" t="str">
            <v>C/C</v>
          </cell>
          <cell r="E61">
            <v>99</v>
          </cell>
          <cell r="I61">
            <v>5263000</v>
          </cell>
          <cell r="T61" t="str">
            <v>ITAP BEMIS</v>
          </cell>
          <cell r="U61" t="str">
            <v>C/C</v>
          </cell>
        </row>
        <row r="63">
          <cell r="I63">
            <v>142668209.99930203</v>
          </cell>
          <cell r="U63">
            <v>0</v>
          </cell>
        </row>
        <row r="64">
          <cell r="U64">
            <v>0</v>
          </cell>
        </row>
        <row r="65">
          <cell r="U65">
            <v>0</v>
          </cell>
        </row>
        <row r="66">
          <cell r="U66">
            <v>0</v>
          </cell>
        </row>
        <row r="67">
          <cell r="U67">
            <v>0</v>
          </cell>
        </row>
        <row r="68">
          <cell r="U68">
            <v>0</v>
          </cell>
        </row>
        <row r="69">
          <cell r="U6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PRINCIPAL"/>
      <sheetName val="TUDO"/>
      <sheetName val="TAXAS"/>
      <sheetName val="CONTA CORRENTE"/>
      <sheetName val="SALDOS"/>
      <sheetName val="RENDIMENTOS"/>
      <sheetName val="CAIXA APLICADO"/>
      <sheetName val="Fechamento"/>
      <sheetName val="CADASTROS"/>
      <sheetName val="8"/>
      <sheetName val="15"/>
      <sheetName val="16"/>
      <sheetName val="33"/>
      <sheetName val="40"/>
      <sheetName val="99"/>
      <sheetName val="112"/>
      <sheetName val="132"/>
      <sheetName val="137"/>
      <sheetName val="155"/>
      <sheetName val="162"/>
      <sheetName val="163"/>
      <sheetName val="165"/>
      <sheetName val="166"/>
      <sheetName val="167"/>
      <sheetName val="168"/>
      <sheetName val="169"/>
      <sheetName val="170"/>
      <sheetName val="171"/>
      <sheetName val="172"/>
      <sheetName val="173"/>
      <sheetName val="174"/>
      <sheetName val="175"/>
      <sheetName val="176"/>
      <sheetName val="177"/>
      <sheetName val="178"/>
      <sheetName val="179"/>
      <sheetName val="180"/>
      <sheetName val="181"/>
      <sheetName val="182"/>
      <sheetName val="183"/>
      <sheetName val="184"/>
      <sheetName val="185"/>
      <sheetName val="186"/>
      <sheetName val="187"/>
      <sheetName val="188"/>
      <sheetName val="189"/>
      <sheetName val="190"/>
      <sheetName val="191"/>
      <sheetName val="192"/>
      <sheetName val="193"/>
      <sheetName val="194"/>
      <sheetName val="195"/>
      <sheetName val="196"/>
      <sheetName val="197"/>
      <sheetName val="198"/>
      <sheetName val="199"/>
      <sheetName val="200"/>
      <sheetName val="201"/>
      <sheetName val="202"/>
      <sheetName val="203"/>
      <sheetName val="204"/>
      <sheetName val="205"/>
      <sheetName val="206"/>
      <sheetName val="207"/>
      <sheetName val="208"/>
      <sheetName val="209"/>
      <sheetName val="210"/>
      <sheetName val="211"/>
      <sheetName val="212"/>
      <sheetName val="213"/>
      <sheetName val="214"/>
      <sheetName val="215"/>
      <sheetName val="216"/>
      <sheetName val="217"/>
      <sheetName val="SWAP"/>
      <sheetName val="NBCE2"/>
      <sheetName val="NBC-E Itap"/>
      <sheetName val="NBC-E-ITAP2"/>
      <sheetName val="NBCE-DT Voto I"/>
      <sheetName val="NBCE-DT Voto II"/>
      <sheetName val="NBC-E Abn"/>
    </sheetNames>
    <sheetDataSet>
      <sheetData sheetId="0"/>
      <sheetData sheetId="1">
        <row r="4">
          <cell r="A4" t="str">
            <v>PLANILHA</v>
          </cell>
          <cell r="B4" t="str">
            <v>EMPRESA</v>
          </cell>
          <cell r="C4" t="str">
            <v>BANCO</v>
          </cell>
          <cell r="D4" t="str">
            <v>TIPO</v>
          </cell>
          <cell r="E4" t="str">
            <v>CÓDIGO</v>
          </cell>
          <cell r="F4" t="str">
            <v>SALDO INICIAL</v>
          </cell>
          <cell r="G4" t="str">
            <v>RESGATES</v>
          </cell>
          <cell r="H4" t="str">
            <v>APLICAÇÕES</v>
          </cell>
          <cell r="I4" t="str">
            <v>SALDO HOJE</v>
          </cell>
          <cell r="J4" t="str">
            <v>RENDIMENTO</v>
          </cell>
          <cell r="K4" t="str">
            <v>SALDO MÉDIO</v>
          </cell>
          <cell r="L4" t="str">
            <v>% REND</v>
          </cell>
          <cell r="M4" t="str">
            <v>REND CDI</v>
          </cell>
          <cell r="N4" t="str">
            <v>% DO CDI</v>
          </cell>
          <cell r="O4" t="str">
            <v>REND USD</v>
          </cell>
          <cell r="P4" t="str">
            <v>VC + %aa</v>
          </cell>
          <cell r="Q4" t="str">
            <v>APLICAÇÃO</v>
          </cell>
          <cell r="R4" t="str">
            <v>VENCTO.</v>
          </cell>
          <cell r="S4" t="str">
            <v>REPACT.</v>
          </cell>
          <cell r="T4" t="str">
            <v>EMPRESA</v>
          </cell>
          <cell r="U4" t="str">
            <v>PLANILHA</v>
          </cell>
        </row>
        <row r="5">
          <cell r="A5">
            <v>172</v>
          </cell>
          <cell r="B5" t="str">
            <v>DIXIE NORDESTE</v>
          </cell>
          <cell r="C5" t="str">
            <v>BRADESCO</v>
          </cell>
          <cell r="D5" t="str">
            <v>CDI</v>
          </cell>
          <cell r="E5">
            <v>67</v>
          </cell>
          <cell r="F5">
            <v>0</v>
          </cell>
          <cell r="G5">
            <v>0</v>
          </cell>
          <cell r="H5">
            <v>0</v>
          </cell>
          <cell r="I5">
            <v>0</v>
          </cell>
          <cell r="J5">
            <v>0</v>
          </cell>
          <cell r="K5">
            <v>0</v>
          </cell>
          <cell r="L5">
            <v>0</v>
          </cell>
          <cell r="M5">
            <v>0</v>
          </cell>
          <cell r="N5" t="e">
            <v>#DIV/0!</v>
          </cell>
          <cell r="P5">
            <v>0</v>
          </cell>
          <cell r="Q5">
            <v>37372</v>
          </cell>
          <cell r="R5">
            <v>37733</v>
          </cell>
          <cell r="S5">
            <v>0</v>
          </cell>
          <cell r="T5" t="str">
            <v>DIXIE NORDESTE</v>
          </cell>
          <cell r="U5">
            <v>172</v>
          </cell>
        </row>
        <row r="6">
          <cell r="A6">
            <v>173</v>
          </cell>
          <cell r="B6" t="str">
            <v>DIXIE NORDESTE</v>
          </cell>
          <cell r="C6" t="str">
            <v>BBV</v>
          </cell>
          <cell r="D6" t="str">
            <v>CDI</v>
          </cell>
          <cell r="E6">
            <v>67</v>
          </cell>
          <cell r="F6">
            <v>0</v>
          </cell>
          <cell r="G6">
            <v>0</v>
          </cell>
          <cell r="H6">
            <v>0</v>
          </cell>
          <cell r="I6">
            <v>0</v>
          </cell>
          <cell r="J6">
            <v>0</v>
          </cell>
          <cell r="K6">
            <v>0</v>
          </cell>
          <cell r="L6">
            <v>0</v>
          </cell>
          <cell r="M6">
            <v>0</v>
          </cell>
          <cell r="N6" t="e">
            <v>#DIV/0!</v>
          </cell>
          <cell r="P6">
            <v>0</v>
          </cell>
          <cell r="Q6">
            <v>37398</v>
          </cell>
          <cell r="R6">
            <v>37760</v>
          </cell>
          <cell r="S6">
            <v>0</v>
          </cell>
          <cell r="T6" t="str">
            <v>DIXIE NORDESTE</v>
          </cell>
          <cell r="U6">
            <v>173</v>
          </cell>
        </row>
        <row r="7">
          <cell r="A7">
            <v>174</v>
          </cell>
          <cell r="B7" t="str">
            <v>DIXIE NORDESTE</v>
          </cell>
          <cell r="C7" t="str">
            <v>BRASIL</v>
          </cell>
          <cell r="D7" t="str">
            <v>CDI</v>
          </cell>
          <cell r="E7">
            <v>67</v>
          </cell>
          <cell r="F7">
            <v>0</v>
          </cell>
          <cell r="G7">
            <v>0</v>
          </cell>
          <cell r="H7">
            <v>0</v>
          </cell>
          <cell r="I7">
            <v>0</v>
          </cell>
          <cell r="J7">
            <v>0</v>
          </cell>
          <cell r="K7">
            <v>0</v>
          </cell>
          <cell r="L7">
            <v>0</v>
          </cell>
          <cell r="M7">
            <v>0</v>
          </cell>
          <cell r="N7" t="e">
            <v>#DIV/0!</v>
          </cell>
          <cell r="P7">
            <v>0</v>
          </cell>
          <cell r="Q7">
            <v>37404</v>
          </cell>
          <cell r="R7">
            <v>37784</v>
          </cell>
          <cell r="S7">
            <v>0</v>
          </cell>
          <cell r="T7" t="str">
            <v>DIXIE NORDESTE</v>
          </cell>
          <cell r="U7">
            <v>174</v>
          </cell>
        </row>
        <row r="8">
          <cell r="A8">
            <v>176</v>
          </cell>
          <cell r="B8" t="str">
            <v>DIXIE NORDESTE</v>
          </cell>
          <cell r="C8" t="str">
            <v>BRASIL</v>
          </cell>
          <cell r="D8" t="str">
            <v>CDI</v>
          </cell>
          <cell r="E8">
            <v>67</v>
          </cell>
          <cell r="F8">
            <v>211444.95</v>
          </cell>
          <cell r="G8">
            <v>212274.36</v>
          </cell>
          <cell r="H8">
            <v>0</v>
          </cell>
          <cell r="I8">
            <v>0</v>
          </cell>
          <cell r="J8">
            <v>829.40999999997439</v>
          </cell>
          <cell r="K8">
            <v>0</v>
          </cell>
          <cell r="L8">
            <v>0</v>
          </cell>
          <cell r="M8">
            <v>4.2819885917022085E-3</v>
          </cell>
          <cell r="N8">
            <v>0</v>
          </cell>
          <cell r="P8">
            <v>0</v>
          </cell>
          <cell r="Q8">
            <v>37410</v>
          </cell>
          <cell r="R8">
            <v>37790</v>
          </cell>
          <cell r="S8">
            <v>0</v>
          </cell>
          <cell r="T8" t="str">
            <v>DIXIE NORDESTE</v>
          </cell>
          <cell r="U8">
            <v>176</v>
          </cell>
        </row>
        <row r="9">
          <cell r="A9">
            <v>186</v>
          </cell>
          <cell r="B9" t="str">
            <v>DIXIE NORDESTE</v>
          </cell>
          <cell r="C9" t="str">
            <v>BBV</v>
          </cell>
          <cell r="D9" t="str">
            <v>CDI</v>
          </cell>
          <cell r="E9">
            <v>67</v>
          </cell>
          <cell r="F9">
            <v>0</v>
          </cell>
          <cell r="G9">
            <v>0</v>
          </cell>
          <cell r="H9">
            <v>0</v>
          </cell>
          <cell r="I9">
            <v>0</v>
          </cell>
          <cell r="J9">
            <v>0</v>
          </cell>
          <cell r="K9">
            <v>0</v>
          </cell>
          <cell r="L9">
            <v>0</v>
          </cell>
          <cell r="M9">
            <v>0</v>
          </cell>
          <cell r="N9" t="e">
            <v>#DIV/0!</v>
          </cell>
          <cell r="P9">
            <v>0</v>
          </cell>
          <cell r="Q9">
            <v>37439</v>
          </cell>
          <cell r="R9">
            <v>37839</v>
          </cell>
          <cell r="S9">
            <v>0</v>
          </cell>
          <cell r="T9" t="str">
            <v>DIXIE NORDESTE</v>
          </cell>
          <cell r="U9">
            <v>186</v>
          </cell>
        </row>
        <row r="10">
          <cell r="A10">
            <v>188</v>
          </cell>
          <cell r="B10" t="str">
            <v>DIXIE NORDESTE</v>
          </cell>
          <cell r="C10" t="str">
            <v>BBV</v>
          </cell>
          <cell r="D10" t="str">
            <v>CDI</v>
          </cell>
          <cell r="E10">
            <v>67</v>
          </cell>
          <cell r="F10">
            <v>211400.01</v>
          </cell>
          <cell r="G10">
            <v>212370.45</v>
          </cell>
          <cell r="H10">
            <v>0</v>
          </cell>
          <cell r="I10">
            <v>0</v>
          </cell>
          <cell r="J10">
            <v>970.44000000000233</v>
          </cell>
          <cell r="K10">
            <v>0</v>
          </cell>
          <cell r="L10">
            <v>0</v>
          </cell>
          <cell r="M10">
            <v>4.9956533569859105E-3</v>
          </cell>
          <cell r="N10">
            <v>0</v>
          </cell>
          <cell r="P10">
            <v>0</v>
          </cell>
          <cell r="Q10">
            <v>37454</v>
          </cell>
          <cell r="R10">
            <v>37854</v>
          </cell>
          <cell r="S10">
            <v>0</v>
          </cell>
          <cell r="T10" t="str">
            <v>DIXIE NORDESTE</v>
          </cell>
          <cell r="U10">
            <v>188</v>
          </cell>
        </row>
        <row r="11">
          <cell r="A11">
            <v>198</v>
          </cell>
          <cell r="B11" t="str">
            <v>DIXIE NORDESTE</v>
          </cell>
          <cell r="C11" t="str">
            <v>BBV</v>
          </cell>
          <cell r="D11" t="str">
            <v>CDI</v>
          </cell>
          <cell r="E11">
            <v>67</v>
          </cell>
          <cell r="F11">
            <v>0</v>
          </cell>
          <cell r="G11">
            <v>0</v>
          </cell>
          <cell r="H11">
            <v>0</v>
          </cell>
          <cell r="I11">
            <v>0</v>
          </cell>
          <cell r="J11">
            <v>0</v>
          </cell>
          <cell r="K11">
            <v>0</v>
          </cell>
          <cell r="L11">
            <v>0</v>
          </cell>
          <cell r="M11">
            <v>0</v>
          </cell>
          <cell r="N11" t="e">
            <v>#DIV/0!</v>
          </cell>
          <cell r="P11">
            <v>0</v>
          </cell>
          <cell r="Q11">
            <v>37481</v>
          </cell>
          <cell r="R11">
            <v>37881</v>
          </cell>
          <cell r="S11">
            <v>0</v>
          </cell>
          <cell r="T11" t="str">
            <v>DIXIE NORDESTE</v>
          </cell>
          <cell r="U11">
            <v>198</v>
          </cell>
        </row>
        <row r="12">
          <cell r="A12" t="str">
            <v>C/C</v>
          </cell>
          <cell r="B12" t="str">
            <v>DIXIE NORDESTE</v>
          </cell>
          <cell r="C12" t="str">
            <v>C/C</v>
          </cell>
          <cell r="D12" t="str">
            <v>C/C</v>
          </cell>
          <cell r="E12">
            <v>99</v>
          </cell>
          <cell r="I12">
            <v>430000</v>
          </cell>
          <cell r="T12" t="str">
            <v>DIXIE NORDESTE</v>
          </cell>
          <cell r="U12" t="str">
            <v>C/C</v>
          </cell>
        </row>
        <row r="13">
          <cell r="A13">
            <v>8</v>
          </cell>
          <cell r="B13" t="str">
            <v>DIXIE TOGA</v>
          </cell>
          <cell r="C13" t="str">
            <v>UNICORP</v>
          </cell>
          <cell r="D13" t="str">
            <v>USD</v>
          </cell>
          <cell r="E13">
            <v>85</v>
          </cell>
          <cell r="F13">
            <v>4348644.4400000004</v>
          </cell>
          <cell r="G13">
            <v>4315927.1339999996</v>
          </cell>
          <cell r="H13">
            <v>170676.83470800001</v>
          </cell>
          <cell r="I13">
            <v>222891.86</v>
          </cell>
          <cell r="J13">
            <v>19497.719291999063</v>
          </cell>
          <cell r="K13">
            <v>0</v>
          </cell>
          <cell r="L13">
            <v>0</v>
          </cell>
          <cell r="O13">
            <v>-6.41608256951397E-2</v>
          </cell>
          <cell r="P13">
            <v>1.8643369409846762</v>
          </cell>
          <cell r="Q13">
            <v>36056</v>
          </cell>
          <cell r="R13">
            <v>0</v>
          </cell>
          <cell r="S13">
            <v>0</v>
          </cell>
          <cell r="T13" t="str">
            <v>DIXIE TOGA</v>
          </cell>
        </row>
        <row r="14">
          <cell r="A14">
            <v>162</v>
          </cell>
          <cell r="B14" t="str">
            <v>DIXIE TOGA</v>
          </cell>
          <cell r="C14" t="str">
            <v>VOTORANTIM</v>
          </cell>
          <cell r="D14" t="str">
            <v>NBCE</v>
          </cell>
          <cell r="E14">
            <v>78</v>
          </cell>
          <cell r="F14">
            <v>822794.97</v>
          </cell>
          <cell r="G14">
            <v>42876.74</v>
          </cell>
          <cell r="H14">
            <v>0</v>
          </cell>
          <cell r="I14">
            <v>734382.31</v>
          </cell>
          <cell r="J14">
            <v>-45535.919999999918</v>
          </cell>
          <cell r="K14">
            <v>0</v>
          </cell>
          <cell r="L14">
            <v>0</v>
          </cell>
          <cell r="O14">
            <v>-2.7143886620225821E-2</v>
          </cell>
          <cell r="P14">
            <v>0.54761641009963524</v>
          </cell>
          <cell r="Q14">
            <v>37334</v>
          </cell>
          <cell r="R14">
            <v>38092</v>
          </cell>
          <cell r="S14" t="str">
            <v>Vinc. BM&amp;F</v>
          </cell>
          <cell r="T14" t="str">
            <v>DIXIE TOGA</v>
          </cell>
          <cell r="U14">
            <v>162</v>
          </cell>
        </row>
        <row r="15">
          <cell r="A15">
            <v>163</v>
          </cell>
          <cell r="B15" t="str">
            <v>DIXIE TOGA</v>
          </cell>
          <cell r="C15" t="str">
            <v>VOTORANTIM</v>
          </cell>
          <cell r="D15" t="str">
            <v>NBCE</v>
          </cell>
          <cell r="E15">
            <v>78</v>
          </cell>
          <cell r="F15">
            <v>817838.37</v>
          </cell>
          <cell r="G15">
            <v>42618.45</v>
          </cell>
          <cell r="H15">
            <v>0</v>
          </cell>
          <cell r="I15">
            <v>729958.32</v>
          </cell>
          <cell r="J15">
            <v>-45261.600000000049</v>
          </cell>
          <cell r="K15">
            <v>0</v>
          </cell>
          <cell r="L15">
            <v>0</v>
          </cell>
          <cell r="O15">
            <v>-2.7143886620225821E-2</v>
          </cell>
          <cell r="P15">
            <v>0.54761641009963524</v>
          </cell>
          <cell r="Q15">
            <v>37337</v>
          </cell>
          <cell r="R15">
            <v>38092</v>
          </cell>
          <cell r="S15" t="str">
            <v>Vinc. BM&amp;F</v>
          </cell>
          <cell r="T15" t="str">
            <v>DIXIE TOGA</v>
          </cell>
          <cell r="U15">
            <v>163</v>
          </cell>
        </row>
        <row r="16">
          <cell r="A16">
            <v>165</v>
          </cell>
          <cell r="B16" t="str">
            <v>DIXIE TOGA</v>
          </cell>
          <cell r="C16" t="str">
            <v>BRASIL</v>
          </cell>
          <cell r="D16" t="str">
            <v>CDI</v>
          </cell>
          <cell r="E16">
            <v>67</v>
          </cell>
          <cell r="F16">
            <v>7034960.1699999999</v>
          </cell>
          <cell r="G16">
            <v>0</v>
          </cell>
          <cell r="H16">
            <v>0</v>
          </cell>
          <cell r="I16">
            <v>7150434.0199999996</v>
          </cell>
          <cell r="J16">
            <v>115473.84999999963</v>
          </cell>
          <cell r="K16">
            <v>0</v>
          </cell>
          <cell r="L16">
            <v>0</v>
          </cell>
          <cell r="M16">
            <v>0</v>
          </cell>
          <cell r="N16" t="e">
            <v>#DIV/0!</v>
          </cell>
          <cell r="P16">
            <v>0</v>
          </cell>
          <cell r="Q16">
            <v>37361</v>
          </cell>
          <cell r="R16">
            <v>37722</v>
          </cell>
          <cell r="S16">
            <v>3581000</v>
          </cell>
          <cell r="T16" t="str">
            <v>DIXIE TOGA</v>
          </cell>
          <cell r="U16">
            <v>165</v>
          </cell>
        </row>
        <row r="17">
          <cell r="A17">
            <v>179</v>
          </cell>
          <cell r="B17" t="str">
            <v>DIXIE TOGA</v>
          </cell>
          <cell r="C17" t="str">
            <v>BBV</v>
          </cell>
          <cell r="D17" t="str">
            <v>CDI</v>
          </cell>
          <cell r="E17">
            <v>67</v>
          </cell>
          <cell r="F17">
            <v>842210.69</v>
          </cell>
          <cell r="G17">
            <v>0</v>
          </cell>
          <cell r="H17">
            <v>0</v>
          </cell>
          <cell r="I17">
            <v>855980.44</v>
          </cell>
          <cell r="J17">
            <v>13769.75</v>
          </cell>
          <cell r="K17">
            <v>0</v>
          </cell>
          <cell r="L17">
            <v>0</v>
          </cell>
          <cell r="M17">
            <v>1.6414289601525134E-2</v>
          </cell>
          <cell r="N17">
            <v>0</v>
          </cell>
          <cell r="P17">
            <v>0</v>
          </cell>
          <cell r="Q17">
            <v>37419</v>
          </cell>
          <cell r="R17">
            <v>37819</v>
          </cell>
          <cell r="S17">
            <v>800000</v>
          </cell>
          <cell r="T17" t="str">
            <v>DIXIE TOGA</v>
          </cell>
          <cell r="U17">
            <v>179</v>
          </cell>
        </row>
        <row r="18">
          <cell r="A18">
            <v>180</v>
          </cell>
          <cell r="B18" t="str">
            <v>DIXIE TOGA</v>
          </cell>
          <cell r="C18" t="str">
            <v>VOTORANTIM</v>
          </cell>
          <cell r="D18" t="str">
            <v>PRÉ</v>
          </cell>
          <cell r="E18">
            <v>80</v>
          </cell>
          <cell r="F18">
            <v>2123946.4500000002</v>
          </cell>
          <cell r="G18">
            <v>0</v>
          </cell>
          <cell r="H18">
            <v>0</v>
          </cell>
          <cell r="I18">
            <v>2160924.2831999366</v>
          </cell>
          <cell r="J18">
            <v>36977.833199936431</v>
          </cell>
          <cell r="K18">
            <v>0</v>
          </cell>
          <cell r="L18">
            <v>0</v>
          </cell>
          <cell r="M18">
            <v>1.6414289601525134E-2</v>
          </cell>
          <cell r="N18">
            <v>0</v>
          </cell>
          <cell r="P18">
            <v>0</v>
          </cell>
          <cell r="Q18">
            <v>37421</v>
          </cell>
          <cell r="R18">
            <v>37601</v>
          </cell>
          <cell r="S18">
            <v>0</v>
          </cell>
          <cell r="T18" t="str">
            <v>DIXIE TOGA</v>
          </cell>
          <cell r="U18">
            <v>180</v>
          </cell>
        </row>
        <row r="19">
          <cell r="A19">
            <v>181</v>
          </cell>
          <cell r="B19" t="str">
            <v>DIXIE TOGA</v>
          </cell>
          <cell r="C19" t="str">
            <v>BBV</v>
          </cell>
          <cell r="D19" t="str">
            <v>CDI</v>
          </cell>
          <cell r="E19">
            <v>67</v>
          </cell>
          <cell r="F19">
            <v>2101355.4</v>
          </cell>
          <cell r="G19">
            <v>0</v>
          </cell>
          <cell r="H19">
            <v>0</v>
          </cell>
          <cell r="I19">
            <v>2135917.16</v>
          </cell>
          <cell r="J19">
            <v>34561.760000000242</v>
          </cell>
          <cell r="K19">
            <v>0</v>
          </cell>
          <cell r="L19">
            <v>0</v>
          </cell>
          <cell r="M19">
            <v>1.6414289601525134E-2</v>
          </cell>
          <cell r="N19">
            <v>0</v>
          </cell>
          <cell r="P19">
            <v>0</v>
          </cell>
          <cell r="Q19">
            <v>37424</v>
          </cell>
          <cell r="R19">
            <v>37824</v>
          </cell>
          <cell r="S19">
            <v>2000000</v>
          </cell>
          <cell r="T19" t="str">
            <v>DIXIE TOGA</v>
          </cell>
          <cell r="U19">
            <v>181</v>
          </cell>
        </row>
        <row r="20">
          <cell r="A20">
            <v>183</v>
          </cell>
          <cell r="B20" t="str">
            <v>DIXIE TOGA</v>
          </cell>
          <cell r="C20" t="str">
            <v>BBV</v>
          </cell>
          <cell r="D20" t="str">
            <v>PRÉ</v>
          </cell>
          <cell r="E20">
            <v>80</v>
          </cell>
          <cell r="F20">
            <v>1588531.66</v>
          </cell>
          <cell r="G20">
            <v>0</v>
          </cell>
          <cell r="H20">
            <v>0</v>
          </cell>
          <cell r="I20">
            <v>1616186.37</v>
          </cell>
          <cell r="J20">
            <v>27654.710000000196</v>
          </cell>
          <cell r="K20">
            <v>0</v>
          </cell>
          <cell r="L20">
            <v>0</v>
          </cell>
          <cell r="M20">
            <v>1.6414289601525134E-2</v>
          </cell>
          <cell r="N20">
            <v>0</v>
          </cell>
          <cell r="P20">
            <v>0</v>
          </cell>
          <cell r="Q20">
            <v>37426</v>
          </cell>
          <cell r="R20">
            <v>37606</v>
          </cell>
          <cell r="S20">
            <v>0</v>
          </cell>
          <cell r="T20" t="str">
            <v>DIXIE TOGA</v>
          </cell>
          <cell r="U20">
            <v>183</v>
          </cell>
        </row>
        <row r="21">
          <cell r="A21">
            <v>184</v>
          </cell>
          <cell r="B21" t="str">
            <v>DIXIE TOGA</v>
          </cell>
          <cell r="C21" t="str">
            <v>SANTANDER</v>
          </cell>
          <cell r="D21" t="str">
            <v>PRÉ</v>
          </cell>
          <cell r="E21">
            <v>80</v>
          </cell>
          <cell r="F21">
            <v>1588942.55</v>
          </cell>
          <cell r="G21">
            <v>0</v>
          </cell>
          <cell r="H21">
            <v>0</v>
          </cell>
          <cell r="I21">
            <v>1615237.1962627356</v>
          </cell>
          <cell r="J21">
            <v>26294.646262735594</v>
          </cell>
          <cell r="K21">
            <v>0</v>
          </cell>
          <cell r="L21">
            <v>0</v>
          </cell>
          <cell r="M21">
            <v>1.6414289601525134E-2</v>
          </cell>
          <cell r="N21">
            <v>0</v>
          </cell>
          <cell r="P21">
            <v>0</v>
          </cell>
          <cell r="Q21">
            <v>37426</v>
          </cell>
          <cell r="R21">
            <v>37606</v>
          </cell>
          <cell r="S21">
            <v>0</v>
          </cell>
          <cell r="T21" t="str">
            <v>DIXIE TOGA</v>
          </cell>
          <cell r="U21">
            <v>184</v>
          </cell>
        </row>
        <row r="22">
          <cell r="A22">
            <v>185</v>
          </cell>
          <cell r="B22" t="str">
            <v>DIXIE TOGA</v>
          </cell>
          <cell r="C22" t="str">
            <v>SANTANDER</v>
          </cell>
          <cell r="D22" t="str">
            <v>CDI</v>
          </cell>
          <cell r="E22">
            <v>67</v>
          </cell>
          <cell r="F22">
            <v>0</v>
          </cell>
          <cell r="G22">
            <v>0</v>
          </cell>
          <cell r="H22">
            <v>0</v>
          </cell>
          <cell r="I22">
            <v>0</v>
          </cell>
          <cell r="J22">
            <v>0</v>
          </cell>
          <cell r="K22">
            <v>0</v>
          </cell>
          <cell r="L22">
            <v>0</v>
          </cell>
          <cell r="M22">
            <v>0</v>
          </cell>
          <cell r="N22" t="e">
            <v>#DIV/0!</v>
          </cell>
          <cell r="P22">
            <v>0</v>
          </cell>
          <cell r="Q22">
            <v>37428</v>
          </cell>
          <cell r="R22">
            <v>37830</v>
          </cell>
          <cell r="S22">
            <v>0</v>
          </cell>
          <cell r="T22" t="str">
            <v>DIXIE TOGA</v>
          </cell>
          <cell r="U22">
            <v>185</v>
          </cell>
        </row>
        <row r="23">
          <cell r="A23">
            <v>187</v>
          </cell>
          <cell r="B23" t="str">
            <v>DIXIE TOGA</v>
          </cell>
          <cell r="C23" t="str">
            <v>BBV</v>
          </cell>
          <cell r="D23" t="str">
            <v>CDI</v>
          </cell>
          <cell r="E23">
            <v>67</v>
          </cell>
          <cell r="F23">
            <v>729898.59</v>
          </cell>
          <cell r="G23">
            <v>0</v>
          </cell>
          <cell r="H23">
            <v>0</v>
          </cell>
          <cell r="I23">
            <v>741844.1</v>
          </cell>
          <cell r="J23">
            <v>11945.510000000009</v>
          </cell>
          <cell r="K23">
            <v>0</v>
          </cell>
          <cell r="L23">
            <v>0</v>
          </cell>
          <cell r="M23">
            <v>1.6414289601525134E-2</v>
          </cell>
          <cell r="N23">
            <v>0</v>
          </cell>
          <cell r="P23">
            <v>0</v>
          </cell>
          <cell r="Q23">
            <v>37454</v>
          </cell>
          <cell r="R23">
            <v>37854</v>
          </cell>
          <cell r="S23">
            <v>1000000</v>
          </cell>
          <cell r="T23" t="str">
            <v>DIXIE TOGA</v>
          </cell>
          <cell r="U23">
            <v>187</v>
          </cell>
        </row>
        <row r="24">
          <cell r="A24">
            <v>189</v>
          </cell>
          <cell r="B24" t="str">
            <v>DIXIE TOGA</v>
          </cell>
          <cell r="C24" t="str">
            <v>BBV</v>
          </cell>
          <cell r="D24" t="str">
            <v>CDI</v>
          </cell>
          <cell r="E24">
            <v>67</v>
          </cell>
          <cell r="F24">
            <v>515623.29</v>
          </cell>
          <cell r="G24">
            <v>518084.05</v>
          </cell>
          <cell r="H24">
            <v>0</v>
          </cell>
          <cell r="I24">
            <v>0</v>
          </cell>
          <cell r="J24">
            <v>2460.7600000000093</v>
          </cell>
          <cell r="K24">
            <v>0</v>
          </cell>
          <cell r="L24">
            <v>0</v>
          </cell>
          <cell r="M24">
            <v>7.1366476528370148E-3</v>
          </cell>
          <cell r="N24">
            <v>0</v>
          </cell>
          <cell r="P24">
            <v>0</v>
          </cell>
          <cell r="Q24">
            <v>37462</v>
          </cell>
          <cell r="R24">
            <v>37852</v>
          </cell>
          <cell r="S24">
            <v>0</v>
          </cell>
          <cell r="T24" t="str">
            <v>DIXIE TOGA</v>
          </cell>
          <cell r="U24">
            <v>189</v>
          </cell>
        </row>
        <row r="25">
          <cell r="A25">
            <v>190</v>
          </cell>
          <cell r="B25" t="str">
            <v>DIXIE TOGA</v>
          </cell>
          <cell r="C25" t="str">
            <v>BRADESCO</v>
          </cell>
          <cell r="D25" t="str">
            <v>CDI</v>
          </cell>
          <cell r="E25">
            <v>67</v>
          </cell>
          <cell r="F25">
            <v>0</v>
          </cell>
          <cell r="G25">
            <v>0</v>
          </cell>
          <cell r="H25">
            <v>0</v>
          </cell>
          <cell r="I25">
            <v>0</v>
          </cell>
          <cell r="J25">
            <v>0</v>
          </cell>
          <cell r="K25">
            <v>0</v>
          </cell>
          <cell r="L25">
            <v>0</v>
          </cell>
          <cell r="M25">
            <v>0</v>
          </cell>
          <cell r="N25" t="e">
            <v>#DIV/0!</v>
          </cell>
          <cell r="P25">
            <v>0</v>
          </cell>
          <cell r="Q25">
            <v>37463</v>
          </cell>
          <cell r="R25">
            <v>37853</v>
          </cell>
          <cell r="S25">
            <v>0</v>
          </cell>
          <cell r="T25" t="str">
            <v>DIXIE TOGA</v>
          </cell>
          <cell r="U25">
            <v>190</v>
          </cell>
        </row>
        <row r="26">
          <cell r="A26">
            <v>191</v>
          </cell>
          <cell r="B26" t="str">
            <v>DIXIE TOGA</v>
          </cell>
          <cell r="C26" t="str">
            <v>BICBANCO</v>
          </cell>
          <cell r="D26" t="str">
            <v>CDI</v>
          </cell>
          <cell r="E26">
            <v>67</v>
          </cell>
          <cell r="F26">
            <v>1030478.83</v>
          </cell>
          <cell r="G26">
            <v>0</v>
          </cell>
          <cell r="H26">
            <v>0</v>
          </cell>
          <cell r="I26">
            <v>1047393.44</v>
          </cell>
          <cell r="J26">
            <v>16914.609999999986</v>
          </cell>
          <cell r="K26">
            <v>0</v>
          </cell>
          <cell r="L26">
            <v>0</v>
          </cell>
          <cell r="M26">
            <v>1.6414289601525134E-2</v>
          </cell>
          <cell r="N26">
            <v>0</v>
          </cell>
          <cell r="P26">
            <v>0</v>
          </cell>
          <cell r="Q26">
            <v>37466</v>
          </cell>
          <cell r="R26">
            <v>37916</v>
          </cell>
          <cell r="S26">
            <v>0</v>
          </cell>
          <cell r="T26" t="str">
            <v>DIXIE TOGA</v>
          </cell>
          <cell r="U26">
            <v>191</v>
          </cell>
        </row>
        <row r="27">
          <cell r="A27">
            <v>192</v>
          </cell>
          <cell r="B27" t="str">
            <v>DIXIE TOGA</v>
          </cell>
          <cell r="C27" t="str">
            <v>BRADESCO</v>
          </cell>
          <cell r="D27" t="str">
            <v>CDI</v>
          </cell>
          <cell r="E27">
            <v>67</v>
          </cell>
          <cell r="F27">
            <v>3605584.91</v>
          </cell>
          <cell r="G27">
            <v>3620872.5599999996</v>
          </cell>
          <cell r="H27">
            <v>0</v>
          </cell>
          <cell r="I27">
            <v>0</v>
          </cell>
          <cell r="J27">
            <v>15287.649999999441</v>
          </cell>
          <cell r="K27">
            <v>0</v>
          </cell>
          <cell r="L27">
            <v>0</v>
          </cell>
          <cell r="M27">
            <v>7.1366476528370148E-3</v>
          </cell>
          <cell r="N27">
            <v>0</v>
          </cell>
          <cell r="P27">
            <v>0</v>
          </cell>
          <cell r="Q27">
            <v>37467</v>
          </cell>
          <cell r="R27">
            <v>38187</v>
          </cell>
          <cell r="S27">
            <v>0</v>
          </cell>
          <cell r="T27" t="str">
            <v>DIXIE TOGA</v>
          </cell>
          <cell r="U27">
            <v>192</v>
          </cell>
        </row>
        <row r="28">
          <cell r="A28">
            <v>193</v>
          </cell>
          <cell r="B28" t="str">
            <v>DIXIE TOGA</v>
          </cell>
          <cell r="C28" t="str">
            <v>BRASIL</v>
          </cell>
          <cell r="D28" t="str">
            <v>CDI</v>
          </cell>
          <cell r="E28">
            <v>67</v>
          </cell>
          <cell r="F28">
            <v>0</v>
          </cell>
          <cell r="G28">
            <v>0</v>
          </cell>
          <cell r="H28">
            <v>0</v>
          </cell>
          <cell r="I28">
            <v>0</v>
          </cell>
          <cell r="J28">
            <v>0</v>
          </cell>
          <cell r="K28">
            <v>0</v>
          </cell>
          <cell r="L28">
            <v>0</v>
          </cell>
          <cell r="M28">
            <v>0</v>
          </cell>
          <cell r="N28" t="e">
            <v>#DIV/0!</v>
          </cell>
          <cell r="P28">
            <v>0</v>
          </cell>
          <cell r="Q28">
            <v>37467</v>
          </cell>
          <cell r="R28">
            <v>37827</v>
          </cell>
          <cell r="S28">
            <v>0</v>
          </cell>
          <cell r="T28" t="str">
            <v>DIXIE TOGA</v>
          </cell>
          <cell r="U28">
            <v>193</v>
          </cell>
        </row>
        <row r="29">
          <cell r="A29">
            <v>195</v>
          </cell>
          <cell r="B29" t="str">
            <v>DIXIE TOGA</v>
          </cell>
          <cell r="C29" t="str">
            <v>SANTANDER</v>
          </cell>
          <cell r="D29" t="str">
            <v>CDI</v>
          </cell>
          <cell r="E29">
            <v>67</v>
          </cell>
          <cell r="F29">
            <v>356490.83</v>
          </cell>
          <cell r="G29">
            <v>100698.72</v>
          </cell>
          <cell r="H29">
            <v>0</v>
          </cell>
          <cell r="I29">
            <v>260665.98</v>
          </cell>
          <cell r="J29">
            <v>4873.8699999999953</v>
          </cell>
          <cell r="K29">
            <v>0</v>
          </cell>
          <cell r="L29">
            <v>0</v>
          </cell>
          <cell r="M29">
            <v>1.6414289601525134E-2</v>
          </cell>
          <cell r="N29">
            <v>0</v>
          </cell>
          <cell r="P29">
            <v>0</v>
          </cell>
          <cell r="Q29">
            <v>37468</v>
          </cell>
          <cell r="R29">
            <v>37830</v>
          </cell>
          <cell r="S29">
            <v>250000</v>
          </cell>
          <cell r="T29" t="str">
            <v>DIXIE TOGA</v>
          </cell>
          <cell r="U29">
            <v>195</v>
          </cell>
        </row>
        <row r="30">
          <cell r="A30">
            <v>201</v>
          </cell>
          <cell r="B30" t="str">
            <v>DIXIE TOGA</v>
          </cell>
          <cell r="C30" t="str">
            <v>VOTORANTIM</v>
          </cell>
          <cell r="D30" t="str">
            <v>CDI</v>
          </cell>
          <cell r="E30">
            <v>67</v>
          </cell>
          <cell r="F30">
            <v>501993.11</v>
          </cell>
          <cell r="G30">
            <v>0</v>
          </cell>
          <cell r="H30">
            <v>0</v>
          </cell>
          <cell r="I30">
            <v>510311.92</v>
          </cell>
          <cell r="J30">
            <v>8318.8099999999977</v>
          </cell>
          <cell r="K30">
            <v>0</v>
          </cell>
          <cell r="L30">
            <v>0</v>
          </cell>
          <cell r="M30">
            <v>1.6414289601525134E-2</v>
          </cell>
          <cell r="N30">
            <v>0</v>
          </cell>
          <cell r="P30">
            <v>0</v>
          </cell>
          <cell r="Q30">
            <v>37519</v>
          </cell>
          <cell r="R30">
            <v>38599</v>
          </cell>
          <cell r="S30">
            <v>500000</v>
          </cell>
          <cell r="T30" t="str">
            <v>DIXIE TOGA</v>
          </cell>
          <cell r="U30">
            <v>201</v>
          </cell>
        </row>
        <row r="31">
          <cell r="A31">
            <v>202</v>
          </cell>
          <cell r="B31" t="str">
            <v>DIXIE TOGA</v>
          </cell>
          <cell r="C31" t="str">
            <v>BICBANCO</v>
          </cell>
          <cell r="D31" t="str">
            <v>CDI</v>
          </cell>
          <cell r="E31">
            <v>67</v>
          </cell>
          <cell r="F31">
            <v>502326.33</v>
          </cell>
          <cell r="G31">
            <v>0</v>
          </cell>
          <cell r="H31">
            <v>0</v>
          </cell>
          <cell r="I31">
            <v>510700.47</v>
          </cell>
          <cell r="J31">
            <v>8374.1399999999558</v>
          </cell>
          <cell r="K31">
            <v>0</v>
          </cell>
          <cell r="L31">
            <v>0</v>
          </cell>
          <cell r="M31">
            <v>1.6414289601525134E-2</v>
          </cell>
          <cell r="N31">
            <v>0</v>
          </cell>
          <cell r="P31">
            <v>0</v>
          </cell>
          <cell r="Q31">
            <v>37519</v>
          </cell>
          <cell r="R31">
            <v>37974</v>
          </cell>
          <cell r="S31">
            <v>500000</v>
          </cell>
          <cell r="T31" t="str">
            <v>DIXIE TOGA</v>
          </cell>
          <cell r="U31">
            <v>202</v>
          </cell>
        </row>
        <row r="32">
          <cell r="A32">
            <v>203</v>
          </cell>
          <cell r="B32" t="str">
            <v>DIXIE TOGA</v>
          </cell>
          <cell r="C32" t="str">
            <v>BBV</v>
          </cell>
          <cell r="D32" t="str">
            <v>CDI</v>
          </cell>
          <cell r="E32">
            <v>67</v>
          </cell>
          <cell r="F32">
            <v>300983.90000000002</v>
          </cell>
          <cell r="G32">
            <v>0</v>
          </cell>
          <cell r="H32">
            <v>0</v>
          </cell>
          <cell r="I32">
            <v>305909.78999999998</v>
          </cell>
          <cell r="J32">
            <v>4925.8899999999558</v>
          </cell>
          <cell r="K32">
            <v>0</v>
          </cell>
          <cell r="L32">
            <v>0</v>
          </cell>
          <cell r="M32">
            <v>1.6414289601525134E-2</v>
          </cell>
          <cell r="N32">
            <v>0</v>
          </cell>
          <cell r="P32">
            <v>0</v>
          </cell>
          <cell r="Q32">
            <v>37522</v>
          </cell>
          <cell r="R32">
            <v>37922</v>
          </cell>
          <cell r="S32">
            <v>300000</v>
          </cell>
          <cell r="T32" t="str">
            <v>DIXIE TOGA</v>
          </cell>
          <cell r="U32">
            <v>203</v>
          </cell>
        </row>
        <row r="33">
          <cell r="A33">
            <v>204</v>
          </cell>
          <cell r="B33" t="str">
            <v>DIXIE TOGA</v>
          </cell>
          <cell r="C33" t="str">
            <v>BICBANCO</v>
          </cell>
          <cell r="D33" t="str">
            <v>CDI</v>
          </cell>
          <cell r="E33">
            <v>67</v>
          </cell>
          <cell r="F33">
            <v>501993.28</v>
          </cell>
          <cell r="G33">
            <v>0</v>
          </cell>
          <cell r="H33">
            <v>0</v>
          </cell>
          <cell r="I33">
            <v>510361.88</v>
          </cell>
          <cell r="J33">
            <v>8368.5999999999767</v>
          </cell>
          <cell r="K33">
            <v>0</v>
          </cell>
          <cell r="L33">
            <v>0</v>
          </cell>
          <cell r="M33">
            <v>1.6414289601525134E-2</v>
          </cell>
          <cell r="N33">
            <v>0</v>
          </cell>
          <cell r="P33">
            <v>0</v>
          </cell>
          <cell r="Q33">
            <v>37522</v>
          </cell>
          <cell r="R33">
            <v>37972</v>
          </cell>
          <cell r="S33">
            <v>500000</v>
          </cell>
          <cell r="T33" t="str">
            <v>DIXIE TOGA</v>
          </cell>
          <cell r="U33">
            <v>204</v>
          </cell>
        </row>
        <row r="34">
          <cell r="A34">
            <v>205</v>
          </cell>
          <cell r="B34" t="str">
            <v>DIXIE TOGA</v>
          </cell>
          <cell r="C34" t="str">
            <v>SANTANDER</v>
          </cell>
          <cell r="D34" t="str">
            <v>CDI</v>
          </cell>
          <cell r="E34">
            <v>67</v>
          </cell>
          <cell r="F34">
            <v>751964.78</v>
          </cell>
          <cell r="G34">
            <v>0</v>
          </cell>
          <cell r="H34">
            <v>0</v>
          </cell>
          <cell r="I34">
            <v>764332.59</v>
          </cell>
          <cell r="J34">
            <v>12367.809999999939</v>
          </cell>
          <cell r="K34">
            <v>0</v>
          </cell>
          <cell r="L34">
            <v>0</v>
          </cell>
          <cell r="M34">
            <v>1.6414289601525134E-2</v>
          </cell>
          <cell r="N34">
            <v>0</v>
          </cell>
          <cell r="P34">
            <v>0</v>
          </cell>
          <cell r="Q34">
            <v>37523</v>
          </cell>
          <cell r="R34">
            <v>37973</v>
          </cell>
          <cell r="S34">
            <v>0</v>
          </cell>
          <cell r="T34" t="str">
            <v>DIXIE TOGA</v>
          </cell>
          <cell r="U34">
            <v>205</v>
          </cell>
        </row>
        <row r="35">
          <cell r="A35">
            <v>206</v>
          </cell>
          <cell r="B35" t="str">
            <v>DIXIE TOGA</v>
          </cell>
          <cell r="C35" t="str">
            <v>BICBANCO</v>
          </cell>
          <cell r="D35" t="str">
            <v>CDI</v>
          </cell>
          <cell r="E35">
            <v>67</v>
          </cell>
          <cell r="F35">
            <v>501661.11</v>
          </cell>
          <cell r="G35">
            <v>0</v>
          </cell>
          <cell r="H35">
            <v>0</v>
          </cell>
          <cell r="I35">
            <v>510028.31</v>
          </cell>
          <cell r="J35">
            <v>8367.2000000000116</v>
          </cell>
          <cell r="K35">
            <v>0</v>
          </cell>
          <cell r="L35">
            <v>0</v>
          </cell>
          <cell r="M35">
            <v>1.6414289601525134E-2</v>
          </cell>
          <cell r="N35">
            <v>0</v>
          </cell>
          <cell r="P35">
            <v>0</v>
          </cell>
          <cell r="Q35">
            <v>37523</v>
          </cell>
          <cell r="R35">
            <v>37973</v>
          </cell>
          <cell r="S35">
            <v>500000</v>
          </cell>
          <cell r="T35" t="str">
            <v>DIXIE TOGA</v>
          </cell>
          <cell r="U35">
            <v>206</v>
          </cell>
        </row>
        <row r="36">
          <cell r="A36">
            <v>207</v>
          </cell>
          <cell r="B36" t="str">
            <v>DIXIE TOGA</v>
          </cell>
          <cell r="C36" t="str">
            <v>BRASIL</v>
          </cell>
          <cell r="D36" t="str">
            <v>CDI</v>
          </cell>
          <cell r="E36">
            <v>67</v>
          </cell>
          <cell r="F36">
            <v>752452.37</v>
          </cell>
          <cell r="G36">
            <v>0</v>
          </cell>
          <cell r="H36">
            <v>0</v>
          </cell>
          <cell r="I36">
            <v>764803.34</v>
          </cell>
          <cell r="J36">
            <v>12350.969999999972</v>
          </cell>
          <cell r="K36">
            <v>0</v>
          </cell>
          <cell r="L36">
            <v>0</v>
          </cell>
          <cell r="M36">
            <v>1.6414289601525134E-2</v>
          </cell>
          <cell r="N36">
            <v>0</v>
          </cell>
          <cell r="P36">
            <v>0</v>
          </cell>
          <cell r="Q36">
            <v>37523</v>
          </cell>
          <cell r="R36">
            <v>37883</v>
          </cell>
          <cell r="S36">
            <v>0</v>
          </cell>
          <cell r="T36" t="str">
            <v>DIXIE TOGA</v>
          </cell>
          <cell r="U36">
            <v>207</v>
          </cell>
        </row>
        <row r="37">
          <cell r="A37">
            <v>208</v>
          </cell>
          <cell r="B37" t="str">
            <v>DIXIE TOGA</v>
          </cell>
          <cell r="C37" t="str">
            <v>VOTORANTIM</v>
          </cell>
          <cell r="D37" t="str">
            <v>CDI</v>
          </cell>
          <cell r="E37">
            <v>67</v>
          </cell>
          <cell r="F37">
            <v>501327.52</v>
          </cell>
          <cell r="G37">
            <v>0</v>
          </cell>
          <cell r="H37">
            <v>0</v>
          </cell>
          <cell r="I37">
            <v>509635.29</v>
          </cell>
          <cell r="J37">
            <v>8307.7699999999604</v>
          </cell>
          <cell r="K37">
            <v>0</v>
          </cell>
          <cell r="L37">
            <v>0</v>
          </cell>
          <cell r="M37">
            <v>1.6414289601525134E-2</v>
          </cell>
          <cell r="N37">
            <v>0</v>
          </cell>
          <cell r="P37">
            <v>0</v>
          </cell>
          <cell r="Q37">
            <v>37523</v>
          </cell>
          <cell r="R37">
            <v>38604</v>
          </cell>
          <cell r="S37">
            <v>500000</v>
          </cell>
          <cell r="T37" t="str">
            <v>DIXIE TOGA</v>
          </cell>
          <cell r="U37">
            <v>208</v>
          </cell>
        </row>
        <row r="38">
          <cell r="A38">
            <v>209</v>
          </cell>
          <cell r="B38" t="str">
            <v>DIXIE TOGA</v>
          </cell>
          <cell r="C38" t="str">
            <v>BICBANCO</v>
          </cell>
          <cell r="D38" t="str">
            <v>CDI</v>
          </cell>
          <cell r="E38">
            <v>67</v>
          </cell>
          <cell r="F38">
            <v>501328.68</v>
          </cell>
          <cell r="G38">
            <v>0</v>
          </cell>
          <cell r="H38">
            <v>0</v>
          </cell>
          <cell r="I38">
            <v>509690.33</v>
          </cell>
          <cell r="J38">
            <v>8361.6500000000233</v>
          </cell>
          <cell r="K38">
            <v>0</v>
          </cell>
          <cell r="L38">
            <v>0</v>
          </cell>
          <cell r="M38">
            <v>1.6414289601525134E-2</v>
          </cell>
          <cell r="N38">
            <v>0</v>
          </cell>
          <cell r="P38">
            <v>0</v>
          </cell>
          <cell r="Q38">
            <v>37524</v>
          </cell>
          <cell r="R38">
            <v>37974</v>
          </cell>
          <cell r="S38">
            <v>500000</v>
          </cell>
          <cell r="T38" t="str">
            <v>DIXIE TOGA</v>
          </cell>
          <cell r="U38">
            <v>209</v>
          </cell>
        </row>
        <row r="39">
          <cell r="A39">
            <v>211</v>
          </cell>
          <cell r="B39" t="str">
            <v>DIXIE TOGA</v>
          </cell>
          <cell r="C39" t="str">
            <v>BBV</v>
          </cell>
          <cell r="D39" t="str">
            <v>CDI</v>
          </cell>
          <cell r="E39">
            <v>67</v>
          </cell>
          <cell r="F39">
            <v>0</v>
          </cell>
          <cell r="G39">
            <v>0</v>
          </cell>
          <cell r="H39">
            <v>500000</v>
          </cell>
          <cell r="I39">
            <v>502640.67</v>
          </cell>
          <cell r="J39">
            <v>2640.6699999999837</v>
          </cell>
          <cell r="K39">
            <v>0</v>
          </cell>
          <cell r="L39">
            <v>0</v>
          </cell>
          <cell r="M39">
            <v>5.7093181222696117E-3</v>
          </cell>
          <cell r="N39">
            <v>0</v>
          </cell>
          <cell r="P39">
            <v>0</v>
          </cell>
          <cell r="Q39">
            <v>37551</v>
          </cell>
          <cell r="R39">
            <v>37951</v>
          </cell>
          <cell r="S39">
            <v>0</v>
          </cell>
          <cell r="T39" t="str">
            <v>DIXIE TOGA</v>
          </cell>
          <cell r="U39">
            <v>211</v>
          </cell>
        </row>
        <row r="40">
          <cell r="A40">
            <v>214</v>
          </cell>
          <cell r="B40" t="str">
            <v>DIXIE TOGA</v>
          </cell>
          <cell r="C40" t="str">
            <v>SANTANDER</v>
          </cell>
          <cell r="D40" t="str">
            <v>CDI</v>
          </cell>
          <cell r="E40">
            <v>67</v>
          </cell>
          <cell r="F40">
            <v>0</v>
          </cell>
          <cell r="G40">
            <v>0</v>
          </cell>
          <cell r="H40">
            <v>1500000</v>
          </cell>
          <cell r="I40">
            <v>1504519.48</v>
          </cell>
          <cell r="J40">
            <v>4519.4799999999814</v>
          </cell>
          <cell r="K40">
            <v>0</v>
          </cell>
          <cell r="L40">
            <v>0</v>
          </cell>
          <cell r="M40">
            <v>2.8546590611348058E-3</v>
          </cell>
          <cell r="N40">
            <v>0</v>
          </cell>
          <cell r="P40">
            <v>0</v>
          </cell>
          <cell r="Q40">
            <v>37557</v>
          </cell>
          <cell r="R40">
            <v>37917</v>
          </cell>
          <cell r="S40">
            <v>0</v>
          </cell>
          <cell r="T40" t="str">
            <v>DIXIE TOGA</v>
          </cell>
          <cell r="U40">
            <v>214</v>
          </cell>
        </row>
        <row r="41">
          <cell r="A41">
            <v>215</v>
          </cell>
          <cell r="B41" t="str">
            <v>DIXIE TOGA</v>
          </cell>
          <cell r="C41" t="str">
            <v>BBV</v>
          </cell>
          <cell r="D41" t="str">
            <v>CDI</v>
          </cell>
          <cell r="E41">
            <v>67</v>
          </cell>
          <cell r="F41">
            <v>0</v>
          </cell>
          <cell r="G41">
            <v>0</v>
          </cell>
          <cell r="H41">
            <v>2000000</v>
          </cell>
          <cell r="I41">
            <v>2003010.74</v>
          </cell>
          <cell r="J41">
            <v>3010.7399999999907</v>
          </cell>
          <cell r="K41">
            <v>0</v>
          </cell>
          <cell r="L41">
            <v>0</v>
          </cell>
          <cell r="M41">
            <v>2.1409942958511043E-3</v>
          </cell>
          <cell r="N41">
            <v>0</v>
          </cell>
          <cell r="P41">
            <v>0</v>
          </cell>
          <cell r="Q41">
            <v>37558</v>
          </cell>
          <cell r="R41">
            <v>37958</v>
          </cell>
          <cell r="S41">
            <v>0</v>
          </cell>
          <cell r="T41" t="str">
            <v>DIXIE TOGA</v>
          </cell>
          <cell r="U41">
            <v>215</v>
          </cell>
        </row>
        <row r="42">
          <cell r="A42" t="str">
            <v>C/C</v>
          </cell>
          <cell r="B42" t="str">
            <v>DIXIE TOGA</v>
          </cell>
          <cell r="C42" t="str">
            <v>C/C</v>
          </cell>
          <cell r="D42" t="str">
            <v>C/C</v>
          </cell>
          <cell r="E42">
            <v>99</v>
          </cell>
          <cell r="I42">
            <v>5713000</v>
          </cell>
          <cell r="T42" t="str">
            <v>DIXIE TOGA</v>
          </cell>
          <cell r="U42" t="str">
            <v>C/C</v>
          </cell>
        </row>
        <row r="43">
          <cell r="A43">
            <v>15</v>
          </cell>
          <cell r="B43" t="str">
            <v>DT INTERNATIONAL</v>
          </cell>
          <cell r="C43" t="str">
            <v>UNICORP</v>
          </cell>
          <cell r="D43" t="str">
            <v>USD</v>
          </cell>
          <cell r="E43">
            <v>85</v>
          </cell>
          <cell r="F43">
            <v>2504505.06</v>
          </cell>
          <cell r="G43">
            <v>1035205.7895000001</v>
          </cell>
          <cell r="H43">
            <v>4317400.8381500002</v>
          </cell>
          <cell r="I43">
            <v>5346123.8</v>
          </cell>
          <cell r="J43">
            <v>-440576.30865000049</v>
          </cell>
          <cell r="K43">
            <v>0</v>
          </cell>
          <cell r="L43">
            <v>0</v>
          </cell>
          <cell r="O43">
            <v>-6.41608256951397E-2</v>
          </cell>
          <cell r="P43">
            <v>1.8643369409846762</v>
          </cell>
          <cell r="Q43">
            <v>36056</v>
          </cell>
          <cell r="R43">
            <v>0</v>
          </cell>
          <cell r="S43">
            <v>0</v>
          </cell>
          <cell r="T43" t="str">
            <v>DT INTERNATIONAL</v>
          </cell>
          <cell r="U43">
            <v>15</v>
          </cell>
        </row>
        <row r="44">
          <cell r="A44">
            <v>40</v>
          </cell>
          <cell r="B44" t="str">
            <v>DT INTERNATIONAL</v>
          </cell>
          <cell r="C44" t="str">
            <v>AIG</v>
          </cell>
          <cell r="D44" t="str">
            <v>USD</v>
          </cell>
          <cell r="E44">
            <v>85</v>
          </cell>
          <cell r="F44">
            <v>19268702.25</v>
          </cell>
          <cell r="G44">
            <v>21407.028199999997</v>
          </cell>
          <cell r="H44">
            <v>0</v>
          </cell>
          <cell r="I44">
            <v>18036742.02</v>
          </cell>
          <cell r="J44">
            <v>-1210553.2018000004</v>
          </cell>
          <cell r="K44">
            <v>0</v>
          </cell>
          <cell r="L44">
            <v>0</v>
          </cell>
          <cell r="O44">
            <v>-6.41608256951397E-2</v>
          </cell>
          <cell r="P44">
            <v>1.8643369409846762</v>
          </cell>
          <cell r="Q44">
            <v>36797</v>
          </cell>
          <cell r="R44">
            <v>0</v>
          </cell>
          <cell r="S44">
            <v>0</v>
          </cell>
          <cell r="T44" t="str">
            <v>DT INTERNATIONAL</v>
          </cell>
          <cell r="U44">
            <v>40</v>
          </cell>
        </row>
        <row r="45">
          <cell r="A45">
            <v>16</v>
          </cell>
          <cell r="B45" t="str">
            <v>DT INTERNATIONAL</v>
          </cell>
          <cell r="C45" t="str">
            <v>CHASE</v>
          </cell>
          <cell r="D45" t="str">
            <v>USD</v>
          </cell>
          <cell r="E45">
            <v>85</v>
          </cell>
          <cell r="F45">
            <v>4895.8900000000003</v>
          </cell>
          <cell r="G45">
            <v>0.93667500000000004</v>
          </cell>
          <cell r="H45">
            <v>5.3952479999999996</v>
          </cell>
          <cell r="I45">
            <v>4585.41</v>
          </cell>
          <cell r="J45">
            <v>-314.93857300000047</v>
          </cell>
          <cell r="K45">
            <v>0</v>
          </cell>
          <cell r="L45">
            <v>0</v>
          </cell>
          <cell r="O45">
            <v>-6.41608256951397E-2</v>
          </cell>
          <cell r="P45">
            <v>1.8643369409846762</v>
          </cell>
          <cell r="Q45">
            <v>36326</v>
          </cell>
          <cell r="R45">
            <v>0</v>
          </cell>
          <cell r="S45">
            <v>0</v>
          </cell>
          <cell r="T45" t="str">
            <v>DT INTERNATIONAL</v>
          </cell>
          <cell r="U45">
            <v>16</v>
          </cell>
        </row>
        <row r="46">
          <cell r="A46">
            <v>210</v>
          </cell>
          <cell r="B46" t="str">
            <v>INSIT</v>
          </cell>
          <cell r="C46" t="str">
            <v>BRASIL</v>
          </cell>
          <cell r="D46" t="str">
            <v>CDI</v>
          </cell>
          <cell r="E46">
            <v>67</v>
          </cell>
          <cell r="F46">
            <v>2504903.08</v>
          </cell>
          <cell r="G46">
            <v>2436859.19</v>
          </cell>
          <cell r="H46">
            <v>0</v>
          </cell>
          <cell r="I46">
            <v>101840.76</v>
          </cell>
          <cell r="J46">
            <v>33796.869999999646</v>
          </cell>
          <cell r="K46">
            <v>0</v>
          </cell>
          <cell r="L46">
            <v>0</v>
          </cell>
          <cell r="M46">
            <v>1.6414289601525134E-2</v>
          </cell>
          <cell r="N46">
            <v>0</v>
          </cell>
          <cell r="P46">
            <v>0</v>
          </cell>
          <cell r="Q46">
            <v>37525</v>
          </cell>
          <cell r="R46">
            <v>37886</v>
          </cell>
          <cell r="S46">
            <v>0</v>
          </cell>
          <cell r="T46" t="str">
            <v>INSIT</v>
          </cell>
          <cell r="U46">
            <v>210</v>
          </cell>
        </row>
        <row r="47">
          <cell r="A47" t="str">
            <v>C/C</v>
          </cell>
          <cell r="B47" t="str">
            <v>INSIT</v>
          </cell>
          <cell r="C47" t="str">
            <v>C/C</v>
          </cell>
          <cell r="D47" t="str">
            <v>C/C</v>
          </cell>
          <cell r="E47">
            <v>99</v>
          </cell>
          <cell r="I47">
            <v>80000</v>
          </cell>
          <cell r="T47" t="str">
            <v>INSIT</v>
          </cell>
          <cell r="U47" t="str">
            <v>C/C</v>
          </cell>
        </row>
        <row r="48">
          <cell r="A48">
            <v>194</v>
          </cell>
          <cell r="B48" t="str">
            <v>IP</v>
          </cell>
          <cell r="C48" t="str">
            <v>BBV</v>
          </cell>
          <cell r="D48" t="str">
            <v>CDI</v>
          </cell>
          <cell r="E48">
            <v>67</v>
          </cell>
          <cell r="F48">
            <v>0</v>
          </cell>
          <cell r="G48">
            <v>0</v>
          </cell>
          <cell r="H48">
            <v>0</v>
          </cell>
          <cell r="I48">
            <v>0</v>
          </cell>
          <cell r="J48">
            <v>0</v>
          </cell>
          <cell r="K48">
            <v>0</v>
          </cell>
          <cell r="L48">
            <v>0</v>
          </cell>
          <cell r="M48">
            <v>0</v>
          </cell>
          <cell r="N48" t="e">
            <v>#DIV/0!</v>
          </cell>
          <cell r="P48">
            <v>0</v>
          </cell>
          <cell r="Q48">
            <v>37468</v>
          </cell>
          <cell r="R48">
            <v>37868</v>
          </cell>
          <cell r="S48">
            <v>0</v>
          </cell>
          <cell r="T48" t="str">
            <v>IP</v>
          </cell>
          <cell r="U48">
            <v>194</v>
          </cell>
        </row>
        <row r="49">
          <cell r="A49">
            <v>196</v>
          </cell>
          <cell r="B49" t="str">
            <v>IP</v>
          </cell>
          <cell r="C49" t="str">
            <v>BBV</v>
          </cell>
          <cell r="D49" t="str">
            <v>CDI</v>
          </cell>
          <cell r="E49">
            <v>67</v>
          </cell>
          <cell r="F49">
            <v>0</v>
          </cell>
          <cell r="G49">
            <v>0</v>
          </cell>
          <cell r="H49">
            <v>0</v>
          </cell>
          <cell r="I49">
            <v>0</v>
          </cell>
          <cell r="J49">
            <v>0</v>
          </cell>
          <cell r="K49">
            <v>0</v>
          </cell>
          <cell r="L49">
            <v>0</v>
          </cell>
          <cell r="M49">
            <v>0</v>
          </cell>
          <cell r="N49" t="e">
            <v>#DIV/0!</v>
          </cell>
          <cell r="P49">
            <v>0</v>
          </cell>
          <cell r="Q49">
            <v>37481</v>
          </cell>
          <cell r="R49">
            <v>37881</v>
          </cell>
          <cell r="S49">
            <v>0</v>
          </cell>
          <cell r="T49" t="str">
            <v>IP</v>
          </cell>
          <cell r="U49">
            <v>196</v>
          </cell>
        </row>
        <row r="50">
          <cell r="A50">
            <v>197</v>
          </cell>
          <cell r="B50" t="str">
            <v>IP</v>
          </cell>
          <cell r="C50" t="str">
            <v>BICBANCO</v>
          </cell>
          <cell r="D50" t="str">
            <v>CDI</v>
          </cell>
          <cell r="E50">
            <v>67</v>
          </cell>
          <cell r="F50">
            <v>460398.31</v>
          </cell>
          <cell r="G50">
            <v>0</v>
          </cell>
          <cell r="H50">
            <v>0</v>
          </cell>
          <cell r="I50">
            <v>467955.42</v>
          </cell>
          <cell r="J50">
            <v>7557.109999999986</v>
          </cell>
          <cell r="K50">
            <v>0</v>
          </cell>
          <cell r="L50">
            <v>0</v>
          </cell>
          <cell r="M50">
            <v>1.6414289601525134E-2</v>
          </cell>
          <cell r="N50">
            <v>0</v>
          </cell>
          <cell r="P50">
            <v>0</v>
          </cell>
          <cell r="Q50">
            <v>37481</v>
          </cell>
          <cell r="R50">
            <v>37931</v>
          </cell>
          <cell r="S50">
            <v>0</v>
          </cell>
          <cell r="T50" t="str">
            <v>IP</v>
          </cell>
          <cell r="U50">
            <v>197</v>
          </cell>
        </row>
        <row r="51">
          <cell r="A51">
            <v>199</v>
          </cell>
          <cell r="B51" t="str">
            <v>IP</v>
          </cell>
          <cell r="C51" t="str">
            <v>BBV</v>
          </cell>
          <cell r="D51" t="str">
            <v>CDI</v>
          </cell>
          <cell r="E51">
            <v>67</v>
          </cell>
          <cell r="F51">
            <v>402365.04</v>
          </cell>
          <cell r="G51">
            <v>0</v>
          </cell>
          <cell r="H51">
            <v>0</v>
          </cell>
          <cell r="I51">
            <v>408989.54</v>
          </cell>
          <cell r="J51">
            <v>6624.5</v>
          </cell>
          <cell r="K51">
            <v>0</v>
          </cell>
          <cell r="L51">
            <v>0</v>
          </cell>
          <cell r="M51">
            <v>1.6414289601525134E-2</v>
          </cell>
          <cell r="N51">
            <v>0</v>
          </cell>
          <cell r="P51">
            <v>0</v>
          </cell>
          <cell r="Q51">
            <v>37517</v>
          </cell>
          <cell r="R51">
            <v>37917</v>
          </cell>
          <cell r="S51">
            <v>0</v>
          </cell>
          <cell r="T51" t="str">
            <v>IP</v>
          </cell>
          <cell r="U51">
            <v>199</v>
          </cell>
        </row>
        <row r="52">
          <cell r="A52">
            <v>216</v>
          </cell>
          <cell r="B52" t="str">
            <v>IP</v>
          </cell>
          <cell r="C52" t="str">
            <v>BBV</v>
          </cell>
          <cell r="D52" t="str">
            <v>CDI</v>
          </cell>
          <cell r="E52">
            <v>67</v>
          </cell>
          <cell r="F52">
            <v>0</v>
          </cell>
          <cell r="G52">
            <v>0</v>
          </cell>
          <cell r="H52">
            <v>150000</v>
          </cell>
          <cell r="I52">
            <v>150338.78</v>
          </cell>
          <cell r="J52">
            <v>338.77999999999884</v>
          </cell>
          <cell r="K52">
            <v>0</v>
          </cell>
          <cell r="L52">
            <v>0</v>
          </cell>
          <cell r="M52">
            <v>2.1409942958511043E-3</v>
          </cell>
          <cell r="N52">
            <v>0</v>
          </cell>
          <cell r="P52">
            <v>0</v>
          </cell>
          <cell r="Q52">
            <v>37558</v>
          </cell>
          <cell r="R52">
            <v>37958</v>
          </cell>
          <cell r="S52">
            <v>0</v>
          </cell>
          <cell r="T52" t="str">
            <v>IP</v>
          </cell>
          <cell r="U52">
            <v>216</v>
          </cell>
        </row>
        <row r="53">
          <cell r="A53">
            <v>217</v>
          </cell>
          <cell r="B53" t="str">
            <v>IP</v>
          </cell>
          <cell r="C53" t="str">
            <v>SANTANDER</v>
          </cell>
          <cell r="D53" t="str">
            <v>CDI</v>
          </cell>
          <cell r="E53">
            <v>67</v>
          </cell>
          <cell r="F53">
            <v>0</v>
          </cell>
          <cell r="G53">
            <v>0</v>
          </cell>
          <cell r="H53">
            <v>300000</v>
          </cell>
          <cell r="I53">
            <v>300451.61</v>
          </cell>
          <cell r="J53">
            <v>451.60999999998603</v>
          </cell>
          <cell r="K53">
            <v>0</v>
          </cell>
          <cell r="L53">
            <v>0</v>
          </cell>
          <cell r="M53">
            <v>2.1409942958511043E-3</v>
          </cell>
          <cell r="N53">
            <v>0</v>
          </cell>
          <cell r="P53">
            <v>0</v>
          </cell>
          <cell r="Q53">
            <v>37558</v>
          </cell>
          <cell r="R53">
            <v>37918</v>
          </cell>
          <cell r="S53">
            <v>0</v>
          </cell>
          <cell r="T53" t="str">
            <v>IP</v>
          </cell>
          <cell r="U53">
            <v>217</v>
          </cell>
        </row>
        <row r="54">
          <cell r="A54" t="str">
            <v>C/C</v>
          </cell>
          <cell r="B54" t="str">
            <v>IP</v>
          </cell>
          <cell r="C54" t="str">
            <v>C/C</v>
          </cell>
          <cell r="D54" t="str">
            <v>C/C</v>
          </cell>
          <cell r="E54">
            <v>99</v>
          </cell>
          <cell r="I54">
            <v>2947000</v>
          </cell>
          <cell r="T54" t="str">
            <v>IP</v>
          </cell>
          <cell r="U54" t="str">
            <v>C/C</v>
          </cell>
        </row>
        <row r="55">
          <cell r="A55">
            <v>33</v>
          </cell>
          <cell r="B55" t="str">
            <v>ITAP BEMIS</v>
          </cell>
          <cell r="C55" t="str">
            <v>UNICORP</v>
          </cell>
          <cell r="D55" t="str">
            <v>USD</v>
          </cell>
          <cell r="E55">
            <v>85</v>
          </cell>
          <cell r="F55">
            <v>13220.42</v>
          </cell>
          <cell r="G55">
            <v>77.134</v>
          </cell>
          <cell r="H55">
            <v>0</v>
          </cell>
          <cell r="I55">
            <v>12299.25</v>
          </cell>
          <cell r="J55">
            <v>-844.03600000000006</v>
          </cell>
          <cell r="K55">
            <v>0</v>
          </cell>
          <cell r="L55">
            <v>0</v>
          </cell>
          <cell r="O55">
            <v>-6.41608256951397E-2</v>
          </cell>
          <cell r="P55">
            <v>1.8643369409846762</v>
          </cell>
          <cell r="Q55">
            <v>0</v>
          </cell>
          <cell r="R55">
            <v>0</v>
          </cell>
          <cell r="S55">
            <v>0</v>
          </cell>
          <cell r="T55" t="str">
            <v>ITAP BEMIS</v>
          </cell>
          <cell r="U55">
            <v>33</v>
          </cell>
        </row>
        <row r="56">
          <cell r="A56">
            <v>132</v>
          </cell>
          <cell r="B56" t="str">
            <v>ITAP BEMIS</v>
          </cell>
          <cell r="C56" t="str">
            <v>CITIBANK</v>
          </cell>
          <cell r="D56" t="str">
            <v>NBCE</v>
          </cell>
          <cell r="E56">
            <v>78</v>
          </cell>
          <cell r="F56">
            <v>5234235.72</v>
          </cell>
          <cell r="G56">
            <v>0</v>
          </cell>
          <cell r="H56">
            <v>0</v>
          </cell>
          <cell r="I56">
            <v>4926631.8099999996</v>
          </cell>
          <cell r="J56">
            <v>-307603.91000000015</v>
          </cell>
          <cell r="K56">
            <v>0</v>
          </cell>
          <cell r="L56">
            <v>0</v>
          </cell>
          <cell r="O56">
            <v>-2.7143886620225821E-2</v>
          </cell>
          <cell r="P56">
            <v>0.54761641009963524</v>
          </cell>
          <cell r="Q56">
            <v>37160</v>
          </cell>
          <cell r="R56">
            <v>37637</v>
          </cell>
          <cell r="S56" t="str">
            <v>Vinc. BM&amp;F</v>
          </cell>
          <cell r="T56" t="str">
            <v>ITAP BEMIS</v>
          </cell>
          <cell r="U56">
            <v>132</v>
          </cell>
        </row>
        <row r="57">
          <cell r="A57">
            <v>137</v>
          </cell>
          <cell r="B57" t="str">
            <v>ITAP BEMIS</v>
          </cell>
          <cell r="C57" t="str">
            <v>CITIBANK</v>
          </cell>
          <cell r="D57" t="str">
            <v>NBCE</v>
          </cell>
          <cell r="E57">
            <v>78</v>
          </cell>
          <cell r="F57">
            <v>1088537.76</v>
          </cell>
          <cell r="G57">
            <v>0</v>
          </cell>
          <cell r="H57">
            <v>0</v>
          </cell>
          <cell r="I57">
            <v>1024729.43</v>
          </cell>
          <cell r="J57">
            <v>-63808.329999999958</v>
          </cell>
          <cell r="K57">
            <v>0</v>
          </cell>
          <cell r="L57">
            <v>0</v>
          </cell>
          <cell r="O57">
            <v>-2.7143886620225821E-2</v>
          </cell>
          <cell r="P57">
            <v>0.54761641009963524</v>
          </cell>
          <cell r="Q57">
            <v>37175</v>
          </cell>
          <cell r="R57">
            <v>37638</v>
          </cell>
          <cell r="S57">
            <v>0</v>
          </cell>
          <cell r="T57" t="str">
            <v>ITAP BEMIS</v>
          </cell>
          <cell r="U57">
            <v>137</v>
          </cell>
        </row>
        <row r="58">
          <cell r="A58">
            <v>199</v>
          </cell>
          <cell r="B58" t="str">
            <v>ITAP BEMIS</v>
          </cell>
          <cell r="C58" t="str">
            <v>BICBANCO</v>
          </cell>
          <cell r="D58" t="str">
            <v>CDI</v>
          </cell>
          <cell r="E58">
            <v>67</v>
          </cell>
          <cell r="F58">
            <v>603572.39</v>
          </cell>
          <cell r="G58">
            <v>0</v>
          </cell>
          <cell r="H58">
            <v>0</v>
          </cell>
          <cell r="I58">
            <v>613579.44999999995</v>
          </cell>
          <cell r="J58">
            <v>10007.059999999939</v>
          </cell>
          <cell r="K58">
            <v>0</v>
          </cell>
          <cell r="L58">
            <v>0</v>
          </cell>
          <cell r="M58">
            <v>1.6414289601525134E-2</v>
          </cell>
          <cell r="N58">
            <v>0</v>
          </cell>
          <cell r="P58">
            <v>0</v>
          </cell>
          <cell r="Q58">
            <v>37517</v>
          </cell>
          <cell r="R58">
            <v>37967</v>
          </cell>
          <cell r="S58">
            <v>0</v>
          </cell>
          <cell r="T58" t="str">
            <v>ITAP BEMIS</v>
          </cell>
          <cell r="U58">
            <v>199</v>
          </cell>
        </row>
        <row r="59">
          <cell r="A59">
            <v>212</v>
          </cell>
          <cell r="B59" t="str">
            <v>ITAP BEMIS</v>
          </cell>
          <cell r="C59" t="str">
            <v>SANTANDER</v>
          </cell>
          <cell r="D59" t="str">
            <v>CDI</v>
          </cell>
          <cell r="E59">
            <v>67</v>
          </cell>
          <cell r="F59">
            <v>0</v>
          </cell>
          <cell r="G59">
            <v>0</v>
          </cell>
          <cell r="H59">
            <v>500000</v>
          </cell>
          <cell r="I59">
            <v>503018.69</v>
          </cell>
          <cell r="J59">
            <v>3018.6900000000023</v>
          </cell>
          <cell r="K59">
            <v>0</v>
          </cell>
          <cell r="L59">
            <v>0</v>
          </cell>
          <cell r="M59">
            <v>5.7093181222696117E-3</v>
          </cell>
          <cell r="N59">
            <v>0</v>
          </cell>
          <cell r="P59">
            <v>0</v>
          </cell>
          <cell r="Q59">
            <v>37551</v>
          </cell>
          <cell r="R59">
            <v>37911</v>
          </cell>
          <cell r="S59">
            <v>0</v>
          </cell>
          <cell r="T59" t="str">
            <v>ITAP BEMIS</v>
          </cell>
          <cell r="U59">
            <v>212</v>
          </cell>
        </row>
        <row r="60">
          <cell r="A60">
            <v>213</v>
          </cell>
          <cell r="B60" t="str">
            <v>ITAP BEMIS</v>
          </cell>
          <cell r="C60" t="str">
            <v>SANTANDER</v>
          </cell>
          <cell r="D60" t="str">
            <v>CDI</v>
          </cell>
          <cell r="E60">
            <v>67</v>
          </cell>
          <cell r="F60">
            <v>0</v>
          </cell>
          <cell r="G60">
            <v>0</v>
          </cell>
          <cell r="H60">
            <v>1000000</v>
          </cell>
          <cell r="I60">
            <v>1005280</v>
          </cell>
          <cell r="J60">
            <v>5280</v>
          </cell>
          <cell r="K60">
            <v>0</v>
          </cell>
          <cell r="L60">
            <v>0</v>
          </cell>
          <cell r="M60">
            <v>4.9956533569859105E-3</v>
          </cell>
          <cell r="N60">
            <v>0</v>
          </cell>
          <cell r="P60">
            <v>0</v>
          </cell>
          <cell r="Q60">
            <v>37552</v>
          </cell>
          <cell r="R60">
            <v>37914</v>
          </cell>
          <cell r="S60">
            <v>0</v>
          </cell>
          <cell r="T60" t="str">
            <v>ITAP BEMIS</v>
          </cell>
          <cell r="U60">
            <v>213</v>
          </cell>
        </row>
        <row r="61">
          <cell r="A61" t="str">
            <v>C/C</v>
          </cell>
          <cell r="B61" t="str">
            <v>ITAP BEMIS</v>
          </cell>
          <cell r="C61" t="str">
            <v>C/C</v>
          </cell>
          <cell r="D61" t="str">
            <v>C/C</v>
          </cell>
          <cell r="E61">
            <v>99</v>
          </cell>
          <cell r="I61">
            <v>5263000</v>
          </cell>
          <cell r="T61" t="str">
            <v>ITAP BEMIS</v>
          </cell>
          <cell r="U61" t="str">
            <v>C/C</v>
          </cell>
        </row>
        <row r="63">
          <cell r="I63">
            <v>142668209.99930203</v>
          </cell>
          <cell r="U63">
            <v>0</v>
          </cell>
        </row>
        <row r="64">
          <cell r="U64">
            <v>0</v>
          </cell>
        </row>
        <row r="65">
          <cell r="U65">
            <v>0</v>
          </cell>
        </row>
        <row r="66">
          <cell r="U66">
            <v>0</v>
          </cell>
        </row>
        <row r="67">
          <cell r="U67">
            <v>0</v>
          </cell>
        </row>
        <row r="68">
          <cell r="U68">
            <v>0</v>
          </cell>
        </row>
        <row r="69">
          <cell r="U69">
            <v>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NDAVC"/>
      <sheetName val="VENDAVC Consum"/>
      <sheetName val="VENDAVC Revend"/>
      <sheetName val="SEG_DIRCS"/>
      <sheetName val="SEG_DIRCS SEM TFL E INTER"/>
      <sheetName val="INTER"/>
      <sheetName val="ALA"/>
      <sheetName val="BAR"/>
      <sheetName val="BEL"/>
      <sheetName val="BHZ"/>
      <sheetName val="BIG"/>
      <sheetName val="BSB"/>
      <sheetName val="CAX"/>
      <sheetName val="CPQ"/>
      <sheetName val="CWB"/>
      <sheetName val="DUQ"/>
      <sheetName val="FLN"/>
      <sheetName val="FOR"/>
      <sheetName val="GUI"/>
      <sheetName val="GYN"/>
      <sheetName val="IGT"/>
      <sheetName val="ITA"/>
      <sheetName val="ITD"/>
      <sheetName val="PAS"/>
      <sheetName val="POA"/>
      <sheetName val="RAJ"/>
      <sheetName val="RAS"/>
      <sheetName val="REC"/>
      <sheetName val="RIO"/>
      <sheetName val="SAO"/>
      <sheetName val="SJB"/>
      <sheetName val="SLZ"/>
      <sheetName val="SOR"/>
      <sheetName val="SPN"/>
      <sheetName val="SPO"/>
      <sheetName val="SPS"/>
      <sheetName val="SSA"/>
      <sheetName val="TAQ"/>
      <sheetName val="TFL"/>
      <sheetName val="EXT"/>
      <sheetName val="SBC"/>
      <sheetName val="TAG"/>
      <sheetName val="VRJ"/>
      <sheetName val="Currency"/>
      <sheetName val="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AM"/>
      <sheetName val="MetaAten"/>
      <sheetName val="MetaPF+AM"/>
      <sheetName val="MetaPJ+AM"/>
      <sheetName val="MetaMI+AM"/>
      <sheetName val="MetaPF"/>
      <sheetName val="MetaPJ"/>
      <sheetName val="MetaGL"/>
      <sheetName val="MetaMI"/>
      <sheetName val="MetaME"/>
      <sheetName val="MetaAG+AM"/>
      <sheetName val="MetaRE"/>
      <sheetName val="MetaAM"/>
      <sheetName val="CCred"/>
      <sheetName val="EvCCred"/>
      <sheetName val="Loc"/>
      <sheetName val="LocPF"/>
      <sheetName val="LocPJREGL"/>
      <sheetName val="LocPJ+AM"/>
      <sheetName val="LocRE"/>
      <sheetName val="LocAG"/>
      <sheetName val="LocMI"/>
      <sheetName val="LocME"/>
      <sheetName val="LocGL"/>
      <sheetName val="LocAM"/>
      <sheetName val="LocSegm"/>
      <sheetName val="LocSegm+AM"/>
      <sheetName val="LocComAGMI"/>
      <sheetName val="LocComAGMI+AM"/>
      <sheetName val="LocComAGME"/>
      <sheetName val="LocComAG"/>
      <sheetName val="LocComAG+AM"/>
      <sheetName val="DiaLoc"/>
      <sheetName val="DiaLocPF"/>
      <sheetName val="DiaLocPJ"/>
      <sheetName val="DiaLocRE"/>
      <sheetName val="DiaLocLIC"/>
      <sheetName val="DiaLocAG"/>
      <sheetName val="DiaLocME"/>
      <sheetName val="DiaLocMI"/>
      <sheetName val="DiaLocAM"/>
      <sheetName val="DiaLocSegm"/>
      <sheetName val="DiarVE"/>
      <sheetName val="DiarPJ"/>
      <sheetName val="DiarRE"/>
      <sheetName val="DiarGL"/>
      <sheetName val="DiarMI"/>
      <sheetName val="DiarME"/>
      <sheetName val="DiarAG"/>
      <sheetName val="MixAG+AM"/>
      <sheetName val="MixAG"/>
      <sheetName val="MixME"/>
      <sheetName val="DiarEA"/>
      <sheetName val="DiarEAPF"/>
      <sheetName val="DiarSegmEA"/>
      <sheetName val="DiarSegmEA+AM"/>
      <sheetName val="DiarSegmEV"/>
      <sheetName val="DiarSegmEV+AM"/>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AM"/>
      <sheetName val="FormaRecPF"/>
      <sheetName val="FormaRecPJ+AM"/>
      <sheetName val="FormaRecPJ"/>
      <sheetName val="FormaRecRE"/>
      <sheetName val="FormaRecGL"/>
      <sheetName val="FormaRecMI"/>
      <sheetName val="FormaRecAG"/>
      <sheetName val="FormaRecAG+AM"/>
      <sheetName val="FormaRecMI+AM"/>
      <sheetName val="FormaRecME"/>
      <sheetName val="FormaRecAM"/>
      <sheetName val="DescProm"/>
      <sheetName val="DescProm (AD+AM)"/>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AM"/>
      <sheetName val="RecDia"/>
      <sheetName val="RecDiaPF"/>
      <sheetName val="RecDiaPJ"/>
      <sheetName val="RecDiaRE"/>
      <sheetName val="RecDiaGL"/>
      <sheetName val="RecDiaAG"/>
      <sheetName val="RecDiaAM"/>
      <sheetName val="MixDiar"/>
      <sheetName val="MixDiarPF"/>
      <sheetName val="MixDiarPJ"/>
      <sheetName val="MixDiarRE"/>
      <sheetName val="MixDiarGL"/>
      <sheetName val="MixDiarMI"/>
      <sheetName val="MixDiarME"/>
      <sheetName val="MixDiarAG"/>
      <sheetName val="MixDiarAM"/>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AM"/>
      <sheetName val="PrMedio"/>
      <sheetName val="PrMed_PF"/>
      <sheetName val="PrMed_PJ"/>
      <sheetName val="PrMed_AG"/>
      <sheetName val="PrMed_RE"/>
      <sheetName val="PrMed_GL"/>
      <sheetName val="PrMed_ML"/>
      <sheetName val="DAtendPJ"/>
      <sheetName val="DAtendMI"/>
      <sheetName val="DAtendME"/>
      <sheetName val="DAtendAG"/>
      <sheetName val="Indic99"/>
      <sheetName val="PF"/>
      <sheetName val="Indic99 (3)"/>
      <sheetName val="PJ"/>
      <sheetName val="AGVIG"/>
      <sheetName val="TOT"/>
      <sheetName val="Automatic"/>
      <sheetName val="RVendas"/>
      <sheetName val="Res_Loc"/>
      <sheetName val="Indic98"/>
      <sheetName val="Análise TarifLL"/>
      <sheetName val="Análise TarifPJ"/>
      <sheetName val="Análise TarifPF"/>
      <sheetName val="Análise TarifRE"/>
      <sheetName val="Análise TarifAG"/>
      <sheetName val="Análise TarifAM"/>
      <sheetName val="Indic99 (2)"/>
      <sheetName val="ObjVen ML"/>
      <sheetName val="MetaPF+ML"/>
      <sheetName val="MetaPJ+ML"/>
      <sheetName val="MetaMI+ML"/>
      <sheetName val="MetaAG+ML"/>
      <sheetName val="MetaML"/>
      <sheetName val="LocPJ+ML"/>
      <sheetName val="LocML"/>
      <sheetName val="LocSegm+ML"/>
      <sheetName val="LocComAGMI+ML"/>
      <sheetName val="LocComAG+ML"/>
      <sheetName val="DiaLocML"/>
      <sheetName val="MixAG+ML"/>
      <sheetName val="DiarSegmEA+ML"/>
      <sheetName val="DiarSegmEV+ML"/>
      <sheetName val="FormaRecPF+ML"/>
      <sheetName val="FormaRecPJ+ML"/>
      <sheetName val="FormaRecAG+ML"/>
      <sheetName val="FormaRecMI+ML"/>
      <sheetName val="FormaRecML"/>
      <sheetName val="DescProm (AD+ML)"/>
      <sheetName val="KmDiaML"/>
      <sheetName val="RecDiaML"/>
      <sheetName val="MixDiarML"/>
      <sheetName val="TarifML"/>
      <sheetName val="Indic00"/>
      <sheetName val="pcQuery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row r="58">
          <cell r="B58">
            <v>100.58</v>
          </cell>
        </row>
        <row r="59">
          <cell r="B59">
            <v>104.57</v>
          </cell>
        </row>
        <row r="60">
          <cell r="B60">
            <v>96.14</v>
          </cell>
        </row>
        <row r="61">
          <cell r="B61">
            <v>103.85</v>
          </cell>
        </row>
        <row r="62">
          <cell r="B62">
            <v>95.99</v>
          </cell>
        </row>
        <row r="63">
          <cell r="B63">
            <v>98.28</v>
          </cell>
        </row>
        <row r="64">
          <cell r="B64">
            <v>100.45</v>
          </cell>
        </row>
        <row r="65">
          <cell r="B65">
            <v>93.49</v>
          </cell>
        </row>
        <row r="66">
          <cell r="B66">
            <v>87.68</v>
          </cell>
        </row>
        <row r="67">
          <cell r="B67">
            <v>81.97</v>
          </cell>
        </row>
        <row r="68">
          <cell r="B68">
            <v>81.23</v>
          </cell>
        </row>
        <row r="69">
          <cell r="B69">
            <v>69.75</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row>
        <row r="58">
          <cell r="B58">
            <v>74.099999999999994</v>
          </cell>
        </row>
        <row r="59">
          <cell r="B59">
            <v>71.459999999999994</v>
          </cell>
        </row>
        <row r="60">
          <cell r="B60">
            <v>73.41</v>
          </cell>
        </row>
        <row r="61">
          <cell r="B61">
            <v>73.03</v>
          </cell>
        </row>
        <row r="62">
          <cell r="B62">
            <v>66.98</v>
          </cell>
        </row>
        <row r="63">
          <cell r="B63">
            <v>66.47</v>
          </cell>
        </row>
        <row r="64">
          <cell r="B64">
            <v>58.13</v>
          </cell>
        </row>
        <row r="65">
          <cell r="B65">
            <v>61.28</v>
          </cell>
        </row>
        <row r="66">
          <cell r="B66">
            <v>60.08</v>
          </cell>
        </row>
        <row r="67">
          <cell r="B67">
            <v>59.76</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refreshError="1"/>
      <sheetData sheetId="200" refreshError="1"/>
      <sheetData sheetId="201"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 Balanço REAL SET"/>
      <sheetName val="BAL"/>
      <sheetName val="RES 12M"/>
      <sheetName val="MUTACAO (2)"/>
      <sheetName val="RES TRIM"/>
      <sheetName val="MUTACAO"/>
      <sheetName val="FLUXO"/>
      <sheetName val="FLUXO Trim"/>
      <sheetName val="DVA 2009 TRIM"/>
      <sheetName val="Seguros 2001-2002 {ppc}"/>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Plan3"/>
      <sheetName val="Plan1"/>
      <sheetName val="Worksheet"/>
      <sheetName val="macro d'éval"/>
      <sheetName val="Matrix"/>
      <sheetName val="Jobgrades"/>
      <sheetName val="Matchcodes"/>
      <sheetName val="Validation"/>
      <sheetName val="HWendt"/>
      <sheetName val="R$ Trator"/>
    </sheetNames>
    <sheetDataSet>
      <sheetData sheetId="0" refreshError="1"/>
      <sheetData sheetId="1" refreshError="1"/>
      <sheetData sheetId="2" refreshError="1"/>
      <sheetData sheetId="3" refreshError="1"/>
      <sheetData sheetId="4" refreshError="1">
        <row r="1">
          <cell r="D1" t="str">
            <v>COMP</v>
          </cell>
          <cell r="R1" t="str">
            <v>Lprof</v>
          </cell>
        </row>
      </sheetData>
      <sheetData sheetId="5" refreshError="1"/>
      <sheetData sheetId="6" refreshError="1"/>
      <sheetData sheetId="7" refreshError="1"/>
      <sheetData sheetId="8" refreshError="1">
        <row r="3">
          <cell r="BA3" t="str">
            <v>A-</v>
          </cell>
          <cell r="BB3" t="str">
            <v>0-</v>
          </cell>
          <cell r="BC3">
            <v>1</v>
          </cell>
          <cell r="BD3" t="str">
            <v>A-</v>
          </cell>
          <cell r="BE3" t="str">
            <v>1-</v>
          </cell>
          <cell r="BF3" t="str">
            <v>A-</v>
          </cell>
          <cell r="BG3" t="str">
            <v>0-</v>
          </cell>
          <cell r="BH3" t="str">
            <v>R-</v>
          </cell>
        </row>
        <row r="4">
          <cell r="BA4" t="str">
            <v>A</v>
          </cell>
          <cell r="BB4">
            <v>0</v>
          </cell>
          <cell r="BC4">
            <v>2</v>
          </cell>
          <cell r="BD4" t="str">
            <v>A</v>
          </cell>
          <cell r="BE4">
            <v>1</v>
          </cell>
          <cell r="BF4" t="str">
            <v>A</v>
          </cell>
          <cell r="BG4">
            <v>0</v>
          </cell>
          <cell r="BH4" t="str">
            <v>R</v>
          </cell>
        </row>
        <row r="5">
          <cell r="BA5" t="str">
            <v>A+</v>
          </cell>
          <cell r="BB5" t="str">
            <v>0+</v>
          </cell>
          <cell r="BC5">
            <v>3</v>
          </cell>
          <cell r="BD5" t="str">
            <v>A+</v>
          </cell>
          <cell r="BE5" t="str">
            <v>1+</v>
          </cell>
          <cell r="BF5" t="str">
            <v>A+</v>
          </cell>
          <cell r="BG5" t="str">
            <v>0+</v>
          </cell>
          <cell r="BH5" t="str">
            <v>R+</v>
          </cell>
        </row>
        <row r="6">
          <cell r="BA6" t="str">
            <v>B-</v>
          </cell>
          <cell r="BB6" t="str">
            <v>T-</v>
          </cell>
          <cell r="BD6" t="str">
            <v>B-</v>
          </cell>
          <cell r="BE6" t="str">
            <v>2-</v>
          </cell>
          <cell r="BF6" t="str">
            <v>B-</v>
          </cell>
          <cell r="BG6" t="str">
            <v>1-</v>
          </cell>
          <cell r="BH6" t="str">
            <v>C-</v>
          </cell>
        </row>
        <row r="7">
          <cell r="BA7" t="str">
            <v>B</v>
          </cell>
          <cell r="BB7" t="str">
            <v>T</v>
          </cell>
          <cell r="BD7" t="str">
            <v>B</v>
          </cell>
          <cell r="BE7">
            <v>2</v>
          </cell>
          <cell r="BF7" t="str">
            <v>B</v>
          </cell>
          <cell r="BG7">
            <v>1</v>
          </cell>
          <cell r="BH7" t="str">
            <v>C</v>
          </cell>
        </row>
        <row r="8">
          <cell r="BA8" t="str">
            <v>B+</v>
          </cell>
          <cell r="BB8" t="str">
            <v>T+</v>
          </cell>
          <cell r="BD8" t="str">
            <v>B+</v>
          </cell>
          <cell r="BE8" t="str">
            <v>2+</v>
          </cell>
          <cell r="BF8" t="str">
            <v>B+</v>
          </cell>
          <cell r="BG8" t="str">
            <v>1+</v>
          </cell>
          <cell r="BH8" t="str">
            <v>C+</v>
          </cell>
        </row>
        <row r="9">
          <cell r="BA9" t="str">
            <v>C-</v>
          </cell>
          <cell r="BB9" t="str">
            <v>I-</v>
          </cell>
          <cell r="BD9" t="str">
            <v>C-</v>
          </cell>
          <cell r="BE9" t="str">
            <v>3-</v>
          </cell>
          <cell r="BF9" t="str">
            <v>C-</v>
          </cell>
          <cell r="BG9" t="str">
            <v>2-</v>
          </cell>
          <cell r="BH9" t="str">
            <v>S-</v>
          </cell>
        </row>
        <row r="10">
          <cell r="BA10" t="str">
            <v>C</v>
          </cell>
          <cell r="BB10" t="str">
            <v>I</v>
          </cell>
          <cell r="BD10" t="str">
            <v>C</v>
          </cell>
          <cell r="BE10">
            <v>3</v>
          </cell>
          <cell r="BF10" t="str">
            <v>C</v>
          </cell>
          <cell r="BG10">
            <v>2</v>
          </cell>
          <cell r="BH10" t="str">
            <v>S</v>
          </cell>
        </row>
        <row r="11">
          <cell r="BA11" t="str">
            <v>C+</v>
          </cell>
          <cell r="BB11" t="str">
            <v>I+</v>
          </cell>
          <cell r="BD11" t="str">
            <v>C+</v>
          </cell>
          <cell r="BE11" t="str">
            <v>3+</v>
          </cell>
          <cell r="BF11" t="str">
            <v>C+</v>
          </cell>
          <cell r="BG11" t="str">
            <v>2+</v>
          </cell>
          <cell r="BH11" t="str">
            <v>S+</v>
          </cell>
        </row>
        <row r="12">
          <cell r="BA12" t="str">
            <v>D-</v>
          </cell>
          <cell r="BB12" t="str">
            <v>II-</v>
          </cell>
          <cell r="BD12" t="str">
            <v>D-</v>
          </cell>
          <cell r="BE12" t="str">
            <v>4-</v>
          </cell>
          <cell r="BF12" t="str">
            <v>D-</v>
          </cell>
          <cell r="BG12" t="str">
            <v>3-</v>
          </cell>
          <cell r="BH12" t="str">
            <v>P-</v>
          </cell>
        </row>
        <row r="13">
          <cell r="BA13" t="str">
            <v>D</v>
          </cell>
          <cell r="BB13" t="str">
            <v>II</v>
          </cell>
          <cell r="BD13" t="str">
            <v>D</v>
          </cell>
          <cell r="BE13">
            <v>4</v>
          </cell>
          <cell r="BF13" t="str">
            <v>D</v>
          </cell>
          <cell r="BG13">
            <v>3</v>
          </cell>
          <cell r="BH13" t="str">
            <v>P</v>
          </cell>
        </row>
        <row r="14">
          <cell r="BA14" t="str">
            <v>D+</v>
          </cell>
          <cell r="BB14" t="str">
            <v>II+</v>
          </cell>
          <cell r="BD14" t="str">
            <v>D+</v>
          </cell>
          <cell r="BE14" t="str">
            <v>4+</v>
          </cell>
          <cell r="BF14" t="str">
            <v>D+</v>
          </cell>
          <cell r="BG14" t="str">
            <v>3+</v>
          </cell>
          <cell r="BH14" t="str">
            <v>P+</v>
          </cell>
        </row>
        <row r="15">
          <cell r="BA15" t="str">
            <v>E-</v>
          </cell>
          <cell r="BB15" t="str">
            <v>III-</v>
          </cell>
          <cell r="BD15" t="str">
            <v>E-</v>
          </cell>
          <cell r="BE15" t="str">
            <v>5-</v>
          </cell>
          <cell r="BF15" t="str">
            <v>E-</v>
          </cell>
          <cell r="BG15" t="str">
            <v>4-</v>
          </cell>
        </row>
        <row r="16">
          <cell r="BA16" t="str">
            <v>E</v>
          </cell>
          <cell r="BB16" t="str">
            <v>III</v>
          </cell>
          <cell r="BD16" t="str">
            <v>E</v>
          </cell>
          <cell r="BE16">
            <v>5</v>
          </cell>
          <cell r="BF16" t="str">
            <v>E</v>
          </cell>
          <cell r="BG16">
            <v>4</v>
          </cell>
        </row>
        <row r="17">
          <cell r="BA17" t="str">
            <v>E+</v>
          </cell>
          <cell r="BB17" t="str">
            <v>III+</v>
          </cell>
          <cell r="BD17" t="str">
            <v>E+</v>
          </cell>
          <cell r="BE17" t="str">
            <v>5+</v>
          </cell>
          <cell r="BF17" t="str">
            <v>E+</v>
          </cell>
          <cell r="BG17" t="str">
            <v>4+</v>
          </cell>
        </row>
        <row r="18">
          <cell r="BA18" t="str">
            <v>F-</v>
          </cell>
          <cell r="BB18" t="str">
            <v>IV-</v>
          </cell>
          <cell r="BD18" t="str">
            <v>F-</v>
          </cell>
          <cell r="BF18" t="str">
            <v>F-</v>
          </cell>
          <cell r="BG18" t="str">
            <v>5-</v>
          </cell>
        </row>
        <row r="19">
          <cell r="BA19" t="str">
            <v>F</v>
          </cell>
          <cell r="BB19" t="str">
            <v>IV</v>
          </cell>
          <cell r="BD19" t="str">
            <v>F</v>
          </cell>
          <cell r="BF19" t="str">
            <v>F</v>
          </cell>
          <cell r="BG19">
            <v>5</v>
          </cell>
        </row>
        <row r="20">
          <cell r="BA20" t="str">
            <v>F+</v>
          </cell>
          <cell r="BB20" t="str">
            <v>IV+</v>
          </cell>
          <cell r="BD20" t="str">
            <v>F+</v>
          </cell>
          <cell r="BF20" t="str">
            <v>F+</v>
          </cell>
          <cell r="BG20" t="str">
            <v>5+</v>
          </cell>
        </row>
        <row r="21">
          <cell r="BA21" t="str">
            <v>G-</v>
          </cell>
          <cell r="BB21" t="str">
            <v>V-</v>
          </cell>
          <cell r="BD21" t="str">
            <v>G-</v>
          </cell>
          <cell r="BF21" t="str">
            <v>G-</v>
          </cell>
          <cell r="BG21" t="str">
            <v>6-</v>
          </cell>
        </row>
        <row r="22">
          <cell r="BA22" t="str">
            <v>G</v>
          </cell>
          <cell r="BB22" t="str">
            <v>V</v>
          </cell>
          <cell r="BD22" t="str">
            <v>G</v>
          </cell>
          <cell r="BF22" t="str">
            <v>G</v>
          </cell>
          <cell r="BG22">
            <v>6</v>
          </cell>
        </row>
        <row r="23">
          <cell r="BA23" t="str">
            <v>G+</v>
          </cell>
          <cell r="BB23" t="str">
            <v>V+</v>
          </cell>
          <cell r="BD23" t="str">
            <v>G+</v>
          </cell>
          <cell r="BF23" t="str">
            <v>G+</v>
          </cell>
          <cell r="BG23" t="str">
            <v>6+</v>
          </cell>
        </row>
        <row r="24">
          <cell r="BA24" t="str">
            <v>H-</v>
          </cell>
          <cell r="BB24" t="str">
            <v>VI-</v>
          </cell>
          <cell r="BD24" t="str">
            <v>H-</v>
          </cell>
          <cell r="BF24" t="str">
            <v>H-</v>
          </cell>
        </row>
        <row r="25">
          <cell r="BA25" t="str">
            <v>H</v>
          </cell>
          <cell r="BB25" t="str">
            <v>VI</v>
          </cell>
          <cell r="BD25" t="str">
            <v>H</v>
          </cell>
          <cell r="BF25" t="str">
            <v>H</v>
          </cell>
        </row>
        <row r="26">
          <cell r="BA26" t="str">
            <v>H+</v>
          </cell>
          <cell r="BB26" t="str">
            <v>VI+</v>
          </cell>
          <cell r="BD26" t="str">
            <v>H+</v>
          </cell>
          <cell r="BF26" t="str">
            <v>H+</v>
          </cell>
        </row>
        <row r="27">
          <cell r="BA27" t="str">
            <v>I-</v>
          </cell>
          <cell r="BB27" t="str">
            <v>VII-</v>
          </cell>
          <cell r="BF27" t="str">
            <v>I-</v>
          </cell>
        </row>
        <row r="28">
          <cell r="BA28" t="str">
            <v>I</v>
          </cell>
          <cell r="BB28" t="str">
            <v>VII</v>
          </cell>
          <cell r="BF28" t="str">
            <v>I</v>
          </cell>
        </row>
        <row r="29">
          <cell r="BA29" t="str">
            <v>I+</v>
          </cell>
          <cell r="BB29" t="str">
            <v>VII+</v>
          </cell>
          <cell r="BF29" t="str">
            <v>I+</v>
          </cell>
        </row>
      </sheetData>
      <sheetData sheetId="9" refreshError="1"/>
      <sheetData sheetId="10"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ço"/>
      <sheetName val="Situação Patrimonial"/>
      <sheetName val="Indicadores"/>
      <sheetName val="base 1998 "/>
      <sheetName val="Base AVP"/>
      <sheetName val="Macro"/>
    </sheetNames>
    <sheetDataSet>
      <sheetData sheetId="0" refreshError="1"/>
      <sheetData sheetId="1" refreshError="1"/>
      <sheetData sheetId="2" refreshError="1"/>
      <sheetData sheetId="3" refreshError="1"/>
      <sheetData sheetId="4" refreshError="1"/>
      <sheetData sheetId="5"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forma&gt;&gt;&gt;"/>
      <sheetName val="Aluguel de Carros tri"/>
      <sheetName val="Gestão de Frotas"/>
      <sheetName val="Consolidado"/>
      <sheetName val="Dados Operacionais"/>
      <sheetName val="Apresentações Proforma&gt;&gt;&gt;"/>
      <sheetName val="Resumo Proforma"/>
      <sheetName val="Highlights Proforma"/>
      <sheetName val="1 - DRE (BIG3)"/>
      <sheetName val="Balanço (BIG3)"/>
      <sheetName val="One Page_UBS Proforma"/>
      <sheetName val="Apresentações&gt;&gt;&gt;"/>
      <sheetName val="Resumo"/>
      <sheetName val="Highlights"/>
      <sheetName val="One Page_UBS"/>
      <sheetName val="Oper - geral"/>
      <sheetName val="Book value médio"/>
      <sheetName val="Análise roubo"/>
      <sheetName val="Oper - Adição de frota"/>
      <sheetName val="Fin - DRE % e por carro oper"/>
      <sheetName val="Fin - DRE carro alugado"/>
      <sheetName val="Fin - Yield"/>
      <sheetName val="Fin - SN"/>
      <sheetName val="Fin - PDD"/>
      <sheetName val="Fin - Resultado consolidado"/>
      <sheetName val="Fin - Dívida"/>
      <sheetName val="Fin - ROIC e EVA"/>
      <sheetName val="RENT + LCAM Outputs"/>
      <sheetName val="Orçamento Integração"/>
      <sheetName val="Gráficos&gt;&gt;&gt;"/>
      <sheetName val="Gráficos - oper"/>
      <sheetName val="Gráficos - fin"/>
      <sheetName val="Análises&gt; &gt; &gt;"/>
      <sheetName val="RENT"/>
      <sheetName val="RENT + LCAM PROFORMA"/>
      <sheetName val="MOVI"/>
      <sheetName val="MOVI (bud)"/>
      <sheetName val="MOVI Frota(2)"/>
      <sheetName val="MOVI Frota"/>
      <sheetName val="Dados consolidados&gt;&gt;&gt;"/>
      <sheetName val="Ajustado&gt;&gt;&gt;"/>
      <sheetName val="2 - DRE (BIG3)"/>
      <sheetName val="3 - DRE (BIG3)"/>
      <sheetName val="Ajustes"/>
      <sheetName val="Reportado&gt;&gt;&gt;"/>
      <sheetName val="Impairment Movida"/>
      <sheetName val="Consenso"/>
      <sheetName val="Oper (BIG3)"/>
      <sheetName val="Fundamentos BIG3&gt;&gt;&gt;"/>
      <sheetName val="Base digitada"/>
      <sheetName val="Localiza &gt;&gt;&gt;"/>
      <sheetName val="LL | RAC"/>
      <sheetName val="LL | GF"/>
      <sheetName val="LL | DRE "/>
      <sheetName val="LL | Oper"/>
      <sheetName val="LL | Balanço"/>
      <sheetName val="Movida &gt;&gt;&gt;"/>
      <sheetName val="M | DRE"/>
      <sheetName val="M | Oper"/>
      <sheetName val="M | Balanço"/>
      <sheetName val="M | Capex"/>
      <sheetName val="Unidas &gt;&gt;&gt;"/>
      <sheetName val="U | DRE RAC e GF"/>
      <sheetName val="U | DRE"/>
      <sheetName val="U | Oper"/>
      <sheetName val="U | Balanço"/>
      <sheetName val="Histórico Unidas S.A."/>
      <sheetName val="LCAM"/>
      <sheetName val="RENT + LCAM"/>
      <sheetName val="RENT + LCAM FUSÃO"/>
      <sheetName val="Concorrentes 3T22_v3_Movi"/>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Baixa Renda"/>
      <sheetName val="Relatório"/>
      <sheetName val="Links"/>
      <sheetName val="XREF"/>
      <sheetName val="Tickmarks"/>
    </sheetNames>
    <sheetDataSet>
      <sheetData sheetId="0"/>
      <sheetData sheetId="1"/>
      <sheetData sheetId="2"/>
      <sheetData sheetId="3"/>
      <sheetData sheetId="4"/>
      <sheetData sheetId="5"/>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POULTRY players"/>
      <sheetName val="main pork players"/>
      <sheetName val="4 pan aves"/>
      <sheetName val="4a pan suinos"/>
      <sheetName val="6 des aves"/>
      <sheetName val="7 des suinos"/>
      <sheetName val="aves por destino"/>
      <sheetName val="suinos por destino"/>
      <sheetName val="carnes historico"/>
      <sheetName val="preços milho-soja"/>
      <sheetName val="milho e soja BRA"/>
      <sheetName val="historico mensal fechamento"/>
      <sheetName val="Mês x PO x Fcst"/>
      <sheetName val="Banco de Dados"/>
      <sheetName val="Projetos"/>
      <sheetName val="Inicial"/>
      <sheetName val="Laticínios"/>
      <sheetName val="Batata"/>
      <sheetName val="Carnes"/>
      <sheetName val="Consolidado"/>
      <sheetName val="Frangos"/>
      <sheetName val="Peru - Acertar nesta planilha"/>
      <sheetName val="Suco"/>
      <sheetName val="Suínos"/>
      <sheetName val="ACUMULADO"/>
      <sheetName val="Previsão"/>
      <sheetName val="Base ADM"/>
      <sheetName val="Base Custos"/>
      <sheetName val="Base ME"/>
      <sheetName val="Base MI"/>
      <sheetName val="Evol.Mensal - 1º sem."/>
      <sheetName val="RELAT ANUAL 3Q2003"/>
      <sheetName val="Banchmark"/>
      <sheetName val="main_POULTRY_players"/>
      <sheetName val="main_pork_players"/>
      <sheetName val="4_pan_aves"/>
      <sheetName val="4a_pan_suinos"/>
      <sheetName val="6_des_aves"/>
      <sheetName val="7_des_suinos"/>
      <sheetName val="aves_por_destino"/>
      <sheetName val="suinos_por_destino"/>
      <sheetName val="carnes_historico"/>
      <sheetName val="preços_milho-soja"/>
      <sheetName val="milho_e_soja_BRA"/>
      <sheetName val="historico_mensal_fechamento"/>
      <sheetName val="Mês_x_PO_x_Fcst"/>
      <sheetName val="Banco_de_Dados"/>
      <sheetName val="Peru_-_Acertar_nesta_planilha"/>
      <sheetName val="Base_ADM"/>
      <sheetName val="Base_Custos"/>
      <sheetName val="Base_ME"/>
      <sheetName val="Base_MI"/>
      <sheetName val="Evol_Mensal_-_1º_sem_"/>
      <sheetName val="RELAT_ANUAL_3Q2003"/>
      <sheetName val="Í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enchmark"/>
      <sheetName val="Cálculos"/>
      <sheetName val="Dados BLP"/>
      <sheetName val="CDI Acumulado"/>
      <sheetName val="Bloomberg"/>
      <sheetName val="Holidays"/>
      <sheetName val="BLP"/>
      <sheetName val="Registro"/>
      <sheetName val="Brazil Sovereign"/>
      <sheetName val="I. INICIO"/>
      <sheetName val="Curve"/>
      <sheetName val="Dados_BLP"/>
      <sheetName val="CDI_Acumulado"/>
      <sheetName val="Plano_3G"/>
      <sheetName val="Benchmark BLPV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a de luz"/>
      <sheetName val="NF Telef. "/>
      <sheetName val="Sheet1"/>
      <sheetName val="Tickmarks"/>
      <sheetName val="#REF"/>
      <sheetName val="Dados BLP"/>
      <sheetName val="Comparativo 99X00"/>
      <sheetName val="Lead"/>
      <sheetName val="Tabela de Parâmetros"/>
      <sheetName val="E7_PUs"/>
      <sheetName val="base bradesco"/>
      <sheetName val="BLP"/>
      <sheetName val="Links"/>
      <sheetName val="BANCO"/>
      <sheetName val="CRITERIOS"/>
      <sheetName val="Worksheet in   Modelos de NFs"/>
      <sheetName val="RESULT0799"/>
      <sheetName val="Plan1"/>
      <sheetName val="Plano de Centro de Custo"/>
      <sheetName val="Brazil Sovereign"/>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 val="Base Motivos"/>
      <sheetName val="COMP EVA"/>
      <sheetName val="US$"/>
      <sheetName val="FINALPHP"/>
      <sheetName val="#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P"/>
      <sheetName val="DRE"/>
      <sheetName val="Tickmarks"/>
      <sheetName val="CÁLCULO GRÁFICO"/>
      <sheetName val="VENDAS "/>
    </sheetNames>
    <sheetDataSet>
      <sheetData sheetId="0"/>
      <sheetData sheetId="1"/>
      <sheetData sheetId="2"/>
      <sheetData sheetId="3" refreshError="1"/>
      <sheetData sheetId="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 val="RESULTADO "/>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60">
          <cell r="B60">
            <v>367.55711000000002</v>
          </cell>
        </row>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62">
          <cell r="A62" t="str">
            <v>J 96</v>
          </cell>
        </row>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erno_Cache_XXXXX"/>
      <sheetName val="Números&gt;&gt;"/>
      <sheetName val="Dias do período"/>
      <sheetName val="Apresentação operacionais"/>
      <sheetName val="Resumo"/>
      <sheetName val="Apresentação financeiros"/>
      <sheetName val="Apresentação Evolução Financ."/>
      <sheetName val="Outputs&gt;&gt;"/>
      <sheetName val="Gráficos financeiros"/>
      <sheetName val="Gráficos operacionais"/>
      <sheetName val="Resultados"/>
      <sheetName val="Highlights"/>
      <sheetName val="Inputs&gt;&gt;"/>
      <sheetName val="Base de dados"/>
      <sheetName val="Auxílio"/>
      <sheetName val="Resumo anual"/>
    </sheetNames>
    <sheetDataSet>
      <sheetData sheetId="0"/>
      <sheetData sheetId="1"/>
      <sheetData sheetId="2"/>
      <sheetData sheetId="3">
        <row r="2">
          <cell r="C2" t="str">
            <v>4T14</v>
          </cell>
          <cell r="D2" t="str">
            <v>1T15</v>
          </cell>
          <cell r="E2" t="str">
            <v>2T15</v>
          </cell>
          <cell r="F2" t="str">
            <v>3T15</v>
          </cell>
          <cell r="G2" t="str">
            <v>4T15</v>
          </cell>
          <cell r="H2" t="str">
            <v>1T16</v>
          </cell>
          <cell r="I2" t="str">
            <v>2T16</v>
          </cell>
          <cell r="J2" t="str">
            <v>3T16</v>
          </cell>
          <cell r="K2" t="str">
            <v>4T16</v>
          </cell>
          <cell r="L2" t="str">
            <v>1T17</v>
          </cell>
          <cell r="M2" t="str">
            <v>2T17</v>
          </cell>
          <cell r="N2" t="str">
            <v>3T17</v>
          </cell>
          <cell r="O2" t="str">
            <v>4T17</v>
          </cell>
          <cell r="P2" t="str">
            <v>1T18</v>
          </cell>
          <cell r="Q2" t="str">
            <v>2T18</v>
          </cell>
          <cell r="R2" t="str">
            <v>3T18</v>
          </cell>
          <cell r="S2" t="str">
            <v>4T18</v>
          </cell>
          <cell r="T2" t="str">
            <v>1T19</v>
          </cell>
          <cell r="U2" t="str">
            <v>2T19</v>
          </cell>
          <cell r="V2" t="str">
            <v>3T19</v>
          </cell>
          <cell r="W2" t="str">
            <v>4T19</v>
          </cell>
          <cell r="X2" t="str">
            <v>1T20</v>
          </cell>
          <cell r="Y2" t="str">
            <v>2T20</v>
          </cell>
          <cell r="Z2" t="str">
            <v>3T20</v>
          </cell>
          <cell r="AA2" t="str">
            <v>4T20</v>
          </cell>
          <cell r="AB2" t="str">
            <v>1T21</v>
          </cell>
        </row>
        <row r="3">
          <cell r="C3">
            <v>42370.652173913048</v>
          </cell>
          <cell r="D3">
            <v>42350.7</v>
          </cell>
          <cell r="E3">
            <v>41540.659340659346</v>
          </cell>
          <cell r="F3">
            <v>42077.173913043473</v>
          </cell>
          <cell r="G3">
            <v>44683.043478260872</v>
          </cell>
          <cell r="H3">
            <v>46618.681318681316</v>
          </cell>
          <cell r="I3">
            <v>47339.560439560446</v>
          </cell>
          <cell r="J3">
            <v>52678.260869565223</v>
          </cell>
          <cell r="K3">
            <v>57237.054347826088</v>
          </cell>
          <cell r="L3">
            <v>58983.333333333336</v>
          </cell>
          <cell r="M3">
            <v>61159.538461538461</v>
          </cell>
          <cell r="N3">
            <v>71600</v>
          </cell>
          <cell r="O3">
            <v>84807.608695652161</v>
          </cell>
          <cell r="P3">
            <v>90437.688888888893</v>
          </cell>
          <cell r="Q3">
            <v>90483.230769230766</v>
          </cell>
          <cell r="R3">
            <v>97547.826086956527</v>
          </cell>
          <cell r="S3">
            <v>108007.60869565218</v>
          </cell>
          <cell r="T3">
            <v>114197.77777777778</v>
          </cell>
          <cell r="U3">
            <v>116878.57142857143</v>
          </cell>
          <cell r="V3">
            <v>131105.4347826087</v>
          </cell>
          <cell r="W3">
            <v>149679.34782608697</v>
          </cell>
          <cell r="X3">
            <v>155687.91208791209</v>
          </cell>
          <cell r="Y3">
            <v>107686.81318681319</v>
          </cell>
          <cell r="Z3">
            <v>135807.60869565216</v>
          </cell>
          <cell r="AA3">
            <v>152013.04347826086</v>
          </cell>
          <cell r="AB3">
            <v>148844.45555555556</v>
          </cell>
        </row>
        <row r="4">
          <cell r="C4" t="e">
            <v>#N/A</v>
          </cell>
          <cell r="D4">
            <v>10716.811111111112</v>
          </cell>
          <cell r="E4">
            <v>12311.670329670331</v>
          </cell>
          <cell r="F4">
            <v>15273.608695652174</v>
          </cell>
          <cell r="G4">
            <v>17253.586956521736</v>
          </cell>
          <cell r="H4">
            <v>19339.868131868134</v>
          </cell>
          <cell r="I4">
            <v>20931.483516483517</v>
          </cell>
          <cell r="J4">
            <v>24503.489130434784</v>
          </cell>
          <cell r="K4">
            <v>24973.91304347826</v>
          </cell>
          <cell r="L4">
            <v>28874.68888888889</v>
          </cell>
          <cell r="M4">
            <v>29794.340659340658</v>
          </cell>
          <cell r="N4">
            <v>32417.021739130432</v>
          </cell>
          <cell r="O4">
            <v>32809.489130434784</v>
          </cell>
          <cell r="P4">
            <v>35549.799999999996</v>
          </cell>
          <cell r="Q4">
            <v>35752.604395604394</v>
          </cell>
          <cell r="R4">
            <v>39318.271739130432</v>
          </cell>
          <cell r="S4">
            <v>40450.57608695652</v>
          </cell>
          <cell r="T4">
            <v>41423.633333333331</v>
          </cell>
          <cell r="U4">
            <v>41142.098901098907</v>
          </cell>
          <cell r="V4">
            <v>45413.043478260865</v>
          </cell>
          <cell r="W4">
            <v>48706.52173913044</v>
          </cell>
          <cell r="X4">
            <v>48571.428571428572</v>
          </cell>
          <cell r="Y4">
            <v>38049.439560439561</v>
          </cell>
          <cell r="Z4">
            <v>47066.52173913044</v>
          </cell>
          <cell r="AA4">
            <v>52421.413043478271</v>
          </cell>
          <cell r="AB4">
            <v>56300</v>
          </cell>
        </row>
        <row r="5">
          <cell r="C5">
            <v>11004.847826086956</v>
          </cell>
          <cell r="D5">
            <v>11109.844444444445</v>
          </cell>
          <cell r="E5">
            <v>10345.626373626374</v>
          </cell>
          <cell r="F5">
            <v>10659.641304347826</v>
          </cell>
          <cell r="G5">
            <v>11425.75</v>
          </cell>
          <cell r="H5">
            <v>11496.472527472528</v>
          </cell>
          <cell r="I5">
            <v>11262.648351648351</v>
          </cell>
          <cell r="J5">
            <v>13765.489130434782</v>
          </cell>
          <cell r="K5">
            <v>15863.260869565218</v>
          </cell>
          <cell r="L5">
            <v>17160.633333333331</v>
          </cell>
          <cell r="M5">
            <v>16078.97802197802</v>
          </cell>
          <cell r="N5">
            <v>18143.641304347824</v>
          </cell>
          <cell r="O5">
            <v>19667.228260869564</v>
          </cell>
          <cell r="P5">
            <v>21830.744444444445</v>
          </cell>
          <cell r="Q5">
            <v>19875.637362637364</v>
          </cell>
          <cell r="R5">
            <v>23242.293478260872</v>
          </cell>
          <cell r="S5">
            <v>28717.391304347824</v>
          </cell>
          <cell r="T5">
            <v>35061.444444444445</v>
          </cell>
          <cell r="U5">
            <v>36572.890109890111</v>
          </cell>
          <cell r="V5">
            <v>38891.304347826088</v>
          </cell>
          <cell r="W5">
            <v>44967.391304347831</v>
          </cell>
          <cell r="X5">
            <v>49164.835164835167</v>
          </cell>
          <cell r="Y5">
            <v>39802.197802197799</v>
          </cell>
          <cell r="Z5">
            <v>44442.92391304348</v>
          </cell>
          <cell r="AA5">
            <v>48358.717391304352</v>
          </cell>
          <cell r="AB5">
            <v>51255.555555555555</v>
          </cell>
        </row>
        <row r="7">
          <cell r="C7" t="str">
            <v>4T14</v>
          </cell>
          <cell r="D7" t="str">
            <v>1T15</v>
          </cell>
          <cell r="E7" t="str">
            <v>2T15</v>
          </cell>
          <cell r="F7" t="str">
            <v>3T15</v>
          </cell>
          <cell r="G7" t="str">
            <v>4T15</v>
          </cell>
          <cell r="H7" t="str">
            <v>1T16</v>
          </cell>
          <cell r="I7" t="str">
            <v>2T16</v>
          </cell>
          <cell r="J7" t="str">
            <v>3T16</v>
          </cell>
          <cell r="K7" t="str">
            <v>4T16</v>
          </cell>
          <cell r="L7" t="str">
            <v>1T17</v>
          </cell>
          <cell r="M7" t="str">
            <v>2T17</v>
          </cell>
          <cell r="N7" t="str">
            <v>3T17</v>
          </cell>
          <cell r="O7" t="str">
            <v>4T17</v>
          </cell>
          <cell r="P7" t="str">
            <v>1T18</v>
          </cell>
          <cell r="Q7" t="str">
            <v>2T18</v>
          </cell>
          <cell r="R7" t="str">
            <v>3T18</v>
          </cell>
          <cell r="S7" t="str">
            <v>4T18</v>
          </cell>
          <cell r="T7" t="str">
            <v>1T19</v>
          </cell>
          <cell r="U7" t="str">
            <v>2T19</v>
          </cell>
          <cell r="V7" t="str">
            <v>3T19</v>
          </cell>
          <cell r="W7" t="str">
            <v>4T19</v>
          </cell>
          <cell r="X7" t="str">
            <v>1T20</v>
          </cell>
          <cell r="Y7" t="str">
            <v>2T20</v>
          </cell>
          <cell r="Z7" t="str">
            <v>3T20</v>
          </cell>
          <cell r="AA7" t="str">
            <v>4T20</v>
          </cell>
          <cell r="AB7" t="str">
            <v>1T21</v>
          </cell>
        </row>
        <row r="8">
          <cell r="C8">
            <v>4.9597458197582212E-2</v>
          </cell>
          <cell r="D8">
            <v>1.014046060477547E-2</v>
          </cell>
          <cell r="E8">
            <v>-2.1940491591203037E-2</v>
          </cell>
          <cell r="F8">
            <v>-2.1652274777678171E-3</v>
          </cell>
          <cell r="G8">
            <v>5.4575305918267869E-2</v>
          </cell>
          <cell r="H8">
            <v>0.11300797074585955</v>
          </cell>
          <cell r="I8">
            <v>0.13959578858261468</v>
          </cell>
          <cell r="J8">
            <v>0.25194389191702626</v>
          </cell>
          <cell r="K8">
            <v>0.28095693337614702</v>
          </cell>
          <cell r="L8">
            <v>0.25132593168799944</v>
          </cell>
          <cell r="M8">
            <v>0.29193296037512462</v>
          </cell>
          <cell r="N8">
            <v>0.3591944536150542</v>
          </cell>
          <cell r="O8">
            <v>0.48169065759886065</v>
          </cell>
          <cell r="P8">
            <v>0.53327531317698051</v>
          </cell>
          <cell r="Q8">
            <v>0.47946228904479327</v>
          </cell>
          <cell r="R8">
            <v>0.36239980568375052</v>
          </cell>
          <cell r="S8">
            <v>0.27356036040654708</v>
          </cell>
          <cell r="T8">
            <v>0.26272330906288821</v>
          </cell>
          <cell r="U8">
            <v>0.29171527624449634</v>
          </cell>
          <cell r="V8">
            <v>0.34401185594580119</v>
          </cell>
          <cell r="W8">
            <v>0.38582225487334809</v>
          </cell>
          <cell r="X8">
            <v>0.37846620872171077</v>
          </cell>
          <cell r="Y8">
            <v>-7.8643656655023819E-2</v>
          </cell>
          <cell r="Z8">
            <v>3.5865591085833648E-2</v>
          </cell>
          <cell r="AA8">
            <v>1.5591300243273709E-2</v>
          </cell>
          <cell r="AB8">
            <v>-5.4462223665264431E-2</v>
          </cell>
        </row>
        <row r="9">
          <cell r="C9" t="e">
            <v>#N/A</v>
          </cell>
          <cell r="D9" t="e">
            <v>#N/A</v>
          </cell>
          <cell r="E9" t="e">
            <v>#N/A</v>
          </cell>
          <cell r="F9" t="e">
            <v>#N/A</v>
          </cell>
          <cell r="G9" t="e">
            <v>#N/A</v>
          </cell>
          <cell r="H9">
            <v>0.82468043458201201</v>
          </cell>
          <cell r="I9">
            <v>0.70013352827032693</v>
          </cell>
          <cell r="J9">
            <v>0.60430253378234111</v>
          </cell>
          <cell r="K9">
            <v>0.44746209042858132</v>
          </cell>
          <cell r="L9">
            <v>0.47660699755899105</v>
          </cell>
          <cell r="M9">
            <v>0.42342231193874302</v>
          </cell>
          <cell r="N9">
            <v>0.32295533777132901</v>
          </cell>
          <cell r="O9">
            <v>0.31375043523676882</v>
          </cell>
          <cell r="P9">
            <v>0.23117516994892084</v>
          </cell>
          <cell r="Q9">
            <v>0.19997971441585816</v>
          </cell>
          <cell r="R9">
            <v>0.21288969898396104</v>
          </cell>
          <cell r="S9">
            <v>0.23289259171773269</v>
          </cell>
          <cell r="T9">
            <v>0.1652283088324924</v>
          </cell>
          <cell r="U9">
            <v>0.1507441093202464</v>
          </cell>
          <cell r="V9">
            <v>0.15501118105007605</v>
          </cell>
          <cell r="W9">
            <v>0.20409958153441687</v>
          </cell>
          <cell r="X9">
            <v>0.18558192894179837</v>
          </cell>
          <cell r="Y9">
            <v>-7.517018876683379E-2</v>
          </cell>
          <cell r="Z9">
            <v>3.6409765438008668E-2</v>
          </cell>
          <cell r="AA9">
            <v>7.6270921669270297E-2</v>
          </cell>
          <cell r="AB9">
            <v>0.14638009049773748</v>
          </cell>
        </row>
        <row r="10">
          <cell r="C10">
            <v>0.35938022382298263</v>
          </cell>
          <cell r="D10">
            <v>0.26733885533578783</v>
          </cell>
          <cell r="E10">
            <v>0.16567839998613243</v>
          </cell>
          <cell r="F10">
            <v>8.9492429999155743E-2</v>
          </cell>
          <cell r="G10">
            <v>3.8246978110437535E-2</v>
          </cell>
          <cell r="H10">
            <v>4.6298278003692461E-2</v>
          </cell>
          <cell r="I10">
            <v>8.8638613545884537E-2</v>
          </cell>
          <cell r="J10">
            <v>0.29136513484934534</v>
          </cell>
          <cell r="K10">
            <v>0.38837808192593193</v>
          </cell>
          <cell r="L10">
            <v>0.47628369523762193</v>
          </cell>
          <cell r="M10">
            <v>0.42763740107581105</v>
          </cell>
          <cell r="N10">
            <v>0.31805278638687651</v>
          </cell>
          <cell r="O10">
            <v>0.23979731674226734</v>
          </cell>
          <cell r="P10">
            <v>0.27214095309872666</v>
          </cell>
          <cell r="Q10">
            <v>0.23612566268016333</v>
          </cell>
          <cell r="R10">
            <v>0.28101592664815511</v>
          </cell>
          <cell r="S10">
            <v>0.46016464157711057</v>
          </cell>
          <cell r="T10">
            <v>0.60605812292246375</v>
          </cell>
          <cell r="U10">
            <v>0.84008640541211466</v>
          </cell>
          <cell r="V10">
            <v>0.67329891020445753</v>
          </cell>
          <cell r="W10">
            <v>0.56585919757759284</v>
          </cell>
          <cell r="X10">
            <v>0.41782838382141829</v>
          </cell>
          <cell r="Y10">
            <v>8.8297853481216215E-2</v>
          </cell>
          <cell r="Z10">
            <v>0.14274706539966453</v>
          </cell>
          <cell r="AA10">
            <v>7.5417452260091888E-2</v>
          </cell>
          <cell r="AB10">
            <v>3.1068395172105578E-2</v>
          </cell>
        </row>
        <row r="12">
          <cell r="C12" t="str">
            <v>4T14</v>
          </cell>
          <cell r="D12" t="str">
            <v>1T15</v>
          </cell>
          <cell r="E12" t="str">
            <v>2T15</v>
          </cell>
          <cell r="F12" t="str">
            <v>3T15</v>
          </cell>
          <cell r="G12" t="str">
            <v>4T15</v>
          </cell>
          <cell r="H12" t="str">
            <v>1T16</v>
          </cell>
          <cell r="I12" t="str">
            <v>2T16</v>
          </cell>
          <cell r="J12" t="str">
            <v>3T16</v>
          </cell>
          <cell r="K12" t="str">
            <v>4T16</v>
          </cell>
          <cell r="L12" t="str">
            <v>1T17</v>
          </cell>
          <cell r="M12" t="str">
            <v>2T17</v>
          </cell>
          <cell r="N12" t="str">
            <v>3T17</v>
          </cell>
          <cell r="O12" t="str">
            <v>4T17</v>
          </cell>
          <cell r="P12" t="str">
            <v>1T18</v>
          </cell>
          <cell r="Q12" t="str">
            <v>2T18</v>
          </cell>
          <cell r="R12" t="str">
            <v>3T18</v>
          </cell>
          <cell r="S12" t="str">
            <v>4T18</v>
          </cell>
          <cell r="T12" t="str">
            <v>1T19</v>
          </cell>
          <cell r="U12" t="str">
            <v>2T19</v>
          </cell>
          <cell r="V12" t="str">
            <v>3T19</v>
          </cell>
          <cell r="W12" t="str">
            <v>4T19</v>
          </cell>
          <cell r="X12" t="str">
            <v>1T20</v>
          </cell>
          <cell r="Y12" t="str">
            <v>2T20</v>
          </cell>
          <cell r="Z12" t="str">
            <v>3T20</v>
          </cell>
          <cell r="AA12" t="str">
            <v>4T20</v>
          </cell>
          <cell r="AB12" t="str">
            <v>1T21</v>
          </cell>
        </row>
        <row r="13">
          <cell r="C13">
            <v>0.68200000000000005</v>
          </cell>
          <cell r="D13">
            <v>0.72904940002530594</v>
          </cell>
          <cell r="E13">
            <v>0.72904940002530594</v>
          </cell>
          <cell r="F13">
            <v>0.7673437841710079</v>
          </cell>
          <cell r="G13">
            <v>0.75673130206427441</v>
          </cell>
          <cell r="H13">
            <v>0.76947672900902864</v>
          </cell>
          <cell r="I13">
            <v>0.78710128377370836</v>
          </cell>
          <cell r="J13">
            <v>0.80375210770781924</v>
          </cell>
          <cell r="K13">
            <v>0.76240488305144172</v>
          </cell>
          <cell r="L13">
            <v>0.7575476555689663</v>
          </cell>
          <cell r="M13">
            <v>0.78989667890775028</v>
          </cell>
          <cell r="N13">
            <v>0.81075847053125816</v>
          </cell>
          <cell r="O13">
            <v>0.78500000000000003</v>
          </cell>
          <cell r="P13">
            <v>0.78700000000000003</v>
          </cell>
          <cell r="Q13">
            <v>0.77</v>
          </cell>
          <cell r="R13">
            <v>0.81100000000000005</v>
          </cell>
          <cell r="S13">
            <v>0.81100000000000005</v>
          </cell>
          <cell r="T13">
            <v>0.79800000000000004</v>
          </cell>
          <cell r="U13">
            <v>0.78800000000000003</v>
          </cell>
          <cell r="V13">
            <v>0.78600000000000003</v>
          </cell>
          <cell r="W13">
            <v>0.79100000000000004</v>
          </cell>
          <cell r="X13">
            <v>0.78200000000000003</v>
          </cell>
          <cell r="Y13">
            <v>0.55600000000000005</v>
          </cell>
          <cell r="Z13">
            <v>0.75900000000000001</v>
          </cell>
          <cell r="AA13">
            <v>0.84499999999999997</v>
          </cell>
          <cell r="AB13">
            <v>0.80400000000000005</v>
          </cell>
        </row>
        <row r="14">
          <cell r="C14" t="e">
            <v>#N/A</v>
          </cell>
          <cell r="D14">
            <v>0.65</v>
          </cell>
          <cell r="E14">
            <v>0.63629999999999998</v>
          </cell>
          <cell r="F14">
            <v>0.60719999999999996</v>
          </cell>
          <cell r="G14">
            <v>0.64829999999999999</v>
          </cell>
          <cell r="H14">
            <v>0.64349999999999996</v>
          </cell>
          <cell r="I14">
            <v>0.73629999999999995</v>
          </cell>
          <cell r="J14">
            <v>0.75868361339870005</v>
          </cell>
          <cell r="K14">
            <v>0.74582191087930005</v>
          </cell>
          <cell r="L14">
            <v>0.73823347068409995</v>
          </cell>
          <cell r="M14">
            <v>0.74275005973459995</v>
          </cell>
          <cell r="N14">
            <v>0.73601432983839998</v>
          </cell>
          <cell r="O14">
            <v>0.74577773833189998</v>
          </cell>
          <cell r="P14">
            <v>0.74498995152949998</v>
          </cell>
          <cell r="Q14">
            <v>0.77407394349640002</v>
          </cell>
          <cell r="R14">
            <v>0.77356947338119997</v>
          </cell>
          <cell r="S14">
            <v>0.77794032654240719</v>
          </cell>
          <cell r="T14">
            <v>0.76517658863494364</v>
          </cell>
          <cell r="U14">
            <v>0.73560000000000003</v>
          </cell>
          <cell r="V14">
            <v>0.76119999999999999</v>
          </cell>
          <cell r="W14">
            <v>0.78900000000000003</v>
          </cell>
          <cell r="X14">
            <v>0.752</v>
          </cell>
          <cell r="Y14">
            <v>0.72900000000000009</v>
          </cell>
          <cell r="Z14">
            <v>0.82700000000000007</v>
          </cell>
          <cell r="AA14">
            <v>0.84436978803879359</v>
          </cell>
          <cell r="AB14">
            <v>0.79300000000000004</v>
          </cell>
        </row>
        <row r="15">
          <cell r="C15">
            <v>0.75119896637832984</v>
          </cell>
          <cell r="D15">
            <v>0.73341946414496462</v>
          </cell>
          <cell r="E15">
            <v>0.72994029882919942</v>
          </cell>
          <cell r="F15">
            <v>0.75359865564406237</v>
          </cell>
          <cell r="G15">
            <v>0.77414261427909314</v>
          </cell>
          <cell r="H15">
            <v>0.77347869108933343</v>
          </cell>
          <cell r="I15">
            <v>0.79344076337393654</v>
          </cell>
          <cell r="J15">
            <v>0.85341829378304346</v>
          </cell>
          <cell r="K15">
            <v>0.8328104772090994</v>
          </cell>
          <cell r="L15">
            <v>0.83277419700019961</v>
          </cell>
          <cell r="M15">
            <v>0.80905752380315821</v>
          </cell>
          <cell r="N15">
            <v>0.85038802256553725</v>
          </cell>
          <cell r="O15">
            <v>0.85038802256553725</v>
          </cell>
          <cell r="P15">
            <v>0.83622196856288189</v>
          </cell>
          <cell r="Q15">
            <v>0.79482320468888679</v>
          </cell>
          <cell r="R15">
            <v>0.76680200590845737</v>
          </cell>
          <cell r="S15">
            <v>0.76600000000000001</v>
          </cell>
          <cell r="T15">
            <v>0.8161626133377734</v>
          </cell>
          <cell r="U15">
            <v>0.75457815268697626</v>
          </cell>
          <cell r="V15">
            <v>0.75706186222326444</v>
          </cell>
          <cell r="W15">
            <v>0.79400000000000004</v>
          </cell>
          <cell r="X15">
            <v>0.76800000000000002</v>
          </cell>
          <cell r="Y15">
            <v>0.61699999999999999</v>
          </cell>
          <cell r="Z15">
            <v>0.7973970380020361</v>
          </cell>
          <cell r="AA15">
            <v>0.84864669303254181</v>
          </cell>
          <cell r="AB15">
            <v>0.82599999999999996</v>
          </cell>
        </row>
        <row r="17">
          <cell r="C17" t="str">
            <v>4T14</v>
          </cell>
          <cell r="D17" t="str">
            <v>1T15</v>
          </cell>
          <cell r="E17" t="str">
            <v>2T15</v>
          </cell>
          <cell r="F17" t="str">
            <v>3T15</v>
          </cell>
          <cell r="G17" t="str">
            <v>4T15</v>
          </cell>
          <cell r="H17" t="str">
            <v>1T16</v>
          </cell>
          <cell r="I17" t="str">
            <v>2T16</v>
          </cell>
          <cell r="J17" t="str">
            <v>3T16</v>
          </cell>
          <cell r="K17" t="str">
            <v>4T16</v>
          </cell>
          <cell r="L17" t="str">
            <v>1T17</v>
          </cell>
          <cell r="M17" t="str">
            <v>2T17</v>
          </cell>
          <cell r="N17" t="str">
            <v>3T17</v>
          </cell>
          <cell r="O17" t="str">
            <v>4T17</v>
          </cell>
          <cell r="P17" t="str">
            <v>1T18</v>
          </cell>
          <cell r="Q17" t="str">
            <v>2T18</v>
          </cell>
          <cell r="R17" t="str">
            <v>3T18</v>
          </cell>
          <cell r="S17" t="str">
            <v>4T18</v>
          </cell>
          <cell r="T17" t="str">
            <v>1T19</v>
          </cell>
          <cell r="U17" t="str">
            <v>2T19</v>
          </cell>
          <cell r="V17" t="str">
            <v>3T19</v>
          </cell>
          <cell r="W17" t="str">
            <v>4T19</v>
          </cell>
          <cell r="X17" t="str">
            <v>1T20</v>
          </cell>
          <cell r="Y17" t="str">
            <v>2T20</v>
          </cell>
          <cell r="Z17" t="str">
            <v>3T20</v>
          </cell>
          <cell r="AA17" t="str">
            <v>4T20</v>
          </cell>
          <cell r="AB17" t="str">
            <v>1T21</v>
          </cell>
        </row>
        <row r="18">
          <cell r="C18">
            <v>0.58557110438729199</v>
          </cell>
          <cell r="D18">
            <v>0.57784254210427355</v>
          </cell>
          <cell r="E18">
            <v>0.59145504941624438</v>
          </cell>
          <cell r="F18">
            <v>0.59883622291238714</v>
          </cell>
          <cell r="G18">
            <v>0.61239340226822392</v>
          </cell>
          <cell r="H18">
            <v>0.64726478826824851</v>
          </cell>
          <cell r="I18">
            <v>0.65242813389200904</v>
          </cell>
          <cell r="J18">
            <v>0.63916173931873277</v>
          </cell>
          <cell r="K18">
            <v>0.63439987256458286</v>
          </cell>
          <cell r="L18">
            <v>0.65514356174035582</v>
          </cell>
          <cell r="M18">
            <v>0.65820422572652937</v>
          </cell>
          <cell r="N18">
            <v>0.63388864744796958</v>
          </cell>
          <cell r="O18">
            <v>0.65023078474423424</v>
          </cell>
          <cell r="P18">
            <v>0.67554045776020499</v>
          </cell>
          <cell r="Q18">
            <v>0.65154820574077121</v>
          </cell>
          <cell r="R18">
            <v>0.64973980474604076</v>
          </cell>
          <cell r="S18">
            <v>0.65073569025584543</v>
          </cell>
          <cell r="T18">
            <v>0.64821556575286021</v>
          </cell>
          <cell r="U18">
            <v>0.62411221939187989</v>
          </cell>
          <cell r="V18">
            <v>0.63094064853176157</v>
          </cell>
          <cell r="W18">
            <v>0.66025217553524207</v>
          </cell>
          <cell r="X18">
            <v>0.65340962425400451</v>
          </cell>
          <cell r="Y18">
            <v>0.46375316053257515</v>
          </cell>
          <cell r="Z18">
            <v>0.64177440978768274</v>
          </cell>
          <cell r="AA18">
            <v>0.73905503450716692</v>
          </cell>
          <cell r="AB18">
            <v>0.72198529844163484</v>
          </cell>
        </row>
        <row r="19">
          <cell r="C19" t="e">
            <v>#N/A</v>
          </cell>
          <cell r="D19" t="e">
            <v>#N/A</v>
          </cell>
          <cell r="E19">
            <v>0.5189996734137986</v>
          </cell>
          <cell r="F19">
            <v>0.49835686495650106</v>
          </cell>
          <cell r="G19">
            <v>0.49397826574053327</v>
          </cell>
          <cell r="H19">
            <v>0.53093197457455832</v>
          </cell>
          <cell r="I19">
            <v>0.56366084441189301</v>
          </cell>
          <cell r="J19">
            <v>0.61983917821138346</v>
          </cell>
          <cell r="K19">
            <v>0.56702054845479077</v>
          </cell>
          <cell r="L19">
            <v>0.58425259418193531</v>
          </cell>
          <cell r="M19">
            <v>0.56353961576870537</v>
          </cell>
          <cell r="N19">
            <v>0.57126954389225637</v>
          </cell>
          <cell r="O19">
            <v>0.59206738771169609</v>
          </cell>
          <cell r="P19">
            <v>0.61570358438149575</v>
          </cell>
          <cell r="Q19">
            <v>0.62092043621262327</v>
          </cell>
          <cell r="R19">
            <v>0.63604046565311956</v>
          </cell>
          <cell r="S19">
            <v>0.66397050885974307</v>
          </cell>
          <cell r="T19">
            <v>0.65123559551940546</v>
          </cell>
          <cell r="U19">
            <v>0.60689534439325132</v>
          </cell>
          <cell r="V19">
            <v>0.63990276236847121</v>
          </cell>
          <cell r="W19">
            <v>0.69069992034343963</v>
          </cell>
          <cell r="X19">
            <v>0.65423417505144821</v>
          </cell>
          <cell r="Y19">
            <v>0.51524836216160008</v>
          </cell>
          <cell r="Z19">
            <v>0.69427741341046123</v>
          </cell>
          <cell r="AA19">
            <v>0.72655233230974192</v>
          </cell>
          <cell r="AB19">
            <v>0.72734354598414519</v>
          </cell>
        </row>
        <row r="20">
          <cell r="C20">
            <v>0.60063647277794885</v>
          </cell>
          <cell r="D20">
            <v>0.58578548860529822</v>
          </cell>
          <cell r="E20">
            <v>0.56771556459035166</v>
          </cell>
          <cell r="F20">
            <v>0.58881981479048029</v>
          </cell>
          <cell r="G20">
            <v>0.60839462117544574</v>
          </cell>
          <cell r="H20">
            <v>0.59635832785546738</v>
          </cell>
          <cell r="I20">
            <v>0.59507740082778426</v>
          </cell>
          <cell r="J20">
            <v>0.70766434651491905</v>
          </cell>
          <cell r="K20">
            <v>0.68902586777553165</v>
          </cell>
          <cell r="L20">
            <v>0.64857738631972184</v>
          </cell>
          <cell r="M20">
            <v>0.59729523106842652</v>
          </cell>
          <cell r="N20">
            <v>0.65239175761098966</v>
          </cell>
          <cell r="O20">
            <v>0.63730880411327584</v>
          </cell>
          <cell r="P20">
            <v>0.68353097964094511</v>
          </cell>
          <cell r="Q20">
            <v>0.61606901612749043</v>
          </cell>
          <cell r="R20">
            <v>0.59693556508600309</v>
          </cell>
          <cell r="S20">
            <v>0.60486856139030054</v>
          </cell>
          <cell r="T20">
            <v>0.62993418715853466</v>
          </cell>
          <cell r="U20">
            <v>0.57949045431323454</v>
          </cell>
          <cell r="V20">
            <v>0.5865594884401345</v>
          </cell>
          <cell r="W20">
            <v>0.64436882375089688</v>
          </cell>
          <cell r="X20">
            <v>0.63036944471146139</v>
          </cell>
          <cell r="Y20">
            <v>0.52024337801363285</v>
          </cell>
          <cell r="Z20">
            <v>0.63112568306685712</v>
          </cell>
          <cell r="AA20">
            <v>0.6804426285720927</v>
          </cell>
          <cell r="AB20">
            <v>0.7221392567546413</v>
          </cell>
        </row>
        <row r="22">
          <cell r="C22" t="str">
            <v>4T14</v>
          </cell>
          <cell r="D22" t="str">
            <v>1T15</v>
          </cell>
          <cell r="E22" t="str">
            <v>2T15</v>
          </cell>
          <cell r="F22" t="str">
            <v>3T15</v>
          </cell>
          <cell r="G22" t="str">
            <v>4T15</v>
          </cell>
          <cell r="H22" t="str">
            <v>1T16</v>
          </cell>
          <cell r="I22" t="str">
            <v>2T16</v>
          </cell>
          <cell r="J22" t="str">
            <v>3T16</v>
          </cell>
          <cell r="K22" t="str">
            <v>4T16</v>
          </cell>
          <cell r="L22" t="str">
            <v>1T17</v>
          </cell>
          <cell r="M22" t="str">
            <v>2T17</v>
          </cell>
          <cell r="N22" t="str">
            <v>3T17</v>
          </cell>
          <cell r="O22" t="str">
            <v>4T17</v>
          </cell>
          <cell r="P22" t="str">
            <v>1T18</v>
          </cell>
          <cell r="Q22" t="str">
            <v>2T18</v>
          </cell>
          <cell r="R22" t="str">
            <v>3T18</v>
          </cell>
          <cell r="S22" t="str">
            <v>4T18</v>
          </cell>
          <cell r="T22" t="str">
            <v>1T19</v>
          </cell>
          <cell r="U22" t="str">
            <v>2T19</v>
          </cell>
          <cell r="V22" t="str">
            <v>3T19</v>
          </cell>
          <cell r="W22" t="str">
            <v>4T19</v>
          </cell>
          <cell r="X22" t="str">
            <v>1T20</v>
          </cell>
          <cell r="Y22" t="str">
            <v>2T20</v>
          </cell>
          <cell r="Z22" t="str">
            <v>3T20</v>
          </cell>
          <cell r="AA22" t="str">
            <v>4T20</v>
          </cell>
          <cell r="AB22" t="str">
            <v>1T21</v>
          </cell>
        </row>
        <row r="23">
          <cell r="C23" t="e">
            <v>#N/A</v>
          </cell>
          <cell r="D23">
            <v>0.25304920842184692</v>
          </cell>
          <cell r="E23">
            <v>0.29637638220199991</v>
          </cell>
          <cell r="F23">
            <v>0.36299036449587979</v>
          </cell>
          <cell r="G23">
            <v>0.38613276118749446</v>
          </cell>
          <cell r="H23">
            <v>0.41485232067510552</v>
          </cell>
          <cell r="I23">
            <v>0.44215627103693211</v>
          </cell>
          <cell r="J23">
            <v>0.46515372235061075</v>
          </cell>
          <cell r="K23">
            <v>0.43632421912758323</v>
          </cell>
          <cell r="L23">
            <v>0.48953979466892716</v>
          </cell>
          <cell r="M23">
            <v>0.48715770930935809</v>
          </cell>
          <cell r="N23">
            <v>0.45275170026718481</v>
          </cell>
          <cell r="O23">
            <v>0.38686964100329396</v>
          </cell>
          <cell r="P23">
            <v>0.39308611748887379</v>
          </cell>
          <cell r="Q23">
            <v>0.39512961784916978</v>
          </cell>
          <cell r="R23">
            <v>0.40306661169548935</v>
          </cell>
          <cell r="S23">
            <v>0.37451598619259913</v>
          </cell>
          <cell r="T23">
            <v>0.36273589678725016</v>
          </cell>
          <cell r="U23">
            <v>0.3520072019894791</v>
          </cell>
          <cell r="V23">
            <v>0.34638566702869406</v>
          </cell>
          <cell r="W23">
            <v>0.32540575868704841</v>
          </cell>
          <cell r="X23">
            <v>0.31197944606002431</v>
          </cell>
          <cell r="Y23">
            <v>0.35333425174753813</v>
          </cell>
          <cell r="Z23">
            <v>0.34656763484148778</v>
          </cell>
          <cell r="AA23">
            <v>0.34484812516088442</v>
          </cell>
          <cell r="AB23">
            <v>0.37824720974565468</v>
          </cell>
        </row>
        <row r="24">
          <cell r="C24">
            <v>0.25972807265077857</v>
          </cell>
          <cell r="D24">
            <v>0.2623296532157543</v>
          </cell>
          <cell r="E24">
            <v>0.24904819850801541</v>
          </cell>
          <cell r="F24">
            <v>0.2533354860375604</v>
          </cell>
          <cell r="G24">
            <v>0.25570661957166901</v>
          </cell>
          <cell r="H24">
            <v>0.24660655776347737</v>
          </cell>
          <cell r="I24">
            <v>0.23791197567260147</v>
          </cell>
          <cell r="J24">
            <v>0.2613125206338725</v>
          </cell>
          <cell r="K24">
            <v>0.27715019667443314</v>
          </cell>
          <cell r="L24">
            <v>0.29094037863803329</v>
          </cell>
          <cell r="M24">
            <v>0.26290221323513818</v>
          </cell>
          <cell r="N24">
            <v>0.25340281151323779</v>
          </cell>
          <cell r="O24">
            <v>0.23190405393281471</v>
          </cell>
          <cell r="P24">
            <v>0.24138989742722797</v>
          </cell>
          <cell r="Q24">
            <v>0.21966100451616682</v>
          </cell>
          <cell r="R24">
            <v>0.23826562221429845</v>
          </cell>
          <cell r="S24">
            <v>0.26588303964092702</v>
          </cell>
          <cell r="T24">
            <v>0.30702387670513143</v>
          </cell>
          <cell r="U24">
            <v>0.31291356202313853</v>
          </cell>
          <cell r="V24">
            <v>0.29664143528689985</v>
          </cell>
          <cell r="W24">
            <v>0.30042482117570168</v>
          </cell>
          <cell r="X24">
            <v>0.31579095965442278</v>
          </cell>
          <cell r="Y24">
            <v>0.36961069442318484</v>
          </cell>
          <cell r="Z24">
            <v>0.32724914561039836</v>
          </cell>
          <cell r="AA24">
            <v>0.31812215770957875</v>
          </cell>
          <cell r="AB24">
            <v>0.34435649862970297</v>
          </cell>
        </row>
        <row r="30">
          <cell r="C30" t="str">
            <v>4T14</v>
          </cell>
          <cell r="D30" t="str">
            <v>1T15</v>
          </cell>
          <cell r="E30" t="str">
            <v>2T15</v>
          </cell>
          <cell r="F30" t="str">
            <v>3T15</v>
          </cell>
          <cell r="G30" t="str">
            <v>4T15</v>
          </cell>
          <cell r="H30" t="str">
            <v>1T16</v>
          </cell>
          <cell r="I30" t="str">
            <v>2T16</v>
          </cell>
          <cell r="J30" t="str">
            <v>3T16</v>
          </cell>
          <cell r="K30" t="str">
            <v>4T16</v>
          </cell>
          <cell r="L30" t="str">
            <v>1T17</v>
          </cell>
          <cell r="M30" t="str">
            <v>2T17</v>
          </cell>
          <cell r="N30" t="str">
            <v>3T17</v>
          </cell>
          <cell r="O30" t="str">
            <v>4T17</v>
          </cell>
          <cell r="P30" t="str">
            <v>1T18</v>
          </cell>
          <cell r="Q30" t="str">
            <v>2T18</v>
          </cell>
          <cell r="R30" t="str">
            <v>3T18</v>
          </cell>
          <cell r="S30" t="str">
            <v>4T18</v>
          </cell>
          <cell r="T30" t="str">
            <v>1T19</v>
          </cell>
          <cell r="U30" t="str">
            <v>2T19</v>
          </cell>
          <cell r="V30" t="str">
            <v>3T19</v>
          </cell>
          <cell r="W30" t="str">
            <v>4T19</v>
          </cell>
          <cell r="X30" t="str">
            <v>1T20</v>
          </cell>
          <cell r="Y30" t="str">
            <v>2T20</v>
          </cell>
          <cell r="Z30" t="str">
            <v>3T20</v>
          </cell>
          <cell r="AA30" t="str">
            <v>4T20</v>
          </cell>
          <cell r="AB30" t="str">
            <v>1T21</v>
          </cell>
        </row>
        <row r="31">
          <cell r="C31">
            <v>89.39</v>
          </cell>
          <cell r="D31">
            <v>85.26</v>
          </cell>
          <cell r="E31">
            <v>81.849999999999994</v>
          </cell>
          <cell r="F31">
            <v>85.93</v>
          </cell>
          <cell r="G31">
            <v>85.11</v>
          </cell>
          <cell r="H31">
            <v>83.61</v>
          </cell>
          <cell r="I31">
            <v>79.41</v>
          </cell>
          <cell r="J31">
            <v>77.650000000000006</v>
          </cell>
          <cell r="K31">
            <v>78.58</v>
          </cell>
          <cell r="L31">
            <v>79.27</v>
          </cell>
          <cell r="M31">
            <v>74.065276951550302</v>
          </cell>
          <cell r="N31">
            <v>74.09</v>
          </cell>
          <cell r="O31">
            <v>74.040000000000006</v>
          </cell>
          <cell r="P31">
            <v>74.72</v>
          </cell>
          <cell r="Q31">
            <v>69.459999999999994</v>
          </cell>
          <cell r="R31">
            <v>72.459999999999994</v>
          </cell>
          <cell r="S31">
            <v>74.510000000000005</v>
          </cell>
          <cell r="T31">
            <v>74.06</v>
          </cell>
          <cell r="U31">
            <v>70.849999999999994</v>
          </cell>
          <cell r="V31">
            <v>69.41</v>
          </cell>
          <cell r="W31">
            <v>72.150000000000006</v>
          </cell>
          <cell r="X31">
            <v>69.22</v>
          </cell>
          <cell r="Y31">
            <v>53.84</v>
          </cell>
          <cell r="Z31">
            <v>66.8</v>
          </cell>
          <cell r="AA31">
            <v>79.63</v>
          </cell>
          <cell r="AB31">
            <v>80.290000000000006</v>
          </cell>
        </row>
        <row r="32">
          <cell r="C32" t="e">
            <v>#N/A</v>
          </cell>
          <cell r="D32" t="e">
            <v>#N/A</v>
          </cell>
          <cell r="E32" t="e">
            <v>#N/A</v>
          </cell>
          <cell r="F32" t="e">
            <v>#N/A</v>
          </cell>
          <cell r="G32" t="e">
            <v>#N/A</v>
          </cell>
          <cell r="H32" t="e">
            <v>#N/A</v>
          </cell>
          <cell r="I32" t="e">
            <v>#N/A</v>
          </cell>
          <cell r="J32" t="e">
            <v>#N/A</v>
          </cell>
          <cell r="K32" t="e">
            <v>#N/A</v>
          </cell>
          <cell r="L32" t="e">
            <v>#N/A</v>
          </cell>
          <cell r="M32">
            <v>78.189128127875961</v>
          </cell>
          <cell r="N32">
            <v>79.992864950206467</v>
          </cell>
          <cell r="O32">
            <v>79.837868320879764</v>
          </cell>
          <cell r="P32">
            <v>86.745357830167194</v>
          </cell>
          <cell r="Q32">
            <v>82.109484675322022</v>
          </cell>
          <cell r="R32">
            <v>84.948479320065942</v>
          </cell>
          <cell r="S32">
            <v>89.693554501000804</v>
          </cell>
          <cell r="T32">
            <v>86.428613127322961</v>
          </cell>
          <cell r="U32">
            <v>82.100799646481988</v>
          </cell>
          <cell r="V32">
            <v>80.06615982821657</v>
          </cell>
          <cell r="W32">
            <v>81.961439308667082</v>
          </cell>
          <cell r="X32">
            <v>78.243598068833109</v>
          </cell>
          <cell r="Y32">
            <v>61.597224348181037</v>
          </cell>
          <cell r="Z32">
            <v>73.296143041226813</v>
          </cell>
          <cell r="AA32">
            <v>88.065184113920424</v>
          </cell>
          <cell r="AB32">
            <v>90.600470991305542</v>
          </cell>
        </row>
        <row r="33">
          <cell r="C33" t="e">
            <v>#N/A</v>
          </cell>
          <cell r="D33">
            <v>91.005424001542721</v>
          </cell>
          <cell r="E33">
            <v>84.535443827977019</v>
          </cell>
          <cell r="F33">
            <v>86.33056611717285</v>
          </cell>
          <cell r="G33">
            <v>87.741743685938019</v>
          </cell>
          <cell r="H33">
            <v>93.745722279547792</v>
          </cell>
          <cell r="I33">
            <v>81.713875107952944</v>
          </cell>
          <cell r="J33">
            <v>78.385418172478538</v>
          </cell>
          <cell r="K33">
            <v>81.878980400417817</v>
          </cell>
          <cell r="L33">
            <v>83.466183840038795</v>
          </cell>
          <cell r="M33">
            <v>77.965147838755428</v>
          </cell>
          <cell r="N33">
            <v>78.134290715492327</v>
          </cell>
          <cell r="O33">
            <v>80.12524792701474</v>
          </cell>
          <cell r="P33">
            <v>78.977784528870629</v>
          </cell>
          <cell r="Q33">
            <v>76.286458190857999</v>
          </cell>
          <cell r="R33">
            <v>77.877278541534366</v>
          </cell>
          <cell r="S33">
            <v>82.320059240301831</v>
          </cell>
          <cell r="T33">
            <v>82.052381818001095</v>
          </cell>
          <cell r="U33">
            <v>79.523057388076566</v>
          </cell>
          <cell r="V33">
            <v>80.900297606410959</v>
          </cell>
          <cell r="W33">
            <v>83.878339063230925</v>
          </cell>
          <cell r="X33">
            <v>83.426756859494006</v>
          </cell>
          <cell r="Y33">
            <v>59.514226926852544</v>
          </cell>
          <cell r="Z33">
            <v>70.336578159496739</v>
          </cell>
          <cell r="AA33">
            <v>84.37872227164047</v>
          </cell>
          <cell r="AB33">
            <v>81.7</v>
          </cell>
        </row>
        <row r="34">
          <cell r="C34">
            <v>85.383319209123258</v>
          </cell>
          <cell r="D34">
            <v>81.625305284802465</v>
          </cell>
          <cell r="E34">
            <v>79.038548964790564</v>
          </cell>
          <cell r="F34">
            <v>78.256365180735543</v>
          </cell>
          <cell r="G34">
            <v>80.346737774801198</v>
          </cell>
          <cell r="H34">
            <v>79.462501158979492</v>
          </cell>
          <cell r="I34">
            <v>74.409138053333933</v>
          </cell>
          <cell r="J34">
            <v>70.591626033914366</v>
          </cell>
          <cell r="K34">
            <v>71.093311041372601</v>
          </cell>
          <cell r="L34">
            <v>72.3</v>
          </cell>
          <cell r="M34">
            <v>71.373652171595296</v>
          </cell>
          <cell r="N34">
            <v>68.631662188513758</v>
          </cell>
          <cell r="O34">
            <v>74.2</v>
          </cell>
          <cell r="P34">
            <v>73.927341002800006</v>
          </cell>
          <cell r="Q34">
            <v>70.7730431479701</v>
          </cell>
          <cell r="R34">
            <v>74.499682222859278</v>
          </cell>
          <cell r="S34">
            <v>76.7</v>
          </cell>
          <cell r="T34">
            <v>74</v>
          </cell>
          <cell r="U34">
            <v>70.318807598261245</v>
          </cell>
          <cell r="V34">
            <v>69.2</v>
          </cell>
          <cell r="W34">
            <v>70.5</v>
          </cell>
          <cell r="X34">
            <v>70.599999999999994</v>
          </cell>
          <cell r="Y34">
            <v>50.4</v>
          </cell>
          <cell r="Z34">
            <v>61.880369988473198</v>
          </cell>
          <cell r="AA34">
            <v>69.822428133320699</v>
          </cell>
          <cell r="AB34">
            <v>71.622591621561455</v>
          </cell>
        </row>
        <row r="35">
          <cell r="C35" t="e">
            <v>#N/A</v>
          </cell>
          <cell r="D35" t="e">
            <v>#N/A</v>
          </cell>
          <cell r="E35" t="e">
            <v>#N/A</v>
          </cell>
          <cell r="F35" t="e">
            <v>#N/A</v>
          </cell>
          <cell r="G35" t="e">
            <v>#N/A</v>
          </cell>
          <cell r="H35" t="e">
            <v>#N/A</v>
          </cell>
          <cell r="I35" t="e">
            <v>#N/A</v>
          </cell>
          <cell r="J35">
            <v>73.2</v>
          </cell>
          <cell r="K35">
            <v>76.5</v>
          </cell>
          <cell r="L35">
            <v>77.5</v>
          </cell>
          <cell r="M35">
            <v>71.7</v>
          </cell>
          <cell r="N35">
            <v>71.900000000000006</v>
          </cell>
          <cell r="O35">
            <v>75</v>
          </cell>
          <cell r="P35">
            <v>72.400000000000006</v>
          </cell>
          <cell r="Q35">
            <v>69.599999999999994</v>
          </cell>
          <cell r="R35">
            <v>71.7</v>
          </cell>
          <cell r="S35">
            <v>75.099999999999994</v>
          </cell>
          <cell r="T35">
            <v>74.599999999999994</v>
          </cell>
          <cell r="U35">
            <v>72.3</v>
          </cell>
          <cell r="V35">
            <v>73.3</v>
          </cell>
          <cell r="W35">
            <v>77.400000000000006</v>
          </cell>
          <cell r="X35">
            <v>76.938736591179975</v>
          </cell>
          <cell r="Y35" t="e">
            <v>#N/A</v>
          </cell>
          <cell r="Z35" t="e">
            <v>#N/A</v>
          </cell>
          <cell r="AA35" t="e">
            <v>#N/A</v>
          </cell>
          <cell r="AB35" t="e">
            <v>#N/A</v>
          </cell>
        </row>
        <row r="37">
          <cell r="C37" t="str">
            <v>4T14</v>
          </cell>
          <cell r="D37" t="str">
            <v>1T15</v>
          </cell>
          <cell r="E37" t="str">
            <v>2T15</v>
          </cell>
          <cell r="F37" t="str">
            <v>3T15</v>
          </cell>
          <cell r="G37" t="str">
            <v>4T15</v>
          </cell>
          <cell r="H37" t="str">
            <v>1T16</v>
          </cell>
          <cell r="I37" t="str">
            <v>2T16</v>
          </cell>
          <cell r="J37" t="str">
            <v>3T16</v>
          </cell>
          <cell r="K37" t="str">
            <v>4T16</v>
          </cell>
          <cell r="L37" t="str">
            <v>1T17</v>
          </cell>
          <cell r="M37" t="str">
            <v>2T17</v>
          </cell>
          <cell r="N37" t="str">
            <v>3T17</v>
          </cell>
          <cell r="O37" t="str">
            <v>4T17</v>
          </cell>
          <cell r="P37" t="str">
            <v>1T18</v>
          </cell>
          <cell r="Q37" t="str">
            <v>2T18</v>
          </cell>
          <cell r="R37" t="str">
            <v>3T18</v>
          </cell>
          <cell r="S37" t="str">
            <v>4T18</v>
          </cell>
          <cell r="T37" t="str">
            <v>1T19</v>
          </cell>
          <cell r="U37" t="str">
            <v>2T19</v>
          </cell>
          <cell r="V37" t="str">
            <v>3T19</v>
          </cell>
          <cell r="W37" t="str">
            <v>4T19</v>
          </cell>
          <cell r="X37" t="str">
            <v>1T20</v>
          </cell>
          <cell r="Y37" t="str">
            <v>2T20</v>
          </cell>
          <cell r="Z37" t="str">
            <v>3T20</v>
          </cell>
          <cell r="AA37" t="str">
            <v>4T20</v>
          </cell>
          <cell r="AB37" t="str">
            <v>1T21</v>
          </cell>
        </row>
        <row r="38">
          <cell r="C38">
            <v>352.9</v>
          </cell>
          <cell r="D38">
            <v>329.4</v>
          </cell>
          <cell r="E38">
            <v>313.89999999999998</v>
          </cell>
          <cell r="F38">
            <v>337.20000000000005</v>
          </cell>
          <cell r="G38">
            <v>354.4</v>
          </cell>
          <cell r="H38">
            <v>359.3</v>
          </cell>
          <cell r="I38">
            <v>346.5</v>
          </cell>
          <cell r="J38">
            <v>380.8</v>
          </cell>
          <cell r="K38">
            <v>418.3</v>
          </cell>
          <cell r="L38">
            <v>425.40000000000003</v>
          </cell>
          <cell r="M38">
            <v>416.59999999999997</v>
          </cell>
          <cell r="N38">
            <v>492.1</v>
          </cell>
          <cell r="O38">
            <v>582.20000000000005</v>
          </cell>
          <cell r="P38">
            <v>612.80000000000007</v>
          </cell>
          <cell r="Q38">
            <v>576.4</v>
          </cell>
          <cell r="R38">
            <v>654.79999999999995</v>
          </cell>
          <cell r="S38">
            <v>745</v>
          </cell>
          <cell r="T38">
            <v>767.1</v>
          </cell>
          <cell r="U38">
            <v>759.2</v>
          </cell>
          <cell r="V38">
            <v>842.19999999999993</v>
          </cell>
          <cell r="W38">
            <v>998.9</v>
          </cell>
          <cell r="X38">
            <v>986</v>
          </cell>
          <cell r="Y38">
            <v>531.30000000000007</v>
          </cell>
          <cell r="Z38">
            <v>838.80000000000007</v>
          </cell>
          <cell r="AA38">
            <v>1119.0999999999999</v>
          </cell>
          <cell r="AB38">
            <v>1082.3</v>
          </cell>
        </row>
        <row r="39">
          <cell r="C39" t="e">
            <v>#N/A</v>
          </cell>
          <cell r="D39" t="e">
            <v>#N/A</v>
          </cell>
          <cell r="E39" t="e">
            <v>#N/A</v>
          </cell>
          <cell r="F39" t="e">
            <v>#N/A</v>
          </cell>
          <cell r="G39" t="e">
            <v>#N/A</v>
          </cell>
          <cell r="H39" t="e">
            <v>#N/A</v>
          </cell>
          <cell r="I39" t="e">
            <v>#N/A</v>
          </cell>
          <cell r="J39" t="e">
            <v>#N/A</v>
          </cell>
          <cell r="K39" t="e">
            <v>#N/A</v>
          </cell>
          <cell r="L39">
            <v>459.61700000000002</v>
          </cell>
          <cell r="M39">
            <v>435.16299999999995</v>
          </cell>
          <cell r="N39">
            <v>526.92899999999997</v>
          </cell>
          <cell r="O39">
            <v>622.9190000000001</v>
          </cell>
          <cell r="P39">
            <v>706.05447156000025</v>
          </cell>
          <cell r="Q39">
            <v>676.08736196999996</v>
          </cell>
          <cell r="R39">
            <v>762.36163280999995</v>
          </cell>
          <cell r="S39">
            <v>891.25794301009478</v>
          </cell>
          <cell r="T39">
            <v>888.29600000000005</v>
          </cell>
          <cell r="U39">
            <v>873.22</v>
          </cell>
          <cell r="V39">
            <v>965.73399999999992</v>
          </cell>
          <cell r="W39">
            <v>1128.6499999999999</v>
          </cell>
          <cell r="X39">
            <v>1108.5239999999999</v>
          </cell>
          <cell r="Y39">
            <v>603.62200000000007</v>
          </cell>
          <cell r="Z39">
            <v>915.78400000000011</v>
          </cell>
          <cell r="AA39">
            <v>1231.60921287</v>
          </cell>
          <cell r="AB39">
            <v>1213.684</v>
          </cell>
        </row>
        <row r="40">
          <cell r="C40" t="e">
            <v>#N/A</v>
          </cell>
          <cell r="D40">
            <v>85.139241920000003</v>
          </cell>
          <cell r="E40">
            <v>91.54428661</v>
          </cell>
          <cell r="F40">
            <v>116.6269528</v>
          </cell>
          <cell r="G40">
            <v>132.15870330000001</v>
          </cell>
          <cell r="H40">
            <v>164.98572152</v>
          </cell>
          <cell r="I40">
            <v>155.64572931999999</v>
          </cell>
          <cell r="J40">
            <v>176.70589428</v>
          </cell>
          <cell r="K40">
            <v>188.12514536799998</v>
          </cell>
          <cell r="L40">
            <v>216.90540820115334</v>
          </cell>
          <cell r="M40">
            <v>211.38573585799998</v>
          </cell>
          <cell r="N40">
            <v>233.02505206399999</v>
          </cell>
          <cell r="O40">
            <v>241.85589748599998</v>
          </cell>
          <cell r="P40">
            <v>252.68800000000002</v>
          </cell>
          <cell r="Q40">
            <v>248.197</v>
          </cell>
          <cell r="R40">
            <v>281.70399999999995</v>
          </cell>
          <cell r="S40">
            <v>306.35023141999898</v>
          </cell>
          <cell r="T40">
            <v>305.90170006999898</v>
          </cell>
          <cell r="U40">
            <v>297.7288397699989</v>
          </cell>
          <cell r="V40">
            <v>338.01786615999907</v>
          </cell>
          <cell r="W40">
            <v>375.82461497999998</v>
          </cell>
          <cell r="X40">
            <v>368.71022496000023</v>
          </cell>
          <cell r="Y40">
            <v>206.06795122</v>
          </cell>
          <cell r="Z40">
            <v>304.56582381999999</v>
          </cell>
          <cell r="AA40">
            <v>406.93917040999952</v>
          </cell>
          <cell r="AB40">
            <v>414.19177028999997</v>
          </cell>
        </row>
        <row r="41">
          <cell r="C41">
            <v>95.138999999999996</v>
          </cell>
          <cell r="D41">
            <v>91.441999999999993</v>
          </cell>
          <cell r="E41">
            <v>83.733999999999995</v>
          </cell>
          <cell r="F41">
            <v>85.879000000000005</v>
          </cell>
          <cell r="G41">
            <v>92.801000000000002</v>
          </cell>
          <cell r="H41">
            <v>91.828000000000003</v>
          </cell>
          <cell r="I41">
            <v>83.700999999999993</v>
          </cell>
          <cell r="J41">
            <v>97.450999999999993</v>
          </cell>
          <cell r="K41">
            <v>114.149</v>
          </cell>
          <cell r="L41">
            <v>122.033</v>
          </cell>
          <cell r="M41">
            <v>114.711</v>
          </cell>
          <cell r="N41">
            <v>126.199</v>
          </cell>
          <cell r="O41">
            <v>143.679</v>
          </cell>
          <cell r="P41">
            <v>156.32</v>
          </cell>
          <cell r="Q41">
            <v>138.11099999999999</v>
          </cell>
          <cell r="R41">
            <v>168.381</v>
          </cell>
          <cell r="S41">
            <v>211.53899999999999</v>
          </cell>
          <cell r="T41">
            <v>242.65199999999999</v>
          </cell>
          <cell r="U41">
            <v>241.78224305842397</v>
          </cell>
          <cell r="V41">
            <v>254.99799999999999</v>
          </cell>
          <cell r="W41">
            <v>299.19299999999998</v>
          </cell>
          <cell r="X41">
            <v>332.45499999999998</v>
          </cell>
          <cell r="Y41">
            <v>186.68700000000001</v>
          </cell>
          <cell r="Z41">
            <v>257.43041703999995</v>
          </cell>
          <cell r="AA41">
            <v>315.07034650000003</v>
          </cell>
          <cell r="AB41">
            <v>342.14651500000002</v>
          </cell>
        </row>
        <row r="43">
          <cell r="C43" t="str">
            <v>4T14</v>
          </cell>
          <cell r="D43" t="str">
            <v>1T15</v>
          </cell>
          <cell r="E43" t="str">
            <v>2T15</v>
          </cell>
          <cell r="F43" t="str">
            <v>3T15</v>
          </cell>
          <cell r="G43" t="str">
            <v>4T15</v>
          </cell>
          <cell r="H43" t="str">
            <v>1T16</v>
          </cell>
          <cell r="I43" t="str">
            <v>2T16</v>
          </cell>
          <cell r="J43" t="str">
            <v>3T16</v>
          </cell>
          <cell r="K43" t="str">
            <v>4T16</v>
          </cell>
          <cell r="L43" t="str">
            <v>1T17</v>
          </cell>
          <cell r="M43" t="str">
            <v>2T17</v>
          </cell>
          <cell r="N43" t="str">
            <v>3T17</v>
          </cell>
          <cell r="O43" t="str">
            <v>4T17</v>
          </cell>
          <cell r="P43" t="str">
            <v>1T18</v>
          </cell>
          <cell r="Q43" t="str">
            <v>2T18</v>
          </cell>
          <cell r="R43" t="str">
            <v>3T18</v>
          </cell>
          <cell r="S43" t="str">
            <v>4T18</v>
          </cell>
          <cell r="T43" t="str">
            <v>1T19</v>
          </cell>
          <cell r="U43" t="str">
            <v>2T19</v>
          </cell>
          <cell r="V43" t="str">
            <v>3T19</v>
          </cell>
          <cell r="W43" t="str">
            <v>4T19</v>
          </cell>
          <cell r="X43" t="str">
            <v>1T20</v>
          </cell>
          <cell r="Y43" t="str">
            <v>2T20</v>
          </cell>
          <cell r="Z43" t="str">
            <v>3T20</v>
          </cell>
          <cell r="AA43" t="str">
            <v>4T20</v>
          </cell>
          <cell r="AB43" t="str">
            <v>1T21</v>
          </cell>
        </row>
        <row r="44">
          <cell r="C44">
            <v>22205.792131384795</v>
          </cell>
          <cell r="D44">
            <v>20301.377461403346</v>
          </cell>
          <cell r="E44">
            <v>20511.312586784286</v>
          </cell>
          <cell r="F44">
            <v>22333.714172172273</v>
          </cell>
          <cell r="G44">
            <v>22228.145825166601</v>
          </cell>
          <cell r="H44">
            <v>22389.431540247078</v>
          </cell>
          <cell r="I44">
            <v>21273.983115886414</v>
          </cell>
          <cell r="J44">
            <v>21579.350012750405</v>
          </cell>
          <cell r="K44">
            <v>20704.333407577898</v>
          </cell>
          <cell r="L44">
            <v>21004.554936983866</v>
          </cell>
          <cell r="M44">
            <v>20113.439874919877</v>
          </cell>
          <cell r="N44">
            <v>20253.737639807794</v>
          </cell>
          <cell r="O44">
            <v>20123.221028800541</v>
          </cell>
          <cell r="P44">
            <v>20348.156695416852</v>
          </cell>
          <cell r="Q44">
            <v>18249.313355337625</v>
          </cell>
          <cell r="R44">
            <v>20239.235928661947</v>
          </cell>
          <cell r="S44">
            <v>20692.00163869543</v>
          </cell>
          <cell r="T44">
            <v>20023.100565768094</v>
          </cell>
          <cell r="U44">
            <v>18870.550805329091</v>
          </cell>
          <cell r="V44">
            <v>18834.000491982912</v>
          </cell>
          <cell r="W44">
            <v>19823.476004544576</v>
          </cell>
          <cell r="X44">
            <v>18646.696168538903</v>
          </cell>
          <cell r="Y44">
            <v>10370.319766165198</v>
          </cell>
          <cell r="Z44">
            <v>17407.455446315082</v>
          </cell>
          <cell r="AA44">
            <v>23100.184743681042</v>
          </cell>
          <cell r="AB44">
            <v>21977.849138233389</v>
          </cell>
        </row>
        <row r="45">
          <cell r="C45" t="e">
            <v>#N/A</v>
          </cell>
          <cell r="D45" t="e">
            <v>#N/A</v>
          </cell>
          <cell r="E45" t="e">
            <v>#N/A</v>
          </cell>
          <cell r="F45" t="e">
            <v>#N/A</v>
          </cell>
          <cell r="G45" t="e">
            <v>#N/A</v>
          </cell>
          <cell r="H45" t="e">
            <v>#N/A</v>
          </cell>
          <cell r="I45" t="e">
            <v>#N/A</v>
          </cell>
          <cell r="J45" t="e">
            <v>#N/A</v>
          </cell>
          <cell r="K45" t="e">
            <v>#N/A</v>
          </cell>
          <cell r="L45">
            <v>22694.053893915643</v>
          </cell>
          <cell r="M45">
            <v>21009.661152879879</v>
          </cell>
          <cell r="N45">
            <v>21687.221541975778</v>
          </cell>
          <cell r="O45">
            <v>21530.636757195818</v>
          </cell>
          <cell r="P45">
            <v>23444.691616845015</v>
          </cell>
          <cell r="Q45">
            <v>21405.499868449173</v>
          </cell>
          <cell r="R45">
            <v>23563.862170741504</v>
          </cell>
          <cell r="S45">
            <v>24754.242707738522</v>
          </cell>
          <cell r="T45">
            <v>23186.599061621084</v>
          </cell>
          <cell r="U45">
            <v>21704.613243189502</v>
          </cell>
          <cell r="V45">
            <v>21596.574009884382</v>
          </cell>
          <cell r="W45">
            <v>22398.404437410383</v>
          </cell>
          <cell r="X45">
            <v>20963.80347214342</v>
          </cell>
          <cell r="Y45">
            <v>11781.955877832052</v>
          </cell>
          <cell r="Z45">
            <v>19005.089626190045</v>
          </cell>
          <cell r="AA45">
            <v>25422.57202154999</v>
          </cell>
          <cell r="AB45">
            <v>24645.813409856462</v>
          </cell>
        </row>
        <row r="46">
          <cell r="C46" t="e">
            <v>#N/A</v>
          </cell>
          <cell r="D46">
            <v>20655.587440791369</v>
          </cell>
          <cell r="E46">
            <v>18717.045602385191</v>
          </cell>
          <cell r="F46">
            <v>18142.774597314492</v>
          </cell>
          <cell r="G46">
            <v>19431.533106399049</v>
          </cell>
          <cell r="H46">
            <v>21717.134023280039</v>
          </cell>
          <cell r="I46">
            <v>21659.733447114872</v>
          </cell>
          <cell r="J46">
            <v>21409.103626871092</v>
          </cell>
          <cell r="K46">
            <v>21659.14132311086</v>
          </cell>
          <cell r="L46">
            <v>22150.750737923587</v>
          </cell>
          <cell r="M46">
            <v>20905.938632425306</v>
          </cell>
          <cell r="N46">
            <v>21140.2331026504</v>
          </cell>
          <cell r="O46">
            <v>21396.095636250557</v>
          </cell>
          <cell r="P46">
            <v>21321.139620549075</v>
          </cell>
          <cell r="Q46">
            <v>21114.613241455583</v>
          </cell>
          <cell r="R46">
            <v>22141.932501269766</v>
          </cell>
          <cell r="S46">
            <v>22539.968844380484</v>
          </cell>
          <cell r="T46">
            <v>22579.103931945599</v>
          </cell>
          <cell r="U46">
            <v>21419.857478633094</v>
          </cell>
          <cell r="V46">
            <v>22731.531012777341</v>
          </cell>
          <cell r="W46">
            <v>24201.469185395068</v>
          </cell>
          <cell r="X46">
            <v>22716.420735629363</v>
          </cell>
          <cell r="Y46">
            <v>16177.306409107927</v>
          </cell>
          <cell r="Z46">
            <v>21650.738653380071</v>
          </cell>
          <cell r="AA46">
            <v>27215.17345340308</v>
          </cell>
          <cell r="AB46">
            <v>25568.971559355512</v>
          </cell>
        </row>
        <row r="47">
          <cell r="C47">
            <v>22272.725794777714</v>
          </cell>
          <cell r="D47">
            <v>20448.987920311502</v>
          </cell>
          <cell r="E47">
            <v>19805.103349345613</v>
          </cell>
          <cell r="F47">
            <v>20473.040828843918</v>
          </cell>
          <cell r="G47">
            <v>21443.848010811591</v>
          </cell>
          <cell r="H47">
            <v>21168.376207836674</v>
          </cell>
          <cell r="I47">
            <v>20199.582269467399</v>
          </cell>
          <cell r="J47">
            <v>21076.145583680016</v>
          </cell>
          <cell r="K47">
            <v>21015.094261123617</v>
          </cell>
          <cell r="L47">
            <v>20964.911488142119</v>
          </cell>
          <cell r="M47">
            <v>20268.788240438484</v>
          </cell>
          <cell r="N47">
            <v>20832.104502499675</v>
          </cell>
          <cell r="O47">
            <v>21950.531544760146</v>
          </cell>
          <cell r="P47">
            <v>21648.731638628629</v>
          </cell>
          <cell r="Q47">
            <v>19983.973859677804</v>
          </cell>
          <cell r="R47">
            <v>20491.842082437372</v>
          </cell>
          <cell r="S47">
            <v>21071.743236794737</v>
          </cell>
          <cell r="T47">
            <v>21399.534977741827</v>
          </cell>
          <cell r="U47">
            <v>19100.645322196957</v>
          </cell>
          <cell r="V47">
            <v>19117.083684753066</v>
          </cell>
          <cell r="W47">
            <v>20227.70218879405</v>
          </cell>
          <cell r="X47">
            <v>20097.934015445764</v>
          </cell>
          <cell r="Y47">
            <v>11313.163755359281</v>
          </cell>
          <cell r="Z47">
            <v>18012.952806576835</v>
          </cell>
          <cell r="AA47">
            <v>21544.745228537398</v>
          </cell>
          <cell r="AB47">
            <v>21762.622799624725</v>
          </cell>
        </row>
        <row r="49">
          <cell r="C49" t="str">
            <v>4T14</v>
          </cell>
          <cell r="D49" t="str">
            <v>1T15</v>
          </cell>
          <cell r="E49" t="str">
            <v>2T15</v>
          </cell>
          <cell r="F49" t="str">
            <v>3T15</v>
          </cell>
          <cell r="G49" t="str">
            <v>4T15</v>
          </cell>
          <cell r="H49" t="str">
            <v>1T16</v>
          </cell>
          <cell r="I49" t="str">
            <v>2T16</v>
          </cell>
          <cell r="J49" t="str">
            <v>3T16</v>
          </cell>
          <cell r="K49" t="str">
            <v>4T16</v>
          </cell>
          <cell r="L49" t="str">
            <v>1T17</v>
          </cell>
          <cell r="M49" t="str">
            <v>2T17</v>
          </cell>
          <cell r="N49" t="str">
            <v>3T17</v>
          </cell>
          <cell r="O49" t="str">
            <v>4T17</v>
          </cell>
          <cell r="P49" t="str">
            <v>1T18</v>
          </cell>
          <cell r="Q49" t="str">
            <v>2T18</v>
          </cell>
          <cell r="R49" t="str">
            <v>3T18</v>
          </cell>
          <cell r="S49" t="str">
            <v>4T18</v>
          </cell>
          <cell r="T49" t="str">
            <v>1T19</v>
          </cell>
          <cell r="U49" t="str">
            <v>2T19</v>
          </cell>
          <cell r="V49" t="str">
            <v>3T19</v>
          </cell>
          <cell r="W49" t="str">
            <v>4T19</v>
          </cell>
          <cell r="X49" t="str">
            <v>1T20</v>
          </cell>
          <cell r="Y49" t="str">
            <v>2T20</v>
          </cell>
          <cell r="Z49" t="str">
            <v>3T20</v>
          </cell>
          <cell r="AA49" t="str">
            <v>4T20</v>
          </cell>
          <cell r="AB49" t="str">
            <v>1T21</v>
          </cell>
        </row>
        <row r="50">
          <cell r="C50" t="e">
            <v>#N/A</v>
          </cell>
          <cell r="D50">
            <v>17695.882242337961</v>
          </cell>
          <cell r="E50">
            <v>17577.064143125124</v>
          </cell>
          <cell r="F50">
            <v>18912.078744242463</v>
          </cell>
          <cell r="G50">
            <v>19173.728097167084</v>
          </cell>
          <cell r="H50">
            <v>19734.168177074749</v>
          </cell>
          <cell r="I50">
            <v>18824.743808275551</v>
          </cell>
          <cell r="J50">
            <v>18324.320747793972</v>
          </cell>
          <cell r="K50">
            <v>18381.460343965769</v>
          </cell>
          <cell r="L50">
            <v>18733.485996124717</v>
          </cell>
          <cell r="M50">
            <v>17719.55382112438</v>
          </cell>
          <cell r="N50">
            <v>17281.902027664739</v>
          </cell>
          <cell r="O50">
            <v>17723.05069653994</v>
          </cell>
          <cell r="P50">
            <v>18200.516047595185</v>
          </cell>
          <cell r="Q50">
            <v>16491.30587166594</v>
          </cell>
          <cell r="R50">
            <v>17330.029476665131</v>
          </cell>
          <cell r="S50">
            <v>17838.543225543835</v>
          </cell>
          <cell r="T50">
            <v>17318.861438948814</v>
          </cell>
          <cell r="U50">
            <v>16099.199228120586</v>
          </cell>
          <cell r="V50">
            <v>16116.655344311233</v>
          </cell>
          <cell r="W50">
            <v>17538.599975857869</v>
          </cell>
          <cell r="X50">
            <v>16454.140965762956</v>
          </cell>
          <cell r="Y50">
            <v>9099.7647129347952</v>
          </cell>
          <cell r="Z50">
            <v>15484.549832587614</v>
          </cell>
          <cell r="AA50">
            <v>21123.812894472954</v>
          </cell>
          <cell r="AB50">
            <v>20366.715671861217</v>
          </cell>
        </row>
        <row r="51">
          <cell r="C51" t="e">
            <v>#N/A</v>
          </cell>
          <cell r="D51" t="e">
            <v>#N/A</v>
          </cell>
          <cell r="E51" t="e">
            <v>#N/A</v>
          </cell>
          <cell r="F51" t="e">
            <v>#N/A</v>
          </cell>
          <cell r="G51" t="e">
            <v>#N/A</v>
          </cell>
          <cell r="H51">
            <v>19734.168177074753</v>
          </cell>
          <cell r="I51" t="e">
            <v>#N/A</v>
          </cell>
          <cell r="J51" t="e">
            <v>#N/A</v>
          </cell>
          <cell r="K51" t="e">
            <v>#N/A</v>
          </cell>
          <cell r="L51">
            <v>20240.311784393165</v>
          </cell>
          <cell r="M51">
            <v>18509.10753591442</v>
          </cell>
          <cell r="N51">
            <v>18505.050505050505</v>
          </cell>
          <cell r="O51">
            <v>18962.59879223285</v>
          </cell>
          <cell r="P51">
            <v>20970.228035417953</v>
          </cell>
          <cell r="Q51">
            <v>19343.448095445863</v>
          </cell>
          <cell r="R51">
            <v>20176.770874275902</v>
          </cell>
          <cell r="S51">
            <v>21340.595089254846</v>
          </cell>
          <cell r="T51">
            <v>20055.110599364456</v>
          </cell>
          <cell r="U51">
            <v>18517.047879319623</v>
          </cell>
          <cell r="V51">
            <v>18480.648340397842</v>
          </cell>
          <cell r="W51">
            <v>19816.73927595553</v>
          </cell>
          <cell r="X51">
            <v>18498.793265650522</v>
          </cell>
          <cell r="Y51">
            <v>10338.449417562822</v>
          </cell>
          <cell r="Z51">
            <v>16905.702174399637</v>
          </cell>
          <cell r="AA51">
            <v>23247.50475540612</v>
          </cell>
          <cell r="AB51">
            <v>22839.099088503383</v>
          </cell>
        </row>
        <row r="52">
          <cell r="C52" t="e">
            <v>#N/A</v>
          </cell>
          <cell r="D52" t="e">
            <v>#N/A</v>
          </cell>
          <cell r="E52">
            <v>15266.604675324676</v>
          </cell>
          <cell r="F52">
            <v>14890.606505154967</v>
          </cell>
          <cell r="G52">
            <v>14806.038908805738</v>
          </cell>
          <cell r="H52">
            <v>17918.136517607451</v>
          </cell>
          <cell r="I52">
            <v>16581.208263666023</v>
          </cell>
          <cell r="J52">
            <v>17491.087146162507</v>
          </cell>
          <cell r="K52">
            <v>16466.636355066359</v>
          </cell>
          <cell r="L52">
            <v>17530.54297269485</v>
          </cell>
          <cell r="M52">
            <v>15861.761934305063</v>
          </cell>
          <cell r="N52">
            <v>16408.337219437915</v>
          </cell>
          <cell r="O52">
            <v>16986.200847076998</v>
          </cell>
          <cell r="P52">
            <v>17621.045841650615</v>
          </cell>
          <cell r="Q52">
            <v>16937.005791884538</v>
          </cell>
          <cell r="R52">
            <v>18205.430207853682</v>
          </cell>
          <cell r="S52">
            <v>19237.818213901581</v>
          </cell>
          <cell r="T52">
            <v>19216.892432173445</v>
          </cell>
          <cell r="U52">
            <v>17672.120420540228</v>
          </cell>
          <cell r="V52">
            <v>19109.335302206877</v>
          </cell>
          <cell r="W52">
            <v>21194.262752733346</v>
          </cell>
          <cell r="X52">
            <v>19772.768282935278</v>
          </cell>
          <cell r="Y52">
            <v>11428.774721896772</v>
          </cell>
          <cell r="Z52">
            <v>18182.627184167519</v>
          </cell>
          <cell r="AA52">
            <v>23417.758459491124</v>
          </cell>
          <cell r="AB52">
            <v>23457.984639868602</v>
          </cell>
        </row>
        <row r="53">
          <cell r="C53" t="e">
            <v>#N/A</v>
          </cell>
          <cell r="D53">
            <v>16260.330302962946</v>
          </cell>
          <cell r="E53">
            <v>15501.63145349779</v>
          </cell>
          <cell r="F53">
            <v>16140.772935510397</v>
          </cell>
          <cell r="G53">
            <v>16778.719461206412</v>
          </cell>
          <cell r="H53">
            <v>16264.617973299089</v>
          </cell>
          <cell r="I53">
            <v>15274.950384378491</v>
          </cell>
          <cell r="J53">
            <v>17456.906782507445</v>
          </cell>
          <cell r="K53">
            <v>17442.973659580159</v>
          </cell>
          <cell r="L53">
            <v>16406.695348211884</v>
          </cell>
          <cell r="M53">
            <v>15115.181262662032</v>
          </cell>
          <cell r="N53">
            <v>16131.533114963649</v>
          </cell>
          <cell r="O53">
            <v>16545.017488808604</v>
          </cell>
          <cell r="P53">
            <v>17814.498782033934</v>
          </cell>
          <cell r="Q53">
            <v>15642.881413523615</v>
          </cell>
          <cell r="R53">
            <v>16034.56772488662</v>
          </cell>
          <cell r="S53">
            <v>16692.924570177252</v>
          </cell>
          <cell r="T53">
            <v>16493.474714518758</v>
          </cell>
          <cell r="U53">
            <v>14638.719657219557</v>
          </cell>
          <cell r="V53">
            <v>14831.50119234572</v>
          </cell>
          <cell r="W53">
            <v>16427.892930679478</v>
          </cell>
          <cell r="X53">
            <v>16534.702708079476</v>
          </cell>
          <cell r="Y53">
            <v>9498.9187676495294</v>
          </cell>
          <cell r="Z53">
            <v>14252.400284571409</v>
          </cell>
          <cell r="AA53">
            <v>17324.408022434225</v>
          </cell>
          <cell r="AB53">
            <v>19036.297579057915</v>
          </cell>
        </row>
        <row r="61">
          <cell r="C61" t="str">
            <v>4T14</v>
          </cell>
          <cell r="D61" t="str">
            <v>1T15</v>
          </cell>
          <cell r="E61" t="str">
            <v>2T15</v>
          </cell>
          <cell r="F61" t="str">
            <v>3T15</v>
          </cell>
          <cell r="G61" t="str">
            <v>4T15</v>
          </cell>
          <cell r="H61" t="str">
            <v>1T16</v>
          </cell>
          <cell r="I61" t="str">
            <v>2T16</v>
          </cell>
          <cell r="J61" t="str">
            <v>3T16</v>
          </cell>
          <cell r="K61" t="str">
            <v>4T16</v>
          </cell>
          <cell r="L61" t="str">
            <v>1T17</v>
          </cell>
          <cell r="M61" t="str">
            <v>2T17</v>
          </cell>
          <cell r="N61" t="str">
            <v>3T17</v>
          </cell>
          <cell r="O61" t="str">
            <v>4T17</v>
          </cell>
          <cell r="P61" t="str">
            <v>1T18</v>
          </cell>
          <cell r="Q61" t="str">
            <v>2T18</v>
          </cell>
          <cell r="R61" t="str">
            <v>3T18</v>
          </cell>
          <cell r="S61" t="str">
            <v>4T18</v>
          </cell>
          <cell r="T61" t="str">
            <v>1T19</v>
          </cell>
          <cell r="U61" t="str">
            <v>2T19</v>
          </cell>
          <cell r="V61" t="str">
            <v>3T19</v>
          </cell>
          <cell r="W61" t="str">
            <v>4T19</v>
          </cell>
          <cell r="X61" t="str">
            <v>1T20</v>
          </cell>
          <cell r="Y61" t="str">
            <v>2T20</v>
          </cell>
          <cell r="Z61" t="str">
            <v>3T20</v>
          </cell>
          <cell r="AA61" t="str">
            <v>4T20</v>
          </cell>
          <cell r="AB61" t="str">
            <v>1T21</v>
          </cell>
        </row>
        <row r="62">
          <cell r="C62">
            <v>29375.555555555558</v>
          </cell>
          <cell r="D62">
            <v>30507.777777777774</v>
          </cell>
          <cell r="E62">
            <v>30430</v>
          </cell>
          <cell r="F62">
            <v>30094.444444444445</v>
          </cell>
          <cell r="G62">
            <v>30023.788888888892</v>
          </cell>
          <cell r="H62">
            <v>30505.555555555555</v>
          </cell>
          <cell r="I62">
            <v>30678.888888888887</v>
          </cell>
          <cell r="J62">
            <v>31242.222222222226</v>
          </cell>
          <cell r="K62">
            <v>32461.666666666664</v>
          </cell>
          <cell r="L62">
            <v>32555.555555555558</v>
          </cell>
          <cell r="M62">
            <v>33470.833333333328</v>
          </cell>
          <cell r="N62">
            <v>36008.888888888891</v>
          </cell>
          <cell r="O62">
            <v>39657.777777777774</v>
          </cell>
          <cell r="P62">
            <v>39737.977777777778</v>
          </cell>
          <cell r="Q62">
            <v>40640.277777777774</v>
          </cell>
          <cell r="R62">
            <v>43421.111111111109</v>
          </cell>
          <cell r="S62">
            <v>45486.666666666672</v>
          </cell>
          <cell r="T62">
            <v>48733.333333333336</v>
          </cell>
          <cell r="U62">
            <v>51232.222222222219</v>
          </cell>
          <cell r="V62">
            <v>54568.888888888883</v>
          </cell>
          <cell r="W62">
            <v>57582.222222222219</v>
          </cell>
          <cell r="X62">
            <v>58555.555555555555</v>
          </cell>
          <cell r="Y62">
            <v>58631.111111111109</v>
          </cell>
          <cell r="Z62">
            <v>59260</v>
          </cell>
          <cell r="AA62">
            <v>60530</v>
          </cell>
          <cell r="AB62">
            <v>61225.633333333331</v>
          </cell>
        </row>
        <row r="63">
          <cell r="C63" t="e">
            <v>#N/A</v>
          </cell>
          <cell r="D63">
            <v>15830</v>
          </cell>
          <cell r="E63">
            <v>15283.45</v>
          </cell>
          <cell r="F63">
            <v>15792.311111111112</v>
          </cell>
          <cell r="G63">
            <v>15841.888888888889</v>
          </cell>
          <cell r="H63">
            <v>15107.011111111111</v>
          </cell>
          <cell r="I63">
            <v>14475.066666666668</v>
          </cell>
          <cell r="J63">
            <v>14499.200000000003</v>
          </cell>
          <cell r="K63">
            <v>14038.177777777777</v>
          </cell>
          <cell r="L63">
            <v>13188.122222222222</v>
          </cell>
          <cell r="M63">
            <v>13664.155555555555</v>
          </cell>
          <cell r="N63">
            <v>13468.674074074072</v>
          </cell>
          <cell r="O63">
            <v>16335.511111111109</v>
          </cell>
          <cell r="P63">
            <v>18222.222222222223</v>
          </cell>
          <cell r="Q63">
            <v>18916.144444444446</v>
          </cell>
          <cell r="R63">
            <v>22375.788888888888</v>
          </cell>
          <cell r="S63">
            <v>25038.622222222224</v>
          </cell>
          <cell r="T63">
            <v>26960.533333333336</v>
          </cell>
          <cell r="U63">
            <v>28294.922222222223</v>
          </cell>
          <cell r="V63">
            <v>32807.777777777774</v>
          </cell>
          <cell r="W63">
            <v>34530</v>
          </cell>
          <cell r="X63">
            <v>34940</v>
          </cell>
          <cell r="Y63">
            <v>33850.988888888882</v>
          </cell>
          <cell r="Z63">
            <v>34249.35555555555</v>
          </cell>
          <cell r="AA63">
            <v>40147.322222222225</v>
          </cell>
          <cell r="AB63">
            <v>42911.111111111109</v>
          </cell>
        </row>
        <row r="64">
          <cell r="C64">
            <v>41365.444444444453</v>
          </cell>
          <cell r="D64">
            <v>39921.555555555555</v>
          </cell>
          <cell r="E64">
            <v>39727.166666666664</v>
          </cell>
          <cell r="F64">
            <v>39777.111111111109</v>
          </cell>
          <cell r="G64">
            <v>40479.555555555555</v>
          </cell>
          <cell r="H64">
            <v>41096.722222222219</v>
          </cell>
          <cell r="I64">
            <v>42118.5</v>
          </cell>
          <cell r="J64">
            <v>44171.166666666664</v>
          </cell>
          <cell r="K64">
            <v>39901.888888888891</v>
          </cell>
          <cell r="L64">
            <v>41538.000000000007</v>
          </cell>
          <cell r="M64">
            <v>42135</v>
          </cell>
          <cell r="N64">
            <v>57981.666666666672</v>
          </cell>
          <cell r="O64">
            <v>59273.777777777774</v>
          </cell>
          <cell r="P64">
            <v>62140</v>
          </cell>
          <cell r="Q64">
            <v>62162.166666666672</v>
          </cell>
          <cell r="R64">
            <v>63152.5</v>
          </cell>
          <cell r="S64">
            <v>63922.222222222226</v>
          </cell>
          <cell r="T64">
            <v>67436.666666666672</v>
          </cell>
          <cell r="U64">
            <v>71331.244444444441</v>
          </cell>
          <cell r="V64">
            <v>71788.888888888891</v>
          </cell>
          <cell r="W64">
            <v>71377.777777777781</v>
          </cell>
          <cell r="X64">
            <v>71344.444444444453</v>
          </cell>
          <cell r="Y64">
            <v>72300</v>
          </cell>
          <cell r="Z64">
            <v>75792.030465949822</v>
          </cell>
          <cell r="AA64">
            <v>78185.988888888896</v>
          </cell>
          <cell r="AB64">
            <v>82700</v>
          </cell>
        </row>
        <row r="66">
          <cell r="C66" t="str">
            <v>4T14</v>
          </cell>
          <cell r="D66" t="str">
            <v>1T15</v>
          </cell>
          <cell r="E66" t="str">
            <v>2T15</v>
          </cell>
          <cell r="F66" t="str">
            <v>3T15</v>
          </cell>
          <cell r="G66" t="str">
            <v>4T15</v>
          </cell>
          <cell r="H66" t="str">
            <v>1T16</v>
          </cell>
          <cell r="I66" t="str">
            <v>2T16</v>
          </cell>
          <cell r="J66" t="str">
            <v>3T16</v>
          </cell>
          <cell r="K66" t="str">
            <v>4T16</v>
          </cell>
          <cell r="L66" t="str">
            <v>1T17</v>
          </cell>
          <cell r="M66" t="str">
            <v>2T17</v>
          </cell>
          <cell r="N66" t="str">
            <v>3T17</v>
          </cell>
          <cell r="O66" t="str">
            <v>4T17</v>
          </cell>
          <cell r="P66" t="str">
            <v>1T18</v>
          </cell>
          <cell r="Q66" t="str">
            <v>2T18</v>
          </cell>
          <cell r="R66" t="str">
            <v>3T18</v>
          </cell>
          <cell r="S66" t="str">
            <v>4T18</v>
          </cell>
          <cell r="T66" t="str">
            <v>1T19</v>
          </cell>
          <cell r="U66" t="str">
            <v>2T19</v>
          </cell>
          <cell r="V66" t="str">
            <v>3T19</v>
          </cell>
          <cell r="W66" t="str">
            <v>4T19</v>
          </cell>
          <cell r="X66" t="str">
            <v>1T20</v>
          </cell>
          <cell r="Y66" t="str">
            <v>2T20</v>
          </cell>
          <cell r="Z66" t="str">
            <v>3T20</v>
          </cell>
          <cell r="AA66" t="str">
            <v>4T20</v>
          </cell>
          <cell r="AB66" t="str">
            <v>1T21</v>
          </cell>
        </row>
        <row r="67">
          <cell r="C67">
            <v>-9.2561364062206941E-3</v>
          </cell>
          <cell r="D67">
            <v>4.6738591742594648E-2</v>
          </cell>
          <cell r="E67">
            <v>8.2532906438989473E-2</v>
          </cell>
          <cell r="F67">
            <v>5.5287150315592726E-2</v>
          </cell>
          <cell r="G67">
            <v>2.2067100385808169E-2</v>
          </cell>
          <cell r="H67">
            <v>-7.2841169829085395E-5</v>
          </cell>
          <cell r="I67">
            <v>8.1790630591156432E-3</v>
          </cell>
          <cell r="J67">
            <v>3.8139191434373387E-2</v>
          </cell>
          <cell r="K67">
            <v>8.1198205423033132E-2</v>
          </cell>
          <cell r="L67">
            <v>6.7200874157712587E-2</v>
          </cell>
          <cell r="M67">
            <v>9.1005396399985505E-2</v>
          </cell>
          <cell r="N67">
            <v>0.15257130663631835</v>
          </cell>
          <cell r="O67">
            <v>0.22168027245811284</v>
          </cell>
          <cell r="P67">
            <v>0.22062047781569971</v>
          </cell>
          <cell r="Q67">
            <v>0.21419975932611313</v>
          </cell>
          <cell r="R67">
            <v>0.20584423599111323</v>
          </cell>
          <cell r="S67">
            <v>0.14697971534237375</v>
          </cell>
          <cell r="T67">
            <v>0.22636671664218211</v>
          </cell>
          <cell r="U67">
            <v>0.2606267728375653</v>
          </cell>
          <cell r="V67">
            <v>0.25673635456383215</v>
          </cell>
          <cell r="W67">
            <v>0.26591430944354855</v>
          </cell>
          <cell r="X67">
            <v>0.20155038759689914</v>
          </cell>
          <cell r="Y67">
            <v>0.1444186601314279</v>
          </cell>
          <cell r="Z67">
            <v>8.596676983222018E-2</v>
          </cell>
          <cell r="AA67">
            <v>5.119249768447065E-2</v>
          </cell>
          <cell r="AB67">
            <v>4.5599051233396581E-2</v>
          </cell>
        </row>
        <row r="68">
          <cell r="C68" t="e">
            <v>#N/A</v>
          </cell>
          <cell r="D68" t="e">
            <v>#N/A</v>
          </cell>
          <cell r="E68" t="e">
            <v>#N/A</v>
          </cell>
          <cell r="F68" t="e">
            <v>#N/A</v>
          </cell>
          <cell r="G68" t="e">
            <v>#N/A</v>
          </cell>
          <cell r="H68">
            <v>-4.56720713132589E-2</v>
          </cell>
          <cell r="I68">
            <v>-5.2892726009725166E-2</v>
          </cell>
          <cell r="J68">
            <v>-8.1882322480419378E-2</v>
          </cell>
          <cell r="K68">
            <v>-0.11385707372156806</v>
          </cell>
          <cell r="L68">
            <v>-0.12701975756657502</v>
          </cell>
          <cell r="M68">
            <v>-5.6021234981838641E-2</v>
          </cell>
          <cell r="N68">
            <v>-7.1074674873505383E-2</v>
          </cell>
          <cell r="O68">
            <v>0.16364896995178224</v>
          </cell>
          <cell r="P68">
            <v>0.38171469108145284</v>
          </cell>
          <cell r="Q68">
            <v>0.38436249262059552</v>
          </cell>
          <cell r="R68">
            <v>0.66132083721293489</v>
          </cell>
          <cell r="S68">
            <v>0.53277250108148855</v>
          </cell>
          <cell r="T68">
            <v>0.47954146341463444</v>
          </cell>
          <cell r="U68">
            <v>0.49580810747785709</v>
          </cell>
          <cell r="V68">
            <v>0.4662177025664147</v>
          </cell>
          <cell r="W68">
            <v>0.37906949086655439</v>
          </cell>
          <cell r="X68">
            <v>0.29596842792427425</v>
          </cell>
          <cell r="Y68">
            <v>0.19636267677396368</v>
          </cell>
          <cell r="Z68">
            <v>4.3940122599654519E-2</v>
          </cell>
          <cell r="AA68">
            <v>0.16267947356565959</v>
          </cell>
          <cell r="AB68">
            <v>0.22813712395853214</v>
          </cell>
        </row>
        <row r="69">
          <cell r="C69">
            <v>2.5451109905274549E-2</v>
          </cell>
          <cell r="D69">
            <v>2.4804797524226485E-2</v>
          </cell>
          <cell r="E69">
            <v>1.7287466728881817E-2</v>
          </cell>
          <cell r="F69">
            <v>-1.5740173045675321E-2</v>
          </cell>
          <cell r="G69">
            <v>-2.1416157877348074E-2</v>
          </cell>
          <cell r="H69">
            <v>2.9436895689880727E-2</v>
          </cell>
          <cell r="I69">
            <v>6.0193905933387359E-2</v>
          </cell>
          <cell r="J69">
            <v>0.11046693520003115</v>
          </cell>
          <cell r="K69">
            <v>-1.4270578289177438E-2</v>
          </cell>
          <cell r="L69">
            <v>1.0737541923456995E-2</v>
          </cell>
          <cell r="M69">
            <v>3.9175184301432076E-4</v>
          </cell>
          <cell r="N69">
            <v>0.31265871024461678</v>
          </cell>
          <cell r="O69">
            <v>0.48548801644032435</v>
          </cell>
          <cell r="P69">
            <v>0.49597958495835148</v>
          </cell>
          <cell r="Q69">
            <v>0.47530952098413826</v>
          </cell>
          <cell r="R69">
            <v>8.9180488085314424E-2</v>
          </cell>
          <cell r="S69">
            <v>7.8423286294857952E-2</v>
          </cell>
          <cell r="T69">
            <v>8.5237635446840487E-2</v>
          </cell>
          <cell r="U69">
            <v>0.14750254486696535</v>
          </cell>
          <cell r="V69">
            <v>0.13675450518805876</v>
          </cell>
          <cell r="W69">
            <v>0.11663479923518172</v>
          </cell>
          <cell r="X69">
            <v>5.794737449129217E-2</v>
          </cell>
          <cell r="Y69">
            <v>1.3581083059753141E-2</v>
          </cell>
          <cell r="Z69">
            <v>5.576269028563452E-2</v>
          </cell>
          <cell r="AA69">
            <v>9.538278331257799E-2</v>
          </cell>
          <cell r="AB69">
            <v>0.15916523905933655</v>
          </cell>
        </row>
        <row r="71">
          <cell r="C71" t="str">
            <v>4T14</v>
          </cell>
          <cell r="D71" t="str">
            <v>1T15</v>
          </cell>
          <cell r="E71" t="str">
            <v>2T15</v>
          </cell>
          <cell r="F71" t="str">
            <v>3T15</v>
          </cell>
          <cell r="G71" t="str">
            <v>4T15</v>
          </cell>
          <cell r="H71" t="str">
            <v>1T16</v>
          </cell>
          <cell r="I71" t="str">
            <v>2T16</v>
          </cell>
          <cell r="J71" t="str">
            <v>3T16</v>
          </cell>
          <cell r="K71" t="str">
            <v>4T16</v>
          </cell>
          <cell r="L71" t="str">
            <v>1T17</v>
          </cell>
          <cell r="M71" t="str">
            <v>2T17</v>
          </cell>
          <cell r="N71" t="str">
            <v>3T17</v>
          </cell>
          <cell r="O71" t="str">
            <v>4T17</v>
          </cell>
          <cell r="P71" t="str">
            <v>1T18</v>
          </cell>
          <cell r="Q71" t="str">
            <v>2T18</v>
          </cell>
          <cell r="R71" t="str">
            <v>3T18</v>
          </cell>
          <cell r="S71" t="str">
            <v>4T18</v>
          </cell>
          <cell r="T71" t="str">
            <v>1T19</v>
          </cell>
          <cell r="U71" t="str">
            <v>2T19</v>
          </cell>
          <cell r="V71" t="str">
            <v>3T19</v>
          </cell>
          <cell r="W71" t="str">
            <v>4T19</v>
          </cell>
          <cell r="X71" t="str">
            <v>1T20</v>
          </cell>
          <cell r="Y71" t="str">
            <v>2T20</v>
          </cell>
          <cell r="Z71" t="str">
            <v>3T20</v>
          </cell>
          <cell r="AA71" t="str">
            <v>4T20</v>
          </cell>
          <cell r="AB71" t="str">
            <v>1T21</v>
          </cell>
        </row>
        <row r="72">
          <cell r="C72" t="e">
            <v>#N/A</v>
          </cell>
          <cell r="D72">
            <v>0.51888407327821695</v>
          </cell>
          <cell r="E72">
            <v>0.50224942490962865</v>
          </cell>
          <cell r="F72">
            <v>0.52475835333210263</v>
          </cell>
          <cell r="G72">
            <v>0.52764456036898144</v>
          </cell>
          <cell r="H72">
            <v>0.49522163540338737</v>
          </cell>
          <cell r="I72">
            <v>0.47182499728369132</v>
          </cell>
          <cell r="J72">
            <v>0.46408990682125328</v>
          </cell>
          <cell r="K72">
            <v>0.43245400557923019</v>
          </cell>
          <cell r="L72">
            <v>0.40509590443686005</v>
          </cell>
          <cell r="M72">
            <v>0.40824067388688334</v>
          </cell>
          <cell r="N72">
            <v>0.37403748045750013</v>
          </cell>
          <cell r="O72">
            <v>0.41191191303373303</v>
          </cell>
          <cell r="P72">
            <v>0.45855937421185106</v>
          </cell>
          <cell r="Q72">
            <v>0.46545312873791062</v>
          </cell>
          <cell r="R72">
            <v>0.51532050461884904</v>
          </cell>
          <cell r="S72">
            <v>0.55046069666324682</v>
          </cell>
          <cell r="T72">
            <v>0.55322571819425448</v>
          </cell>
          <cell r="U72">
            <v>0.55228762280682731</v>
          </cell>
          <cell r="V72">
            <v>0.60121762502036158</v>
          </cell>
          <cell r="W72">
            <v>0.59966424822476072</v>
          </cell>
          <cell r="X72">
            <v>0.59669829222011384</v>
          </cell>
          <cell r="Y72">
            <v>0.57735540479078218</v>
          </cell>
          <cell r="Z72">
            <v>0.57795065061686723</v>
          </cell>
          <cell r="AA72">
            <v>0.66326321199772387</v>
          </cell>
          <cell r="AB72">
            <v>0.70086839081742636</v>
          </cell>
        </row>
        <row r="73">
          <cell r="C73">
            <v>1.4081587109463651</v>
          </cell>
          <cell r="D73">
            <v>1.3085697636304041</v>
          </cell>
          <cell r="E73">
            <v>1.3055263446160585</v>
          </cell>
          <cell r="F73">
            <v>1.3217426619900312</v>
          </cell>
          <cell r="G73">
            <v>1.348249406674189</v>
          </cell>
          <cell r="H73">
            <v>1.3471881260244034</v>
          </cell>
          <cell r="I73">
            <v>1.372882184636558</v>
          </cell>
          <cell r="J73">
            <v>1.4138292197169071</v>
          </cell>
          <cell r="K73">
            <v>1.2292002532902058</v>
          </cell>
          <cell r="L73">
            <v>1.2759112627986349</v>
          </cell>
          <cell r="M73">
            <v>1.258857213992282</v>
          </cell>
          <cell r="N73">
            <v>1.6102042705504813</v>
          </cell>
          <cell r="O73">
            <v>1.4946318502745715</v>
          </cell>
          <cell r="P73">
            <v>1.5637433879373159</v>
          </cell>
          <cell r="Q73">
            <v>1.5295704179624758</v>
          </cell>
          <cell r="R73">
            <v>1.454419253307403</v>
          </cell>
          <cell r="S73">
            <v>1.4052958131809077</v>
          </cell>
          <cell r="T73">
            <v>1.3837893296853625</v>
          </cell>
          <cell r="U73">
            <v>1.3923121299529375</v>
          </cell>
          <cell r="V73">
            <v>1.3155644241733182</v>
          </cell>
          <cell r="W73">
            <v>1.2395801173201606</v>
          </cell>
          <cell r="X73">
            <v>1.218406072106262</v>
          </cell>
          <cell r="Y73">
            <v>1.2331337174044876</v>
          </cell>
          <cell r="Z73">
            <v>1.2789745269313166</v>
          </cell>
          <cell r="AA73">
            <v>1.2916898874754486</v>
          </cell>
          <cell r="AB73">
            <v>1.3507414378182558</v>
          </cell>
        </row>
        <row r="79">
          <cell r="C79" t="str">
            <v>4T14</v>
          </cell>
          <cell r="D79" t="str">
            <v>1T15</v>
          </cell>
          <cell r="E79" t="str">
            <v>2T15</v>
          </cell>
          <cell r="F79" t="str">
            <v>3T15</v>
          </cell>
          <cell r="G79" t="str">
            <v>4T15</v>
          </cell>
          <cell r="H79" t="str">
            <v>1T16</v>
          </cell>
          <cell r="I79" t="str">
            <v>2T16</v>
          </cell>
          <cell r="J79" t="str">
            <v>3T16</v>
          </cell>
          <cell r="K79" t="str">
            <v>4T16</v>
          </cell>
          <cell r="L79" t="str">
            <v>1T17</v>
          </cell>
          <cell r="M79" t="str">
            <v>2T17</v>
          </cell>
          <cell r="N79" t="str">
            <v>3T17</v>
          </cell>
          <cell r="O79" t="str">
            <v>4T17</v>
          </cell>
          <cell r="P79" t="str">
            <v>1T18</v>
          </cell>
          <cell r="Q79" t="str">
            <v>2T18</v>
          </cell>
          <cell r="R79" t="str">
            <v>3T18</v>
          </cell>
          <cell r="S79" t="str">
            <v>4T18</v>
          </cell>
          <cell r="T79" t="str">
            <v>1T19</v>
          </cell>
          <cell r="U79" t="str">
            <v>2T19</v>
          </cell>
          <cell r="V79" t="str">
            <v>3T19</v>
          </cell>
          <cell r="W79" t="str">
            <v>4T19</v>
          </cell>
          <cell r="X79" t="str">
            <v>1T20</v>
          </cell>
          <cell r="Y79" t="str">
            <v>2T20</v>
          </cell>
          <cell r="Z79" t="str">
            <v>3T20</v>
          </cell>
          <cell r="AA79" t="str">
            <v>4T20</v>
          </cell>
          <cell r="AB79" t="str">
            <v>1T21</v>
          </cell>
        </row>
        <row r="80">
          <cell r="C80">
            <v>57.039110371435051</v>
          </cell>
          <cell r="D80">
            <v>55.322868485267875</v>
          </cell>
          <cell r="E80">
            <v>55.829408113338452</v>
          </cell>
          <cell r="F80">
            <v>57.891822041720509</v>
          </cell>
          <cell r="G80">
            <v>58.435144576097251</v>
          </cell>
          <cell r="H80">
            <v>58.604989983609542</v>
          </cell>
          <cell r="I80">
            <v>58.817138097135199</v>
          </cell>
          <cell r="J80">
            <v>59.250302297460692</v>
          </cell>
          <cell r="K80">
            <v>59.660111926888121</v>
          </cell>
          <cell r="L80">
            <v>60.682593856655295</v>
          </cell>
          <cell r="M80">
            <v>59.919498734387318</v>
          </cell>
          <cell r="N80">
            <v>59.522340162922731</v>
          </cell>
          <cell r="O80">
            <v>57.772049759049651</v>
          </cell>
          <cell r="P80">
            <v>57.152156151769731</v>
          </cell>
          <cell r="Q80">
            <v>56.156659034209362</v>
          </cell>
          <cell r="R80">
            <v>56.321809667596405</v>
          </cell>
          <cell r="S80">
            <v>55.669549074209783</v>
          </cell>
          <cell r="T80">
            <v>55.175558595531236</v>
          </cell>
          <cell r="U80">
            <v>54.58804138020777</v>
          </cell>
          <cell r="V80">
            <v>54.284085355921164</v>
          </cell>
          <cell r="W80">
            <v>53.778172275393644</v>
          </cell>
          <cell r="X80">
            <v>53.719165085389001</v>
          </cell>
          <cell r="Y80">
            <v>54.768041237113401</v>
          </cell>
          <cell r="Z80">
            <v>54.674316571042873</v>
          </cell>
          <cell r="AA80">
            <v>55.069111735227715</v>
          </cell>
          <cell r="AB80">
            <v>56.367095336067486</v>
          </cell>
        </row>
        <row r="81">
          <cell r="C81" t="e">
            <v>#N/A</v>
          </cell>
          <cell r="D81" t="e">
            <v>#N/A</v>
          </cell>
          <cell r="E81" t="e">
            <v>#N/A</v>
          </cell>
          <cell r="F81" t="e">
            <v>#N/A</v>
          </cell>
          <cell r="G81" t="e">
            <v>#N/A</v>
          </cell>
          <cell r="H81" t="e">
            <v>#N/A</v>
          </cell>
          <cell r="I81" t="e">
            <v>#N/A</v>
          </cell>
          <cell r="J81" t="e">
            <v>#N/A</v>
          </cell>
          <cell r="K81" t="e">
            <v>#N/A</v>
          </cell>
          <cell r="L81" t="e">
            <v>#N/A</v>
          </cell>
          <cell r="M81" t="e">
            <v>#N/A</v>
          </cell>
          <cell r="N81" t="e">
            <v>#N/A</v>
          </cell>
          <cell r="O81" t="e">
            <v>#N/A</v>
          </cell>
          <cell r="P81">
            <v>59.870011424839042</v>
          </cell>
          <cell r="Q81">
            <v>59.291209812378256</v>
          </cell>
          <cell r="R81">
            <v>59.834082059418094</v>
          </cell>
          <cell r="S81">
            <v>58.883817729248904</v>
          </cell>
          <cell r="T81">
            <v>58.256497948016417</v>
          </cell>
          <cell r="U81">
            <v>57.123988809126196</v>
          </cell>
          <cell r="V81">
            <v>57.449503176413096</v>
          </cell>
          <cell r="W81">
            <v>57.035929299166405</v>
          </cell>
          <cell r="X81">
            <v>57.094307400379506</v>
          </cell>
          <cell r="Y81">
            <v>56.921050636749541</v>
          </cell>
          <cell r="Z81">
            <v>56.302275284058958</v>
          </cell>
          <cell r="AA81">
            <v>56.856548864658485</v>
          </cell>
          <cell r="AB81">
            <v>58.458993301099198</v>
          </cell>
        </row>
        <row r="82">
          <cell r="C82" t="e">
            <v>#N/A</v>
          </cell>
          <cell r="D82">
            <v>35.440703235768929</v>
          </cell>
          <cell r="E82">
            <v>37.817086848846301</v>
          </cell>
          <cell r="F82">
            <v>37.283269502458296</v>
          </cell>
          <cell r="G82">
            <v>37.548330221564491</v>
          </cell>
          <cell r="H82">
            <v>38.154198411186563</v>
          </cell>
          <cell r="I82">
            <v>39.040866562886677</v>
          </cell>
          <cell r="J82">
            <v>39.070644334400058</v>
          </cell>
          <cell r="K82">
            <v>41.461104812590428</v>
          </cell>
          <cell r="L82">
            <v>49.932362049689488</v>
          </cell>
          <cell r="M82">
            <v>49.050271619012932</v>
          </cell>
          <cell r="N82">
            <v>49.90487220551833</v>
          </cell>
          <cell r="O82">
            <v>48.163372312263135</v>
          </cell>
          <cell r="P82">
            <v>53.063647792682922</v>
          </cell>
          <cell r="Q82">
            <v>54.397073563851691</v>
          </cell>
          <cell r="R82">
            <v>49.891167938957835</v>
          </cell>
          <cell r="S82">
            <v>48.832026314014875</v>
          </cell>
          <cell r="T82">
            <v>50.893211142378071</v>
          </cell>
          <cell r="U82">
            <v>48.256274812559973</v>
          </cell>
          <cell r="V82">
            <v>44.856706211264552</v>
          </cell>
          <cell r="W82">
            <v>45.27534193133183</v>
          </cell>
          <cell r="X82">
            <v>44.665758061438623</v>
          </cell>
          <cell r="Y82">
            <v>45.150386359958624</v>
          </cell>
          <cell r="Z82">
            <v>44.845089305816664</v>
          </cell>
          <cell r="AA82">
            <v>43.258022746224391</v>
          </cell>
          <cell r="AB82">
            <v>47.695494562402899</v>
          </cell>
        </row>
        <row r="83">
          <cell r="C83">
            <v>50.948322405443079</v>
          </cell>
          <cell r="D83">
            <v>51.060691244496148</v>
          </cell>
          <cell r="E83">
            <v>51.430521235818205</v>
          </cell>
          <cell r="F83">
            <v>51.616507539232501</v>
          </cell>
          <cell r="G83">
            <v>51.436115899384049</v>
          </cell>
          <cell r="H83">
            <v>49.830143252841189</v>
          </cell>
          <cell r="I83">
            <v>52.425893609696452</v>
          </cell>
          <cell r="J83">
            <v>55.91857936486975</v>
          </cell>
          <cell r="K83">
            <v>53.928942378110762</v>
          </cell>
          <cell r="L83">
            <v>50.600788568432655</v>
          </cell>
          <cell r="M83">
            <v>49.981936368550819</v>
          </cell>
          <cell r="N83">
            <v>49.07777362576293</v>
          </cell>
          <cell r="O83">
            <v>49.626591485086166</v>
          </cell>
          <cell r="P83">
            <v>47.585380681614986</v>
          </cell>
          <cell r="Q83">
            <v>49.841498803756132</v>
          </cell>
          <cell r="R83">
            <v>49.821200005278229</v>
          </cell>
          <cell r="S83">
            <v>50.747262297931513</v>
          </cell>
          <cell r="T83">
            <v>51.275929678875656</v>
          </cell>
          <cell r="U83">
            <v>53.088993162612148</v>
          </cell>
          <cell r="V83">
            <v>54.097972450085123</v>
          </cell>
          <cell r="W83">
            <v>53.767123287671225</v>
          </cell>
          <cell r="X83">
            <v>50.181747391372056</v>
          </cell>
          <cell r="Y83">
            <v>52.717073920393418</v>
          </cell>
          <cell r="Z83">
            <v>55.970997603255626</v>
          </cell>
          <cell r="AA83">
            <v>56.752945328795043</v>
          </cell>
          <cell r="AB83">
            <v>58.904608356845365</v>
          </cell>
        </row>
        <row r="85">
          <cell r="C85" t="str">
            <v>4T14</v>
          </cell>
          <cell r="D85" t="str">
            <v>1T15</v>
          </cell>
          <cell r="E85" t="str">
            <v>2T15</v>
          </cell>
          <cell r="F85" t="str">
            <v>3T15</v>
          </cell>
          <cell r="G85" t="str">
            <v>4T15</v>
          </cell>
          <cell r="H85" t="str">
            <v>1T16</v>
          </cell>
          <cell r="I85" t="str">
            <v>2T16</v>
          </cell>
          <cell r="J85" t="str">
            <v>3T16</v>
          </cell>
          <cell r="K85" t="str">
            <v>4T16</v>
          </cell>
          <cell r="L85" t="str">
            <v>1T17</v>
          </cell>
          <cell r="M85" t="str">
            <v>2T17</v>
          </cell>
          <cell r="N85" t="str">
            <v>3T17</v>
          </cell>
          <cell r="O85" t="str">
            <v>4T17</v>
          </cell>
          <cell r="P85" t="str">
            <v>1T18</v>
          </cell>
          <cell r="Q85" t="str">
            <v>2T18</v>
          </cell>
          <cell r="R85" t="str">
            <v>3T18</v>
          </cell>
          <cell r="S85" t="str">
            <v>4T18</v>
          </cell>
          <cell r="T85" t="str">
            <v>1T19</v>
          </cell>
          <cell r="U85" t="str">
            <v>2T19</v>
          </cell>
          <cell r="V85" t="str">
            <v>3T19</v>
          </cell>
          <cell r="W85" t="str">
            <v>4T19</v>
          </cell>
          <cell r="X85" t="str">
            <v>1T20</v>
          </cell>
          <cell r="Y85" t="str">
            <v>2T20</v>
          </cell>
          <cell r="Z85" t="str">
            <v>3T20</v>
          </cell>
          <cell r="AA85" t="str">
            <v>4T20</v>
          </cell>
          <cell r="AB85" t="str">
            <v>1T21</v>
          </cell>
        </row>
        <row r="86">
          <cell r="C86">
            <v>150.80000000000001</v>
          </cell>
          <cell r="D86">
            <v>151.9</v>
          </cell>
          <cell r="E86">
            <v>152.9</v>
          </cell>
          <cell r="F86">
            <v>156.80000000000001</v>
          </cell>
          <cell r="G86">
            <v>157.9</v>
          </cell>
          <cell r="H86">
            <v>160.9</v>
          </cell>
          <cell r="I86">
            <v>162.4</v>
          </cell>
          <cell r="J86">
            <v>166.6</v>
          </cell>
          <cell r="K86">
            <v>174.3</v>
          </cell>
          <cell r="L86">
            <v>177.8</v>
          </cell>
          <cell r="M86">
            <v>180.5</v>
          </cell>
          <cell r="N86">
            <v>192.9</v>
          </cell>
          <cell r="O86">
            <v>206.2</v>
          </cell>
          <cell r="P86">
            <v>204.4</v>
          </cell>
          <cell r="Q86">
            <v>205.4</v>
          </cell>
          <cell r="R86">
            <v>220.1</v>
          </cell>
          <cell r="S86">
            <v>227.9</v>
          </cell>
          <cell r="T86">
            <v>242</v>
          </cell>
          <cell r="U86">
            <v>251.7</v>
          </cell>
          <cell r="V86">
            <v>266.60000000000002</v>
          </cell>
          <cell r="W86">
            <v>278.7</v>
          </cell>
          <cell r="X86">
            <v>283.10000000000002</v>
          </cell>
          <cell r="Y86">
            <v>289</v>
          </cell>
          <cell r="Z86">
            <v>291.60000000000002</v>
          </cell>
          <cell r="AA86">
            <v>300</v>
          </cell>
          <cell r="AB86">
            <v>310.60000000000002</v>
          </cell>
        </row>
        <row r="87">
          <cell r="C87" t="e">
            <v>#N/A</v>
          </cell>
          <cell r="D87" t="e">
            <v>#N/A</v>
          </cell>
          <cell r="E87" t="e">
            <v>#N/A</v>
          </cell>
          <cell r="F87" t="e">
            <v>#N/A</v>
          </cell>
          <cell r="G87" t="e">
            <v>#N/A</v>
          </cell>
          <cell r="H87" t="e">
            <v>#N/A</v>
          </cell>
          <cell r="I87" t="e">
            <v>#N/A</v>
          </cell>
          <cell r="J87" t="e">
            <v>#N/A</v>
          </cell>
          <cell r="K87" t="e">
            <v>#N/A</v>
          </cell>
          <cell r="L87" t="e">
            <v>#N/A</v>
          </cell>
          <cell r="M87" t="e">
            <v>#N/A</v>
          </cell>
          <cell r="N87" t="e">
            <v>#N/A</v>
          </cell>
          <cell r="O87" t="e">
            <v>#N/A</v>
          </cell>
          <cell r="P87">
            <v>214.12018652</v>
          </cell>
          <cell r="Q87">
            <v>216.86501129000001</v>
          </cell>
          <cell r="R87">
            <v>233.82560927999998</v>
          </cell>
          <cell r="S87">
            <v>241.05857301999916</v>
          </cell>
          <cell r="T87">
            <v>255.51300000000001</v>
          </cell>
          <cell r="U87">
            <v>263.39299999999997</v>
          </cell>
          <cell r="V87">
            <v>282.14600000000002</v>
          </cell>
          <cell r="W87">
            <v>295.58299999999997</v>
          </cell>
          <cell r="X87">
            <v>300.887</v>
          </cell>
          <cell r="Y87">
            <v>300.36099999999999</v>
          </cell>
          <cell r="Z87">
            <v>300.282555</v>
          </cell>
          <cell r="AA87">
            <v>309.73742125000001</v>
          </cell>
          <cell r="AB87">
            <v>322.12700000000001</v>
          </cell>
        </row>
        <row r="88">
          <cell r="C88" t="e">
            <v>#N/A</v>
          </cell>
          <cell r="D88">
            <v>50.4923699</v>
          </cell>
          <cell r="E88">
            <v>52.017800039999997</v>
          </cell>
          <cell r="F88">
            <v>52.991009210000001</v>
          </cell>
          <cell r="G88">
            <v>53.535282780000003</v>
          </cell>
          <cell r="H88">
            <v>51.875630940000001</v>
          </cell>
          <cell r="I88">
            <v>50.860723159999999</v>
          </cell>
          <cell r="J88">
            <v>50.984377770000002</v>
          </cell>
          <cell r="K88">
            <v>52.383452419999998</v>
          </cell>
          <cell r="L88">
            <v>59.266268419999996</v>
          </cell>
          <cell r="M88">
            <v>60.320748729999998</v>
          </cell>
          <cell r="N88">
            <v>60.493721260000001</v>
          </cell>
          <cell r="O88">
            <v>70.809597320000009</v>
          </cell>
          <cell r="P88">
            <v>87.024382379999992</v>
          </cell>
          <cell r="Q88">
            <v>92.608461079999998</v>
          </cell>
          <cell r="R88">
            <v>100.47188171000001</v>
          </cell>
          <cell r="S88">
            <v>110.041799330001</v>
          </cell>
          <cell r="T88">
            <v>123.489730390001</v>
          </cell>
          <cell r="U88">
            <v>122.88667883000092</v>
          </cell>
          <cell r="V88">
            <v>132.44839643000083</v>
          </cell>
          <cell r="W88">
            <v>140.70218011999992</v>
          </cell>
          <cell r="X88">
            <v>140.45594279999989</v>
          </cell>
          <cell r="Y88">
            <v>137.55467042999999</v>
          </cell>
          <cell r="Z88">
            <v>138.23238677000012</v>
          </cell>
          <cell r="AA88">
            <v>156.30244001</v>
          </cell>
          <cell r="AB88">
            <v>184.2</v>
          </cell>
        </row>
        <row r="89">
          <cell r="C89">
            <v>189.67500000000001</v>
          </cell>
          <cell r="D89">
            <v>183.458</v>
          </cell>
          <cell r="E89">
            <v>183.887</v>
          </cell>
          <cell r="F89">
            <v>184.78399999999999</v>
          </cell>
          <cell r="G89">
            <v>187.39</v>
          </cell>
          <cell r="H89">
            <v>184.30699999999999</v>
          </cell>
          <cell r="I89">
            <v>198.72900000000001</v>
          </cell>
          <cell r="J89">
            <v>222.29900000000001</v>
          </cell>
          <cell r="K89">
            <v>193.66800000000001</v>
          </cell>
          <cell r="L89">
            <v>189.167</v>
          </cell>
          <cell r="M89">
            <v>189.53899999999999</v>
          </cell>
          <cell r="N89">
            <v>256.10500000000002</v>
          </cell>
          <cell r="O89">
            <v>264.74</v>
          </cell>
          <cell r="P89">
            <v>266.12599999999998</v>
          </cell>
          <cell r="Q89">
            <v>278.84300000000002</v>
          </cell>
          <cell r="R89">
            <v>283.17</v>
          </cell>
          <cell r="S89">
            <v>291.94900000000001</v>
          </cell>
          <cell r="T89">
            <v>311.209</v>
          </cell>
          <cell r="U89">
            <v>340.82135537325541</v>
          </cell>
          <cell r="V89">
            <v>349.52699999999999</v>
          </cell>
          <cell r="W89">
            <v>345.4</v>
          </cell>
          <cell r="X89">
            <v>322.21699999999998</v>
          </cell>
          <cell r="Y89">
            <v>343.03</v>
          </cell>
          <cell r="Z89">
            <v>381.79399999999998</v>
          </cell>
          <cell r="AA89">
            <v>399.35566375999997</v>
          </cell>
          <cell r="AB89">
            <v>438.42700000000002</v>
          </cell>
        </row>
        <row r="91">
          <cell r="C91" t="str">
            <v>4T14</v>
          </cell>
          <cell r="D91" t="str">
            <v>1T15</v>
          </cell>
          <cell r="E91" t="str">
            <v>2T15</v>
          </cell>
          <cell r="F91" t="str">
            <v>3T15</v>
          </cell>
          <cell r="G91" t="str">
            <v>4T15</v>
          </cell>
          <cell r="H91" t="str">
            <v>1T16</v>
          </cell>
          <cell r="I91" t="str">
            <v>2T16</v>
          </cell>
          <cell r="J91" t="str">
            <v>3T16</v>
          </cell>
          <cell r="K91" t="str">
            <v>4T16</v>
          </cell>
          <cell r="L91" t="str">
            <v>1T17</v>
          </cell>
          <cell r="M91" t="str">
            <v>2T17</v>
          </cell>
          <cell r="N91" t="str">
            <v>3T17</v>
          </cell>
          <cell r="O91" t="str">
            <v>4T17</v>
          </cell>
          <cell r="P91" t="str">
            <v>1T18</v>
          </cell>
          <cell r="Q91" t="str">
            <v>2T18</v>
          </cell>
          <cell r="R91" t="str">
            <v>3T18</v>
          </cell>
          <cell r="S91" t="str">
            <v>4T18</v>
          </cell>
          <cell r="T91" t="str">
            <v>1T19</v>
          </cell>
          <cell r="U91" t="str">
            <v>2T19</v>
          </cell>
          <cell r="V91" t="str">
            <v>3T19</v>
          </cell>
          <cell r="W91" t="str">
            <v>4T19</v>
          </cell>
          <cell r="X91" t="str">
            <v>1T20</v>
          </cell>
          <cell r="Y91" t="str">
            <v>2T20</v>
          </cell>
          <cell r="Z91" t="str">
            <v>3T20</v>
          </cell>
          <cell r="AA91" t="str">
            <v>4T20</v>
          </cell>
          <cell r="AB91" t="str">
            <v>1T21</v>
          </cell>
        </row>
        <row r="92">
          <cell r="C92">
            <v>18994.835621614813</v>
          </cell>
          <cell r="D92">
            <v>18912.44124879385</v>
          </cell>
          <cell r="E92">
            <v>19246.019258606582</v>
          </cell>
          <cell r="F92">
            <v>19913.639827279654</v>
          </cell>
          <cell r="G92">
            <v>20178.269064886106</v>
          </cell>
          <cell r="H92">
            <v>20444.726810673445</v>
          </cell>
          <cell r="I92">
            <v>20773.904700991367</v>
          </cell>
          <cell r="J92">
            <v>20897.488162062149</v>
          </cell>
          <cell r="K92">
            <v>21131.755220804414</v>
          </cell>
          <cell r="L92">
            <v>21300.428284764443</v>
          </cell>
          <cell r="M92">
            <v>20963.386661246768</v>
          </cell>
          <cell r="N92">
            <v>20402.982706647628</v>
          </cell>
          <cell r="O92">
            <v>19841.708965815873</v>
          </cell>
          <cell r="P92">
            <v>19725.921636749663</v>
          </cell>
          <cell r="Q92">
            <v>19294.537598046125</v>
          </cell>
          <cell r="R92">
            <v>19481.324128164277</v>
          </cell>
          <cell r="S92">
            <v>18837.045914782826</v>
          </cell>
          <cell r="T92">
            <v>18912.529550827421</v>
          </cell>
          <cell r="U92">
            <v>18981.542580268095</v>
          </cell>
          <cell r="V92">
            <v>18594.594594594593</v>
          </cell>
          <cell r="W92">
            <v>18177.074841023968</v>
          </cell>
          <cell r="X92">
            <v>18505.384602814047</v>
          </cell>
          <cell r="Y92">
            <v>18740.070680543398</v>
          </cell>
          <cell r="Z92">
            <v>20003.429943405936</v>
          </cell>
          <cell r="AA92">
            <v>20683.59274005895</v>
          </cell>
          <cell r="AB92">
            <v>21013.463229822071</v>
          </cell>
        </row>
        <row r="93">
          <cell r="C93" t="e">
            <v>#N/A</v>
          </cell>
          <cell r="D93" t="e">
            <v>#N/A</v>
          </cell>
          <cell r="E93" t="e">
            <v>#N/A</v>
          </cell>
          <cell r="F93" t="e">
            <v>#N/A</v>
          </cell>
          <cell r="G93" t="e">
            <v>#N/A</v>
          </cell>
          <cell r="H93" t="e">
            <v>#N/A</v>
          </cell>
          <cell r="I93" t="e">
            <v>#N/A</v>
          </cell>
          <cell r="J93" t="e">
            <v>#N/A</v>
          </cell>
          <cell r="K93" t="e">
            <v>#N/A</v>
          </cell>
          <cell r="L93" t="e">
            <v>#N/A</v>
          </cell>
          <cell r="M93" t="e">
            <v>#N/A</v>
          </cell>
          <cell r="N93" t="e">
            <v>#N/A</v>
          </cell>
          <cell r="O93" t="e">
            <v>#N/A</v>
          </cell>
          <cell r="P93">
            <v>20663.982486006564</v>
          </cell>
          <cell r="Q93">
            <v>20371.51954252971</v>
          </cell>
          <cell r="R93">
            <v>20696.194838024428</v>
          </cell>
          <cell r="S93">
            <v>19924.666117287197</v>
          </cell>
          <cell r="T93">
            <v>19968.58331868003</v>
          </cell>
          <cell r="U93">
            <v>19863.350992628344</v>
          </cell>
          <cell r="V93">
            <v>19678.884045335661</v>
          </cell>
          <cell r="W93">
            <v>19278.199902168592</v>
          </cell>
          <cell r="X93">
            <v>19668.066608925859</v>
          </cell>
          <cell r="Y93">
            <v>19476.769445255002</v>
          </cell>
          <cell r="Z93">
            <v>20599.043388784085</v>
          </cell>
          <cell r="AA93">
            <v>21354.942258303603</v>
          </cell>
          <cell r="AB93">
            <v>21793.315743183815</v>
          </cell>
        </row>
        <row r="94">
          <cell r="C94" t="e">
            <v>#N/A</v>
          </cell>
          <cell r="D94">
            <v>12758.653164876816</v>
          </cell>
          <cell r="E94">
            <v>13765.419612980053</v>
          </cell>
          <cell r="F94">
            <v>13720.243176904654</v>
          </cell>
          <cell r="G94">
            <v>13817.785521535732</v>
          </cell>
          <cell r="H94">
            <v>13888.12822167191</v>
          </cell>
          <cell r="I94">
            <v>14210.875428890751</v>
          </cell>
          <cell r="J94">
            <v>14377.997115059223</v>
          </cell>
          <cell r="K94">
            <v>15257.686571033277</v>
          </cell>
          <cell r="L94">
            <v>17920.782679820084</v>
          </cell>
          <cell r="M94">
            <v>17854.298869320704</v>
          </cell>
          <cell r="N94">
            <v>18165.373482808671</v>
          </cell>
          <cell r="O94">
            <v>18089.437929023061</v>
          </cell>
          <cell r="P94">
            <v>19316.216054602963</v>
          </cell>
          <cell r="Q94">
            <v>18981.684876453532</v>
          </cell>
          <cell r="R94">
            <v>18664.663145086386</v>
          </cell>
          <cell r="S94">
            <v>17970.408970360251</v>
          </cell>
          <cell r="T94">
            <v>18136.250608018945</v>
          </cell>
          <cell r="U94">
            <v>17564.440253942674</v>
          </cell>
          <cell r="V94">
            <v>17133.779170143378</v>
          </cell>
          <cell r="W94">
            <v>17017.680227382672</v>
          </cell>
          <cell r="X94">
            <v>16243.784404545047</v>
          </cell>
          <cell r="Y94">
            <v>16683.404539721039</v>
          </cell>
          <cell r="Z94">
            <v>16499.777600015928</v>
          </cell>
          <cell r="AA94">
            <v>15920.654427371281</v>
          </cell>
          <cell r="AB94">
            <v>16469.957081545064</v>
          </cell>
        </row>
        <row r="95">
          <cell r="C95">
            <v>17832.743113228244</v>
          </cell>
          <cell r="D95">
            <v>17933.187250022402</v>
          </cell>
          <cell r="E95">
            <v>18133.471390183171</v>
          </cell>
          <cell r="F95">
            <v>18140.23577149308</v>
          </cell>
          <cell r="G95">
            <v>18217.966167606453</v>
          </cell>
          <cell r="H95">
            <v>17575.64487674629</v>
          </cell>
          <cell r="I95">
            <v>18354.804695016359</v>
          </cell>
          <cell r="J95">
            <v>19730.826411437956</v>
          </cell>
          <cell r="K95">
            <v>19209.760210280954</v>
          </cell>
          <cell r="L95">
            <v>17817.5082219414</v>
          </cell>
          <cell r="M95">
            <v>17607.239622845995</v>
          </cell>
          <cell r="N95">
            <v>17265.893615586869</v>
          </cell>
          <cell r="O95">
            <v>17405.368090596803</v>
          </cell>
          <cell r="P95">
            <v>16854.44066794739</v>
          </cell>
          <cell r="Q95">
            <v>17591.878364737549</v>
          </cell>
          <cell r="R95">
            <v>17594.209201901274</v>
          </cell>
          <cell r="S95">
            <v>17973.005001923819</v>
          </cell>
          <cell r="T95">
            <v>18085.003450404969</v>
          </cell>
          <cell r="U95">
            <v>18894.92807619106</v>
          </cell>
          <cell r="V95">
            <v>19074.559668199243</v>
          </cell>
          <cell r="W95">
            <v>18799.06929911692</v>
          </cell>
          <cell r="X95">
            <v>17658.1449513632</v>
          </cell>
          <cell r="Y95">
            <v>18630.278343516631</v>
          </cell>
          <cell r="Z95">
            <v>19745.429067890036</v>
          </cell>
          <cell r="AA95">
            <v>19988.960291374642</v>
          </cell>
          <cell r="AB95">
            <v>20646.189708150363</v>
          </cell>
        </row>
        <row r="97">
          <cell r="C97" t="str">
            <v>4T14</v>
          </cell>
          <cell r="D97" t="str">
            <v>1T15</v>
          </cell>
          <cell r="E97" t="str">
            <v>2T15</v>
          </cell>
          <cell r="F97" t="str">
            <v>3T15</v>
          </cell>
          <cell r="G97" t="str">
            <v>4T15</v>
          </cell>
          <cell r="H97" t="str">
            <v>1T16</v>
          </cell>
          <cell r="I97" t="str">
            <v>2T16</v>
          </cell>
          <cell r="J97" t="str">
            <v>3T16</v>
          </cell>
          <cell r="K97" t="str">
            <v>4T16</v>
          </cell>
          <cell r="L97" t="str">
            <v>1T17</v>
          </cell>
          <cell r="M97" t="str">
            <v>2T17</v>
          </cell>
          <cell r="N97" t="str">
            <v>3T17</v>
          </cell>
          <cell r="O97" t="str">
            <v>4T17</v>
          </cell>
          <cell r="P97" t="str">
            <v>1T18</v>
          </cell>
          <cell r="Q97" t="str">
            <v>2T18</v>
          </cell>
          <cell r="R97" t="str">
            <v>3T18</v>
          </cell>
          <cell r="S97" t="str">
            <v>4T18</v>
          </cell>
          <cell r="T97" t="str">
            <v>1T19</v>
          </cell>
          <cell r="U97" t="str">
            <v>2T19</v>
          </cell>
          <cell r="V97" t="str">
            <v>3T19</v>
          </cell>
          <cell r="W97" t="str">
            <v>4T19</v>
          </cell>
          <cell r="X97" t="str">
            <v>1T20</v>
          </cell>
          <cell r="Y97" t="str">
            <v>2T20</v>
          </cell>
          <cell r="Z97" t="str">
            <v>3T20</v>
          </cell>
          <cell r="AA97" t="str">
            <v>4T20</v>
          </cell>
          <cell r="AB97" t="str">
            <v>1T21</v>
          </cell>
        </row>
        <row r="98">
          <cell r="C98" t="e">
            <v>#N/A</v>
          </cell>
          <cell r="D98">
            <v>17920.132130006488</v>
          </cell>
          <cell r="E98">
            <v>18334.157710928252</v>
          </cell>
          <cell r="F98">
            <v>18898.112297934527</v>
          </cell>
          <cell r="G98">
            <v>18823.389163736068</v>
          </cell>
          <cell r="H98">
            <v>19451.160541586072</v>
          </cell>
          <cell r="I98">
            <v>20001.847461280293</v>
          </cell>
          <cell r="J98">
            <v>19844.259488111013</v>
          </cell>
          <cell r="K98">
            <v>20093.087597446578</v>
          </cell>
          <cell r="L98">
            <v>20022.522522522522</v>
          </cell>
          <cell r="M98">
            <v>19390.879303862061</v>
          </cell>
          <cell r="N98">
            <v>18583.143672555183</v>
          </cell>
          <cell r="O98">
            <v>18424.697314926507</v>
          </cell>
          <cell r="P98">
            <v>18246.130842790037</v>
          </cell>
          <cell r="Q98">
            <v>17707.278174098577</v>
          </cell>
          <cell r="R98">
            <v>17733.553559199132</v>
          </cell>
          <cell r="S98">
            <v>17254.367535441863</v>
          </cell>
          <cell r="T98">
            <v>17707.694981295332</v>
          </cell>
          <cell r="U98">
            <v>17589.559474829002</v>
          </cell>
          <cell r="V98">
            <v>16771.910509967369</v>
          </cell>
          <cell r="W98">
            <v>16328.563268056185</v>
          </cell>
          <cell r="X98">
            <v>16563.546740386446</v>
          </cell>
          <cell r="Y98">
            <v>17336.272701369206</v>
          </cell>
          <cell r="Z98">
            <v>18481.722679089224</v>
          </cell>
          <cell r="AA98">
            <v>19624.838503933144</v>
          </cell>
          <cell r="AB98">
            <v>19522.466392727791</v>
          </cell>
        </row>
        <row r="99">
          <cell r="C99" t="e">
            <v>#N/A</v>
          </cell>
          <cell r="D99" t="e">
            <v>#N/A</v>
          </cell>
          <cell r="E99" t="e">
            <v>#N/A</v>
          </cell>
          <cell r="F99" t="e">
            <v>#N/A</v>
          </cell>
          <cell r="G99" t="e">
            <v>#N/A</v>
          </cell>
          <cell r="H99" t="e">
            <v>#N/A</v>
          </cell>
          <cell r="I99" t="e">
            <v>#N/A</v>
          </cell>
          <cell r="J99" t="e">
            <v>#N/A</v>
          </cell>
          <cell r="K99" t="e">
            <v>#N/A</v>
          </cell>
          <cell r="L99" t="e">
            <v>#N/A</v>
          </cell>
          <cell r="M99" t="e">
            <v>#N/A</v>
          </cell>
          <cell r="N99" t="e">
            <v>#N/A</v>
          </cell>
          <cell r="O99" t="e">
            <v>#N/A</v>
          </cell>
          <cell r="P99">
            <v>19113.820642497685</v>
          </cell>
          <cell r="Q99">
            <v>18695.662517726676</v>
          </cell>
          <cell r="R99">
            <v>18839.431920396404</v>
          </cell>
          <cell r="S99">
            <v>18250.606478526614</v>
          </cell>
          <cell r="T99">
            <v>18696.472180808738</v>
          </cell>
          <cell r="U99">
            <v>18406.701782890887</v>
          </cell>
          <cell r="V99">
            <v>17749.915464160735</v>
          </cell>
          <cell r="W99">
            <v>17317.709782783822</v>
          </cell>
          <cell r="X99">
            <v>17604.224260242514</v>
          </cell>
          <cell r="Y99">
            <v>18017.786175972164</v>
          </cell>
          <cell r="Z99">
            <v>19032.026429623998</v>
          </cell>
          <cell r="AA99">
            <v>20261.822902186537</v>
          </cell>
          <cell r="AB99">
            <v>20246.984970026479</v>
          </cell>
        </row>
        <row r="100">
          <cell r="C100" t="e">
            <v>#N/A</v>
          </cell>
          <cell r="D100" t="e">
            <v>#N/A</v>
          </cell>
          <cell r="E100">
            <v>12993.486755550004</v>
          </cell>
          <cell r="F100">
            <v>13418.417803943912</v>
          </cell>
          <cell r="G100">
            <v>13492.604821372315</v>
          </cell>
          <cell r="H100">
            <v>12758.394230201673</v>
          </cell>
          <cell r="I100">
            <v>12260.027277329154</v>
          </cell>
          <cell r="J100">
            <v>12890.712119085996</v>
          </cell>
          <cell r="K100">
            <v>13752.54723549488</v>
          </cell>
          <cell r="L100">
            <v>16174.188011189191</v>
          </cell>
          <cell r="M100">
            <v>17049.391953080838</v>
          </cell>
          <cell r="N100">
            <v>15466.595400447428</v>
          </cell>
          <cell r="O100">
            <v>15729.785870657819</v>
          </cell>
          <cell r="P100">
            <v>17579.795440634309</v>
          </cell>
          <cell r="Q100">
            <v>17421.932713462669</v>
          </cell>
          <cell r="R100">
            <v>17320.125275928203</v>
          </cell>
          <cell r="S100">
            <v>16188.27154042787</v>
          </cell>
          <cell r="T100">
            <v>16317.083873482665</v>
          </cell>
          <cell r="U100">
            <v>14898.063748560457</v>
          </cell>
          <cell r="V100">
            <v>14233.345487077624</v>
          </cell>
          <cell r="W100">
            <v>14430.067828472525</v>
          </cell>
          <cell r="X100">
            <v>14117.771386211998</v>
          </cell>
          <cell r="Y100">
            <v>13659.508992328889</v>
          </cell>
          <cell r="Z100">
            <v>13753.782077508595</v>
          </cell>
          <cell r="AA100">
            <v>14213.350611878373</v>
          </cell>
          <cell r="AB100">
            <v>14789.389696805467</v>
          </cell>
        </row>
        <row r="101">
          <cell r="C101" t="e">
            <v>#N/A</v>
          </cell>
          <cell r="D101">
            <v>14248.196724494452</v>
          </cell>
          <cell r="E101">
            <v>14633.54852828537</v>
          </cell>
          <cell r="F101">
            <v>14875.693081761005</v>
          </cell>
          <cell r="G101">
            <v>14702.87659006875</v>
          </cell>
          <cell r="H101">
            <v>14381.709470070129</v>
          </cell>
          <cell r="I101">
            <v>15559.130945390489</v>
          </cell>
          <cell r="J101">
            <v>17624.593673194326</v>
          </cell>
          <cell r="K101">
            <v>15743.445921229119</v>
          </cell>
          <cell r="L101">
            <v>15333.306314338979</v>
          </cell>
          <cell r="M101">
            <v>15272.163245573392</v>
          </cell>
          <cell r="N101">
            <v>17300.154522963127</v>
          </cell>
          <cell r="O101">
            <v>14991.152196378771</v>
          </cell>
          <cell r="P101">
            <v>14803.076024530321</v>
          </cell>
          <cell r="Q101">
            <v>15874.808747447001</v>
          </cell>
          <cell r="R101">
            <v>15962.007299784389</v>
          </cell>
          <cell r="S101">
            <v>15849.888366348392</v>
          </cell>
          <cell r="T101">
            <v>16201.734920314706</v>
          </cell>
          <cell r="U101">
            <v>16987.662803723564</v>
          </cell>
          <cell r="V101">
            <v>16865.09568815252</v>
          </cell>
          <cell r="W101">
            <v>16322.67287312595</v>
          </cell>
          <cell r="X101">
            <v>15220.363602009907</v>
          </cell>
          <cell r="Y101">
            <v>15803.464479867316</v>
          </cell>
          <cell r="Z101">
            <v>17425.857357211728</v>
          </cell>
          <cell r="AA101">
            <v>18061.300081293917</v>
          </cell>
          <cell r="AB101">
            <v>18789.292391426628</v>
          </cell>
        </row>
        <row r="109">
          <cell r="C109" t="str">
            <v>4T14</v>
          </cell>
          <cell r="D109" t="str">
            <v>1T15</v>
          </cell>
          <cell r="E109" t="str">
            <v>2T15</v>
          </cell>
          <cell r="F109" t="str">
            <v>3T15</v>
          </cell>
          <cell r="G109" t="str">
            <v>4T15</v>
          </cell>
          <cell r="H109" t="str">
            <v>1T16</v>
          </cell>
          <cell r="I109" t="str">
            <v>2T16</v>
          </cell>
          <cell r="J109" t="str">
            <v>3T16</v>
          </cell>
          <cell r="K109" t="str">
            <v>4T16</v>
          </cell>
          <cell r="L109" t="str">
            <v>1T17</v>
          </cell>
          <cell r="M109" t="str">
            <v>2T17</v>
          </cell>
          <cell r="N109" t="str">
            <v>3T17</v>
          </cell>
          <cell r="O109" t="str">
            <v>4T17</v>
          </cell>
          <cell r="P109" t="str">
            <v>1T18</v>
          </cell>
          <cell r="Q109" t="str">
            <v>2T18</v>
          </cell>
          <cell r="R109" t="str">
            <v>3T18</v>
          </cell>
          <cell r="S109" t="str">
            <v>4T18</v>
          </cell>
          <cell r="T109" t="str">
            <v>1T19</v>
          </cell>
          <cell r="U109" t="str">
            <v>2T19</v>
          </cell>
          <cell r="V109" t="str">
            <v>3T19</v>
          </cell>
          <cell r="W109" t="str">
            <v>4T19</v>
          </cell>
          <cell r="X109" t="str">
            <v>1T20</v>
          </cell>
          <cell r="Y109" t="str">
            <v>2T20</v>
          </cell>
          <cell r="Z109" t="str">
            <v>3T20</v>
          </cell>
          <cell r="AA109" t="str">
            <v>4T20</v>
          </cell>
          <cell r="AB109" t="str">
            <v>1T21</v>
          </cell>
        </row>
        <row r="110">
          <cell r="C110">
            <v>18468</v>
          </cell>
          <cell r="D110">
            <v>17449</v>
          </cell>
          <cell r="E110">
            <v>16071</v>
          </cell>
          <cell r="F110">
            <v>15738</v>
          </cell>
          <cell r="G110">
            <v>15047</v>
          </cell>
          <cell r="H110">
            <v>16348</v>
          </cell>
          <cell r="I110">
            <v>13839</v>
          </cell>
          <cell r="J110">
            <v>17379</v>
          </cell>
          <cell r="K110">
            <v>20883</v>
          </cell>
          <cell r="L110">
            <v>20309</v>
          </cell>
          <cell r="M110">
            <v>20201</v>
          </cell>
          <cell r="N110">
            <v>23941</v>
          </cell>
          <cell r="O110">
            <v>26103</v>
          </cell>
          <cell r="P110">
            <v>25288</v>
          </cell>
          <cell r="Q110">
            <v>23626</v>
          </cell>
          <cell r="R110">
            <v>30084</v>
          </cell>
          <cell r="S110">
            <v>32281</v>
          </cell>
          <cell r="T110">
            <v>36651</v>
          </cell>
          <cell r="U110">
            <v>33095</v>
          </cell>
          <cell r="V110">
            <v>36804</v>
          </cell>
          <cell r="W110">
            <v>41365</v>
          </cell>
          <cell r="X110">
            <v>38361</v>
          </cell>
          <cell r="Y110">
            <v>19736</v>
          </cell>
          <cell r="Z110">
            <v>45536</v>
          </cell>
          <cell r="AA110">
            <v>31857</v>
          </cell>
          <cell r="AB110">
            <v>29032</v>
          </cell>
        </row>
        <row r="111">
          <cell r="C111" t="e">
            <v>#N/A</v>
          </cell>
          <cell r="D111">
            <v>3349</v>
          </cell>
          <cell r="E111">
            <v>5435</v>
          </cell>
          <cell r="F111">
            <v>5747</v>
          </cell>
          <cell r="G111">
            <v>6384</v>
          </cell>
          <cell r="H111">
            <v>6706</v>
          </cell>
          <cell r="I111">
            <v>8967</v>
          </cell>
          <cell r="J111">
            <v>8771</v>
          </cell>
          <cell r="K111">
            <v>7710</v>
          </cell>
          <cell r="L111">
            <v>10538</v>
          </cell>
          <cell r="M111">
            <v>9471</v>
          </cell>
          <cell r="N111">
            <v>11277</v>
          </cell>
          <cell r="O111">
            <v>8355</v>
          </cell>
          <cell r="P111">
            <v>9012</v>
          </cell>
          <cell r="Q111">
            <v>8760</v>
          </cell>
          <cell r="R111">
            <v>7959</v>
          </cell>
          <cell r="S111">
            <v>10080</v>
          </cell>
          <cell r="T111">
            <v>12763</v>
          </cell>
          <cell r="U111">
            <v>16066</v>
          </cell>
          <cell r="V111">
            <v>14543</v>
          </cell>
          <cell r="W111">
            <v>13659</v>
          </cell>
          <cell r="X111">
            <v>14127</v>
          </cell>
          <cell r="Y111">
            <v>18465</v>
          </cell>
          <cell r="Z111">
            <v>14321</v>
          </cell>
          <cell r="AA111">
            <v>9869</v>
          </cell>
          <cell r="AB111">
            <v>5356</v>
          </cell>
        </row>
        <row r="112">
          <cell r="C112">
            <v>7414</v>
          </cell>
          <cell r="D112">
            <v>8603</v>
          </cell>
          <cell r="E112">
            <v>8961</v>
          </cell>
          <cell r="F112">
            <v>8122</v>
          </cell>
          <cell r="G112">
            <v>7135</v>
          </cell>
          <cell r="H112">
            <v>7917</v>
          </cell>
          <cell r="I112">
            <v>7799</v>
          </cell>
          <cell r="J112">
            <v>7810</v>
          </cell>
          <cell r="K112">
            <v>8089</v>
          </cell>
          <cell r="L112">
            <v>9360</v>
          </cell>
          <cell r="M112">
            <v>11166</v>
          </cell>
          <cell r="N112">
            <v>11970</v>
          </cell>
          <cell r="O112">
            <v>11241</v>
          </cell>
          <cell r="P112">
            <v>11740</v>
          </cell>
          <cell r="Q112">
            <v>12161</v>
          </cell>
          <cell r="R112">
            <v>12843</v>
          </cell>
          <cell r="S112">
            <v>12337</v>
          </cell>
          <cell r="T112">
            <v>14111</v>
          </cell>
          <cell r="U112">
            <v>15869</v>
          </cell>
          <cell r="V112">
            <v>17905</v>
          </cell>
          <cell r="W112">
            <v>16679</v>
          </cell>
          <cell r="X112">
            <v>16462</v>
          </cell>
          <cell r="Y112">
            <v>11229</v>
          </cell>
          <cell r="Z112">
            <v>28717</v>
          </cell>
          <cell r="AA112">
            <v>20300</v>
          </cell>
          <cell r="AB112">
            <v>16683</v>
          </cell>
        </row>
        <row r="114">
          <cell r="C114" t="str">
            <v>4T14</v>
          </cell>
          <cell r="D114" t="str">
            <v>1T15</v>
          </cell>
          <cell r="E114" t="str">
            <v>2T15</v>
          </cell>
          <cell r="F114" t="str">
            <v>3T15</v>
          </cell>
          <cell r="G114" t="str">
            <v>4T15</v>
          </cell>
          <cell r="H114" t="str">
            <v>1T16</v>
          </cell>
          <cell r="I114" t="str">
            <v>2T16</v>
          </cell>
          <cell r="J114" t="str">
            <v>3T16</v>
          </cell>
          <cell r="K114" t="str">
            <v>4T16</v>
          </cell>
          <cell r="L114" t="str">
            <v>1T17</v>
          </cell>
          <cell r="M114" t="str">
            <v>2T17</v>
          </cell>
          <cell r="N114" t="str">
            <v>3T17</v>
          </cell>
          <cell r="O114" t="str">
            <v>4T17</v>
          </cell>
          <cell r="P114" t="str">
            <v>1T18</v>
          </cell>
          <cell r="Q114" t="str">
            <v>2T18</v>
          </cell>
          <cell r="R114" t="str">
            <v>3T18</v>
          </cell>
          <cell r="S114" t="str">
            <v>4T18</v>
          </cell>
          <cell r="T114" t="str">
            <v>1T19</v>
          </cell>
          <cell r="U114" t="str">
            <v>2T19</v>
          </cell>
          <cell r="V114" t="str">
            <v>3T19</v>
          </cell>
          <cell r="W114" t="str">
            <v>4T19</v>
          </cell>
          <cell r="X114" t="str">
            <v>1T20</v>
          </cell>
          <cell r="Y114" t="str">
            <v>2T20</v>
          </cell>
          <cell r="Z114" t="str">
            <v>3T20</v>
          </cell>
          <cell r="AA114" t="str">
            <v>4T20</v>
          </cell>
          <cell r="AB114" t="str">
            <v>1T21</v>
          </cell>
        </row>
        <row r="115">
          <cell r="C115">
            <v>15019</v>
          </cell>
          <cell r="D115">
            <v>14296</v>
          </cell>
          <cell r="E115">
            <v>13325</v>
          </cell>
          <cell r="F115">
            <v>13043</v>
          </cell>
          <cell r="G115">
            <v>11844</v>
          </cell>
          <cell r="H115">
            <v>12822</v>
          </cell>
          <cell r="I115">
            <v>11394</v>
          </cell>
          <cell r="J115">
            <v>15043</v>
          </cell>
          <cell r="K115">
            <v>18337</v>
          </cell>
          <cell r="L115">
            <v>17857</v>
          </cell>
          <cell r="M115">
            <v>17102</v>
          </cell>
          <cell r="N115">
            <v>20246</v>
          </cell>
          <cell r="O115">
            <v>21696</v>
          </cell>
          <cell r="P115">
            <v>20582</v>
          </cell>
          <cell r="Q115">
            <v>19627</v>
          </cell>
          <cell r="R115">
            <v>26176</v>
          </cell>
          <cell r="S115">
            <v>28560</v>
          </cell>
          <cell r="T115">
            <v>31699</v>
          </cell>
          <cell r="U115">
            <v>29395</v>
          </cell>
          <cell r="V115">
            <v>32479</v>
          </cell>
          <cell r="W115">
            <v>35104</v>
          </cell>
          <cell r="X115">
            <v>32776</v>
          </cell>
          <cell r="Y115">
            <v>15860</v>
          </cell>
          <cell r="Z115">
            <v>37074</v>
          </cell>
          <cell r="AA115">
            <v>27636</v>
          </cell>
          <cell r="AB115">
            <v>25091</v>
          </cell>
        </row>
        <row r="116">
          <cell r="C116" t="e">
            <v>#N/A</v>
          </cell>
          <cell r="D116">
            <v>1162</v>
          </cell>
          <cell r="E116">
            <v>3478</v>
          </cell>
          <cell r="F116">
            <v>4354</v>
          </cell>
          <cell r="G116">
            <v>4870</v>
          </cell>
          <cell r="H116">
            <v>5653</v>
          </cell>
          <cell r="I116">
            <v>6714</v>
          </cell>
          <cell r="J116">
            <v>6317</v>
          </cell>
          <cell r="K116">
            <v>6054</v>
          </cell>
          <cell r="L116">
            <v>8758</v>
          </cell>
          <cell r="M116">
            <v>8347</v>
          </cell>
          <cell r="N116">
            <v>10558</v>
          </cell>
          <cell r="O116">
            <v>7815</v>
          </cell>
          <cell r="P116">
            <v>8380</v>
          </cell>
          <cell r="Q116">
            <v>7749</v>
          </cell>
          <cell r="R116">
            <v>7019</v>
          </cell>
          <cell r="S116">
            <v>9190</v>
          </cell>
          <cell r="T116">
            <v>11527</v>
          </cell>
          <cell r="U116">
            <v>14192</v>
          </cell>
          <cell r="V116">
            <v>11980</v>
          </cell>
          <cell r="W116">
            <v>9950</v>
          </cell>
          <cell r="X116">
            <v>12397</v>
          </cell>
          <cell r="Y116">
            <v>16469</v>
          </cell>
          <cell r="Z116">
            <v>10860</v>
          </cell>
          <cell r="AA116">
            <v>8237</v>
          </cell>
          <cell r="AB116">
            <v>3778</v>
          </cell>
        </row>
        <row r="117">
          <cell r="C117">
            <v>2233</v>
          </cell>
          <cell r="D117">
            <v>2352</v>
          </cell>
          <cell r="E117">
            <v>2876</v>
          </cell>
          <cell r="F117">
            <v>2602</v>
          </cell>
          <cell r="G117">
            <v>2430</v>
          </cell>
          <cell r="H117">
            <v>3120</v>
          </cell>
          <cell r="I117">
            <v>3013</v>
          </cell>
          <cell r="J117">
            <v>2240</v>
          </cell>
          <cell r="K117">
            <v>2218</v>
          </cell>
          <cell r="L117">
            <v>3890</v>
          </cell>
          <cell r="M117">
            <v>5874</v>
          </cell>
          <cell r="N117">
            <v>5299</v>
          </cell>
          <cell r="O117">
            <v>3999</v>
          </cell>
          <cell r="P117">
            <v>4726</v>
          </cell>
          <cell r="Q117">
            <v>5164</v>
          </cell>
          <cell r="R117">
            <v>6058</v>
          </cell>
          <cell r="S117">
            <v>5489</v>
          </cell>
          <cell r="T117">
            <v>8097</v>
          </cell>
          <cell r="U117">
            <v>9511</v>
          </cell>
          <cell r="V117">
            <v>9709</v>
          </cell>
          <cell r="W117">
            <v>7478</v>
          </cell>
          <cell r="X117">
            <v>8206</v>
          </cell>
          <cell r="Y117">
            <v>5679</v>
          </cell>
          <cell r="Z117">
            <v>16769</v>
          </cell>
          <cell r="AA117">
            <v>13315</v>
          </cell>
          <cell r="AB117">
            <v>10935</v>
          </cell>
        </row>
        <row r="119">
          <cell r="C119" t="str">
            <v>4T14</v>
          </cell>
          <cell r="D119" t="str">
            <v>1T15</v>
          </cell>
          <cell r="E119" t="str">
            <v>2T15</v>
          </cell>
          <cell r="F119" t="str">
            <v>3T15</v>
          </cell>
          <cell r="G119" t="str">
            <v>4T15</v>
          </cell>
          <cell r="H119" t="str">
            <v>1T16</v>
          </cell>
          <cell r="I119" t="str">
            <v>2T16</v>
          </cell>
          <cell r="J119" t="str">
            <v>3T16</v>
          </cell>
          <cell r="K119" t="str">
            <v>4T16</v>
          </cell>
          <cell r="L119" t="str">
            <v>1T17</v>
          </cell>
          <cell r="M119" t="str">
            <v>2T17</v>
          </cell>
          <cell r="N119" t="str">
            <v>3T17</v>
          </cell>
          <cell r="O119" t="str">
            <v>4T17</v>
          </cell>
          <cell r="P119" t="str">
            <v>1T18</v>
          </cell>
          <cell r="Q119" t="str">
            <v>2T18</v>
          </cell>
          <cell r="R119" t="str">
            <v>3T18</v>
          </cell>
          <cell r="S119" t="str">
            <v>4T18</v>
          </cell>
          <cell r="T119" t="str">
            <v>1T19</v>
          </cell>
          <cell r="U119" t="str">
            <v>2T19</v>
          </cell>
          <cell r="V119" t="str">
            <v>3T19</v>
          </cell>
          <cell r="W119" t="str">
            <v>4T19</v>
          </cell>
          <cell r="X119" t="str">
            <v>1T20</v>
          </cell>
          <cell r="Y119" t="str">
            <v>2T20</v>
          </cell>
          <cell r="Z119" t="str">
            <v>3T20</v>
          </cell>
          <cell r="AA119" t="str">
            <v>4T20</v>
          </cell>
          <cell r="AB119" t="str">
            <v>1T21</v>
          </cell>
        </row>
        <row r="120">
          <cell r="C120">
            <v>3449</v>
          </cell>
          <cell r="D120">
            <v>3153</v>
          </cell>
          <cell r="E120">
            <v>2746</v>
          </cell>
          <cell r="F120">
            <v>2695</v>
          </cell>
          <cell r="G120">
            <v>3203</v>
          </cell>
          <cell r="H120">
            <v>3526</v>
          </cell>
          <cell r="I120">
            <v>2445</v>
          </cell>
          <cell r="J120">
            <v>2336</v>
          </cell>
          <cell r="K120">
            <v>2546</v>
          </cell>
          <cell r="L120">
            <v>2452</v>
          </cell>
          <cell r="M120">
            <v>3099</v>
          </cell>
          <cell r="N120">
            <v>3695</v>
          </cell>
          <cell r="O120">
            <v>4407</v>
          </cell>
          <cell r="P120">
            <v>4706</v>
          </cell>
          <cell r="Q120">
            <v>3999</v>
          </cell>
          <cell r="R120">
            <v>3908</v>
          </cell>
          <cell r="S120">
            <v>3721</v>
          </cell>
          <cell r="T120">
            <v>4952</v>
          </cell>
          <cell r="U120">
            <v>3700</v>
          </cell>
          <cell r="V120">
            <v>4325</v>
          </cell>
          <cell r="W120">
            <v>6261</v>
          </cell>
          <cell r="X120">
            <v>5585</v>
          </cell>
          <cell r="Y120">
            <v>3876</v>
          </cell>
          <cell r="Z120">
            <v>8462</v>
          </cell>
          <cell r="AA120">
            <v>4221</v>
          </cell>
          <cell r="AB120">
            <v>3941</v>
          </cell>
        </row>
        <row r="121">
          <cell r="C121" t="e">
            <v>#N/A</v>
          </cell>
          <cell r="D121">
            <v>2187</v>
          </cell>
          <cell r="E121">
            <v>1957</v>
          </cell>
          <cell r="F121">
            <v>1393</v>
          </cell>
          <cell r="G121">
            <v>1514</v>
          </cell>
          <cell r="H121">
            <v>1053</v>
          </cell>
          <cell r="I121">
            <v>2253</v>
          </cell>
          <cell r="J121">
            <v>2454</v>
          </cell>
          <cell r="K121">
            <v>1656</v>
          </cell>
          <cell r="L121">
            <v>1780</v>
          </cell>
          <cell r="M121">
            <v>1124</v>
          </cell>
          <cell r="N121">
            <v>719</v>
          </cell>
          <cell r="O121">
            <v>540</v>
          </cell>
          <cell r="P121">
            <v>632</v>
          </cell>
          <cell r="Q121">
            <v>1011</v>
          </cell>
          <cell r="R121">
            <v>940</v>
          </cell>
          <cell r="S121">
            <v>890</v>
          </cell>
          <cell r="T121">
            <v>1236</v>
          </cell>
          <cell r="U121">
            <v>1874</v>
          </cell>
          <cell r="V121">
            <v>2563</v>
          </cell>
          <cell r="W121">
            <v>3709</v>
          </cell>
          <cell r="X121">
            <v>1730</v>
          </cell>
          <cell r="Y121">
            <v>1996</v>
          </cell>
          <cell r="Z121">
            <v>3461</v>
          </cell>
          <cell r="AA121">
            <v>1632</v>
          </cell>
          <cell r="AB121">
            <v>1578</v>
          </cell>
        </row>
        <row r="122">
          <cell r="C122">
            <v>5181</v>
          </cell>
          <cell r="D122">
            <v>6251</v>
          </cell>
          <cell r="E122">
            <v>6085</v>
          </cell>
          <cell r="F122">
            <v>5520</v>
          </cell>
          <cell r="G122">
            <v>4705</v>
          </cell>
          <cell r="H122">
            <v>4797</v>
          </cell>
          <cell r="I122">
            <v>4786</v>
          </cell>
          <cell r="J122">
            <v>5570</v>
          </cell>
          <cell r="K122">
            <v>5871</v>
          </cell>
          <cell r="L122">
            <v>5470</v>
          </cell>
          <cell r="M122">
            <v>5292</v>
          </cell>
          <cell r="N122">
            <v>6671</v>
          </cell>
          <cell r="O122">
            <v>7242</v>
          </cell>
          <cell r="P122">
            <v>7014</v>
          </cell>
          <cell r="Q122">
            <v>6997</v>
          </cell>
          <cell r="R122">
            <v>6785</v>
          </cell>
          <cell r="S122">
            <v>6848</v>
          </cell>
          <cell r="T122">
            <v>6014</v>
          </cell>
          <cell r="U122">
            <v>6358</v>
          </cell>
          <cell r="V122">
            <v>8196</v>
          </cell>
          <cell r="W122">
            <v>9201</v>
          </cell>
          <cell r="X122">
            <v>8256</v>
          </cell>
          <cell r="Y122">
            <v>5550</v>
          </cell>
          <cell r="Z122">
            <v>11948</v>
          </cell>
          <cell r="AA122">
            <v>6985</v>
          </cell>
          <cell r="AB122">
            <v>5748</v>
          </cell>
        </row>
        <row r="124">
          <cell r="C124" t="str">
            <v>4T14</v>
          </cell>
          <cell r="D124" t="str">
            <v>1T15</v>
          </cell>
          <cell r="E124" t="str">
            <v>2T15</v>
          </cell>
          <cell r="F124" t="str">
            <v>3T15</v>
          </cell>
          <cell r="G124" t="str">
            <v>4T15</v>
          </cell>
          <cell r="H124" t="str">
            <v>1T16</v>
          </cell>
          <cell r="I124" t="str">
            <v>2T16</v>
          </cell>
          <cell r="J124" t="str">
            <v>3T16</v>
          </cell>
          <cell r="K124" t="str">
            <v>4T16</v>
          </cell>
          <cell r="L124" t="str">
            <v>1T17</v>
          </cell>
          <cell r="M124" t="str">
            <v>2T17</v>
          </cell>
          <cell r="N124" t="str">
            <v>3T17</v>
          </cell>
          <cell r="O124" t="str">
            <v>4T17</v>
          </cell>
          <cell r="P124" t="str">
            <v>1T18</v>
          </cell>
          <cell r="Q124" t="str">
            <v>2T18</v>
          </cell>
          <cell r="R124" t="str">
            <v>3T18</v>
          </cell>
          <cell r="S124" t="str">
            <v>4T18</v>
          </cell>
          <cell r="T124" t="str">
            <v>1T19</v>
          </cell>
          <cell r="U124" t="str">
            <v>2T19</v>
          </cell>
          <cell r="V124" t="str">
            <v>3T19</v>
          </cell>
          <cell r="W124" t="str">
            <v>4T19</v>
          </cell>
          <cell r="X124" t="str">
            <v>1T20</v>
          </cell>
          <cell r="Y124" t="str">
            <v>2T20</v>
          </cell>
          <cell r="Z124" t="str">
            <v>3T20</v>
          </cell>
          <cell r="AA124" t="str">
            <v>4T20</v>
          </cell>
          <cell r="AB124" t="str">
            <v>1T21</v>
          </cell>
        </row>
        <row r="125">
          <cell r="F125">
            <v>-9.5034300459437837E-3</v>
          </cell>
          <cell r="G125">
            <v>-0.1852393329001516</v>
          </cell>
          <cell r="H125">
            <v>-6.3098171815003767E-2</v>
          </cell>
          <cell r="I125">
            <v>-0.13888370356542845</v>
          </cell>
          <cell r="J125">
            <v>0.10426991993900114</v>
          </cell>
          <cell r="K125">
            <v>0.38785139894995679</v>
          </cell>
          <cell r="L125">
            <v>0.2422926351847321</v>
          </cell>
          <cell r="M125">
            <v>0.45971529734807426</v>
          </cell>
          <cell r="N125">
            <v>0.37758213936359986</v>
          </cell>
          <cell r="O125">
            <v>0.24996408561988215</v>
          </cell>
          <cell r="P125">
            <v>0.24516224334039105</v>
          </cell>
          <cell r="Q125">
            <v>0.16954606207613487</v>
          </cell>
          <cell r="R125">
            <v>0.25658911490748082</v>
          </cell>
          <cell r="S125">
            <v>0.23667777650078525</v>
          </cell>
          <cell r="T125">
            <v>0.44934356216387217</v>
          </cell>
          <cell r="U125">
            <v>0.4007872682637772</v>
          </cell>
          <cell r="V125">
            <v>0.22337455125648176</v>
          </cell>
          <cell r="W125">
            <v>0.28140392181159202</v>
          </cell>
          <cell r="X125">
            <v>4.6656298600310953E-2</v>
          </cell>
          <cell r="Y125">
            <v>-0.4036561414110893</v>
          </cell>
          <cell r="Z125">
            <v>0.23725681991087932</v>
          </cell>
          <cell r="AA125">
            <v>-0.22985615858817843</v>
          </cell>
          <cell r="AB125">
            <v>-0.24318969787023281</v>
          </cell>
        </row>
        <row r="126">
          <cell r="I126">
            <v>0.64986200551977924</v>
          </cell>
          <cell r="J126">
            <v>0.52618757612667477</v>
          </cell>
          <cell r="K126">
            <v>0.20770676691729317</v>
          </cell>
          <cell r="L126">
            <v>0.5714285714285714</v>
          </cell>
          <cell r="M126">
            <v>5.6206088992974301E-2</v>
          </cell>
          <cell r="N126">
            <v>0.28571428571428581</v>
          </cell>
          <cell r="O126">
            <v>8.3657587548638057E-2</v>
          </cell>
          <cell r="P126">
            <v>-0.14480926171949138</v>
          </cell>
          <cell r="Q126">
            <v>-7.5071270193221462E-2</v>
          </cell>
          <cell r="R126">
            <v>-0.29422718808193671</v>
          </cell>
          <cell r="S126">
            <v>0.20646319569120286</v>
          </cell>
          <cell r="T126">
            <v>0.41622281402574335</v>
          </cell>
          <cell r="U126">
            <v>0.8340182648401826</v>
          </cell>
          <cell r="V126">
            <v>0.82723960296519672</v>
          </cell>
          <cell r="W126">
            <v>0.35505952380952377</v>
          </cell>
          <cell r="X126">
            <v>0.1068714252135079</v>
          </cell>
          <cell r="Y126">
            <v>0.14932154861197566</v>
          </cell>
          <cell r="Z126">
            <v>-1.5265075981571896E-2</v>
          </cell>
          <cell r="AA126">
            <v>-0.27747272860385097</v>
          </cell>
          <cell r="AB126">
            <v>-0.62086784172152609</v>
          </cell>
        </row>
        <row r="127">
          <cell r="F127">
            <v>0.20486574692182158</v>
          </cell>
          <cell r="G127">
            <v>-3.7631507957917476E-2</v>
          </cell>
          <cell r="H127">
            <v>-7.9739625711960915E-2</v>
          </cell>
          <cell r="I127">
            <v>-0.12967302756388799</v>
          </cell>
          <cell r="J127">
            <v>-3.8414183698596394E-2</v>
          </cell>
          <cell r="K127">
            <v>0.13370707778556401</v>
          </cell>
          <cell r="L127">
            <v>0.18226600985221686</v>
          </cell>
          <cell r="M127">
            <v>0.43172201564303125</v>
          </cell>
          <cell r="N127">
            <v>0.53265044814340579</v>
          </cell>
          <cell r="O127">
            <v>0.38966497712943493</v>
          </cell>
          <cell r="P127">
            <v>0.25427350427350426</v>
          </cell>
          <cell r="Q127">
            <v>8.910979759985671E-2</v>
          </cell>
          <cell r="R127">
            <v>7.2932330827067737E-2</v>
          </cell>
          <cell r="S127">
            <v>9.7500222400142444E-2</v>
          </cell>
          <cell r="T127">
            <v>0.20195911413969325</v>
          </cell>
          <cell r="U127">
            <v>0.30490913576186163</v>
          </cell>
          <cell r="V127">
            <v>0.3941446702483844</v>
          </cell>
          <cell r="W127">
            <v>0.35194942044257105</v>
          </cell>
          <cell r="X127">
            <v>0.16660761108355193</v>
          </cell>
          <cell r="Y127">
            <v>-0.29239397567584602</v>
          </cell>
          <cell r="Z127">
            <v>0.60385367215861496</v>
          </cell>
          <cell r="AA127">
            <v>0.21709934648360218</v>
          </cell>
          <cell r="AB127">
            <v>1.3424857246993049E-2</v>
          </cell>
        </row>
        <row r="129">
          <cell r="C129" t="str">
            <v>4T14</v>
          </cell>
          <cell r="D129" t="str">
            <v>1T15</v>
          </cell>
          <cell r="E129" t="str">
            <v>2T15</v>
          </cell>
          <cell r="F129" t="str">
            <v>3T15</v>
          </cell>
          <cell r="G129" t="str">
            <v>4T15</v>
          </cell>
          <cell r="H129" t="str">
            <v>1T16</v>
          </cell>
          <cell r="I129" t="str">
            <v>2T16</v>
          </cell>
          <cell r="J129" t="str">
            <v>3T16</v>
          </cell>
          <cell r="K129" t="str">
            <v>4T16</v>
          </cell>
          <cell r="L129" t="str">
            <v>1T17</v>
          </cell>
          <cell r="M129" t="str">
            <v>2T17</v>
          </cell>
          <cell r="N129" t="str">
            <v>3T17</v>
          </cell>
          <cell r="O129" t="str">
            <v>4T17</v>
          </cell>
          <cell r="P129" t="str">
            <v>1T18</v>
          </cell>
          <cell r="Q129" t="str">
            <v>2T18</v>
          </cell>
          <cell r="R129" t="str">
            <v>3T18</v>
          </cell>
          <cell r="S129" t="str">
            <v>4T18</v>
          </cell>
          <cell r="T129" t="str">
            <v>1T19</v>
          </cell>
          <cell r="U129" t="str">
            <v>2T19</v>
          </cell>
          <cell r="V129" t="str">
            <v>3T19</v>
          </cell>
          <cell r="W129" t="str">
            <v>4T19</v>
          </cell>
          <cell r="X129" t="str">
            <v>1T20</v>
          </cell>
          <cell r="Y129" t="str">
            <v>2T20</v>
          </cell>
          <cell r="Z129" t="str">
            <v>3T20</v>
          </cell>
          <cell r="AA129" t="str">
            <v>4T20</v>
          </cell>
          <cell r="AB129" t="str">
            <v>1T21</v>
          </cell>
        </row>
        <row r="130">
          <cell r="F130">
            <v>4.9231759311398893E-2</v>
          </cell>
          <cell r="G130">
            <v>-0.21139889473333773</v>
          </cell>
          <cell r="H130">
            <v>-0.10310576385002801</v>
          </cell>
          <cell r="I130">
            <v>-0.1449155722326454</v>
          </cell>
          <cell r="J130">
            <v>0.1533389557617113</v>
          </cell>
          <cell r="K130">
            <v>0.54821006416751095</v>
          </cell>
          <cell r="L130">
            <v>0.39268444860396201</v>
          </cell>
          <cell r="M130">
            <v>0.5009654203967</v>
          </cell>
          <cell r="N130">
            <v>0.34587515788074197</v>
          </cell>
          <cell r="O130">
            <v>0.18318154550907995</v>
          </cell>
          <cell r="P130">
            <v>0.15260122080976646</v>
          </cell>
          <cell r="Q130">
            <v>0.14764355046193423</v>
          </cell>
          <cell r="R130">
            <v>0.29289736244196374</v>
          </cell>
          <cell r="S130">
            <v>0.3163716814159292</v>
          </cell>
          <cell r="T130">
            <v>0.54013215430959094</v>
          </cell>
          <cell r="U130">
            <v>0.49768176491567728</v>
          </cell>
          <cell r="V130">
            <v>0.24079309290953543</v>
          </cell>
          <cell r="W130">
            <v>0.2291316526610645</v>
          </cell>
          <cell r="X130">
            <v>3.3975835199848481E-2</v>
          </cell>
          <cell r="Y130">
            <v>-0.46045245790100353</v>
          </cell>
          <cell r="Z130">
            <v>0.14147603066596881</v>
          </cell>
          <cell r="AA130">
            <v>-0.21273928896991801</v>
          </cell>
          <cell r="AB130">
            <v>-0.23447034415425927</v>
          </cell>
        </row>
        <row r="131">
          <cell r="I131">
            <v>0.93041978148361126</v>
          </cell>
          <cell r="J131">
            <v>0.45084979329352315</v>
          </cell>
          <cell r="K131">
            <v>0.24312114989733069</v>
          </cell>
          <cell r="L131">
            <v>0.54926587652573855</v>
          </cell>
          <cell r="M131">
            <v>0.2432231158772713</v>
          </cell>
          <cell r="N131">
            <v>0.6713629887604875</v>
          </cell>
          <cell r="O131">
            <v>0.29088206144697715</v>
          </cell>
          <cell r="P131">
            <v>-4.3160538935830051E-2</v>
          </cell>
          <cell r="Q131">
            <v>-7.1642506289684937E-2</v>
          </cell>
          <cell r="R131">
            <v>-0.33519605985982193</v>
          </cell>
          <cell r="S131">
            <v>0.17594369801663468</v>
          </cell>
          <cell r="T131">
            <v>0.37553699284009556</v>
          </cell>
          <cell r="U131">
            <v>0.83146212414505105</v>
          </cell>
          <cell r="V131">
            <v>0.70679583986322836</v>
          </cell>
          <cell r="W131">
            <v>8.2698585418933712E-2</v>
          </cell>
          <cell r="X131">
            <v>7.5474971805326696E-2</v>
          </cell>
          <cell r="Y131">
            <v>0.16044250281848926</v>
          </cell>
          <cell r="Z131">
            <v>-9.348914858096824E-2</v>
          </cell>
          <cell r="AA131">
            <v>-0.17216080402010048</v>
          </cell>
          <cell r="AB131">
            <v>-0.69524885052835361</v>
          </cell>
        </row>
        <row r="132">
          <cell r="F132">
            <v>0.25458052073288329</v>
          </cell>
          <cell r="G132">
            <v>8.8222122704881389E-2</v>
          </cell>
          <cell r="H132">
            <v>0.32653061224489788</v>
          </cell>
          <cell r="I132">
            <v>4.7635605006954185E-2</v>
          </cell>
          <cell r="J132">
            <v>-0.13912375096079943</v>
          </cell>
          <cell r="K132">
            <v>-8.7242798353909468E-2</v>
          </cell>
          <cell r="L132">
            <v>0.24679487179487181</v>
          </cell>
          <cell r="M132">
            <v>0.94955194158645861</v>
          </cell>
          <cell r="N132">
            <v>1.3656250000000001</v>
          </cell>
          <cell r="O132">
            <v>0.80297565374211</v>
          </cell>
          <cell r="P132">
            <v>0.21491002570694095</v>
          </cell>
          <cell r="Q132">
            <v>-0.1208716377255703</v>
          </cell>
          <cell r="R132">
            <v>0.14323457256086058</v>
          </cell>
          <cell r="S132">
            <v>0.37259314828707168</v>
          </cell>
          <cell r="T132">
            <v>0.71328819297503165</v>
          </cell>
          <cell r="U132">
            <v>0.84178931061192874</v>
          </cell>
          <cell r="V132">
            <v>0.60267414988445034</v>
          </cell>
          <cell r="W132">
            <v>0.36236108580797954</v>
          </cell>
          <cell r="X132">
            <v>1.3461775966407297E-2</v>
          </cell>
          <cell r="Y132">
            <v>-0.40290190305961515</v>
          </cell>
          <cell r="Z132">
            <v>0.72716036667009987</v>
          </cell>
          <cell r="AA132">
            <v>0.78055629847552832</v>
          </cell>
          <cell r="AB132">
            <v>0.33256154033633933</v>
          </cell>
        </row>
        <row r="134">
          <cell r="C134" t="str">
            <v>4T14</v>
          </cell>
          <cell r="D134" t="str">
            <v>1T15</v>
          </cell>
          <cell r="E134" t="str">
            <v>2T15</v>
          </cell>
          <cell r="F134" t="str">
            <v>3T15</v>
          </cell>
          <cell r="G134" t="str">
            <v>4T15</v>
          </cell>
          <cell r="H134" t="str">
            <v>1T16</v>
          </cell>
          <cell r="I134" t="str">
            <v>2T16</v>
          </cell>
          <cell r="J134" t="str">
            <v>3T16</v>
          </cell>
          <cell r="K134" t="str">
            <v>4T16</v>
          </cell>
          <cell r="L134" t="str">
            <v>1T17</v>
          </cell>
          <cell r="M134" t="str">
            <v>2T17</v>
          </cell>
          <cell r="N134" t="str">
            <v>3T17</v>
          </cell>
          <cell r="O134" t="str">
            <v>4T17</v>
          </cell>
          <cell r="P134" t="str">
            <v>1T18</v>
          </cell>
          <cell r="Q134" t="str">
            <v>2T18</v>
          </cell>
          <cell r="R134" t="str">
            <v>3T18</v>
          </cell>
          <cell r="S134" t="str">
            <v>4T18</v>
          </cell>
          <cell r="T134" t="str">
            <v>1T19</v>
          </cell>
          <cell r="U134" t="str">
            <v>2T19</v>
          </cell>
          <cell r="V134" t="str">
            <v>3T19</v>
          </cell>
          <cell r="W134" t="str">
            <v>4T19</v>
          </cell>
          <cell r="X134" t="str">
            <v>1T20</v>
          </cell>
          <cell r="Y134" t="str">
            <v>2T20</v>
          </cell>
          <cell r="Z134" t="str">
            <v>3T20</v>
          </cell>
          <cell r="AA134" t="str">
            <v>4T20</v>
          </cell>
          <cell r="AB134" t="str">
            <v>1T21</v>
          </cell>
        </row>
        <row r="135">
          <cell r="F135">
            <v>-0.22064777327935226</v>
          </cell>
          <cell r="G135">
            <v>-7.1325021745433426E-2</v>
          </cell>
          <cell r="H135">
            <v>0.11830003171582626</v>
          </cell>
          <cell r="I135">
            <v>-0.10961398397669342</v>
          </cell>
          <cell r="J135">
            <v>-0.13320964749536179</v>
          </cell>
          <cell r="K135">
            <v>-0.2051201998126756</v>
          </cell>
          <cell r="L135">
            <v>-0.3045944412932502</v>
          </cell>
          <cell r="M135">
            <v>0.26748466257668713</v>
          </cell>
          <cell r="N135">
            <v>0.58176369863013688</v>
          </cell>
          <cell r="O135">
            <v>0.73095051060487037</v>
          </cell>
          <cell r="P135">
            <v>0.91924959216965751</v>
          </cell>
          <cell r="Q135">
            <v>0.29041626331074544</v>
          </cell>
          <cell r="R135">
            <v>5.7645466847090709E-2</v>
          </cell>
          <cell r="S135">
            <v>-0.15566144769684598</v>
          </cell>
          <cell r="T135">
            <v>5.2273693157671053E-2</v>
          </cell>
          <cell r="U135">
            <v>-7.4768692173043272E-2</v>
          </cell>
          <cell r="V135">
            <v>0.1067041965199591</v>
          </cell>
          <cell r="W135">
            <v>0.68261220102123077</v>
          </cell>
          <cell r="X135">
            <v>0.12782714054927302</v>
          </cell>
          <cell r="Y135">
            <v>4.7567567567567526E-2</v>
          </cell>
          <cell r="Z135">
            <v>0.95653179190751447</v>
          </cell>
          <cell r="AA135">
            <v>-0.32582654528030663</v>
          </cell>
          <cell r="AB135">
            <v>-0.29435989256938222</v>
          </cell>
        </row>
        <row r="136">
          <cell r="I136">
            <v>0.15125191619826261</v>
          </cell>
          <cell r="J136">
            <v>0.76166547020818376</v>
          </cell>
          <cell r="K136">
            <v>9.3791281373844182E-2</v>
          </cell>
          <cell r="L136">
            <v>0.69040835707502368</v>
          </cell>
          <cell r="M136">
            <v>-0.50110963160230804</v>
          </cell>
          <cell r="N136">
            <v>-0.70700896495517518</v>
          </cell>
          <cell r="O136">
            <v>-0.67391304347826086</v>
          </cell>
          <cell r="P136">
            <v>-0.64494382022471908</v>
          </cell>
          <cell r="Q136">
            <v>-0.10053380782918153</v>
          </cell>
          <cell r="R136">
            <v>0.30737134909596664</v>
          </cell>
          <cell r="S136">
            <v>0.64814814814814814</v>
          </cell>
          <cell r="T136">
            <v>0.95569620253164556</v>
          </cell>
          <cell r="U136">
            <v>0.85361028684470819</v>
          </cell>
          <cell r="V136">
            <v>1.7265957446808509</v>
          </cell>
          <cell r="W136">
            <v>3.1674157303370789</v>
          </cell>
          <cell r="X136">
            <v>0.39967637540453071</v>
          </cell>
          <cell r="Y136">
            <v>6.5101387406616862E-2</v>
          </cell>
          <cell r="Z136">
            <v>0.35037065938353495</v>
          </cell>
          <cell r="AA136">
            <v>-0.55998921542194657</v>
          </cell>
          <cell r="AB136">
            <v>-8.7861271676300534E-2</v>
          </cell>
        </row>
        <row r="137">
          <cell r="F137">
            <v>0.18277265909577878</v>
          </cell>
          <cell r="G137">
            <v>-9.1874155568423044E-2</v>
          </cell>
          <cell r="H137">
            <v>-0.23260278355463126</v>
          </cell>
          <cell r="I137">
            <v>-0.21347576006573543</v>
          </cell>
          <cell r="J137">
            <v>9.0579710144926828E-3</v>
          </cell>
          <cell r="K137">
            <v>0.24782146652497339</v>
          </cell>
          <cell r="L137">
            <v>0.14029601834479877</v>
          </cell>
          <cell r="M137">
            <v>0.10572503134141242</v>
          </cell>
          <cell r="N137">
            <v>0.19766606822262123</v>
          </cell>
          <cell r="O137">
            <v>0.23352069494123651</v>
          </cell>
          <cell r="P137">
            <v>0.28226691042047536</v>
          </cell>
          <cell r="Q137">
            <v>0.32218442932728641</v>
          </cell>
          <cell r="R137">
            <v>1.7088892220056939E-2</v>
          </cell>
          <cell r="S137">
            <v>-5.4404860535763655E-2</v>
          </cell>
          <cell r="T137">
            <v>-0.14257199885942395</v>
          </cell>
          <cell r="U137">
            <v>-9.1324853508646608E-2</v>
          </cell>
          <cell r="V137">
            <v>0.20795873249815777</v>
          </cell>
          <cell r="W137">
            <v>0.34360397196261672</v>
          </cell>
          <cell r="X137">
            <v>0.37279680744928489</v>
          </cell>
          <cell r="Y137">
            <v>-0.12708398867568416</v>
          </cell>
          <cell r="Z137">
            <v>0.45778428501708146</v>
          </cell>
          <cell r="AA137">
            <v>-0.24084338658841431</v>
          </cell>
          <cell r="AB137">
            <v>-0.30377906976744184</v>
          </cell>
        </row>
        <row r="139">
          <cell r="C139" t="str">
            <v>4T14</v>
          </cell>
          <cell r="D139" t="str">
            <v>1T15</v>
          </cell>
          <cell r="E139" t="str">
            <v>2T15</v>
          </cell>
          <cell r="F139" t="str">
            <v>3T15</v>
          </cell>
          <cell r="G139" t="str">
            <v>4T15</v>
          </cell>
          <cell r="H139" t="str">
            <v>1T16</v>
          </cell>
          <cell r="I139" t="str">
            <v>2T16</v>
          </cell>
          <cell r="J139" t="str">
            <v>3T16</v>
          </cell>
          <cell r="K139" t="str">
            <v>4T16</v>
          </cell>
          <cell r="L139" t="str">
            <v>1T17</v>
          </cell>
          <cell r="M139" t="str">
            <v>2T17</v>
          </cell>
          <cell r="N139" t="str">
            <v>3T17</v>
          </cell>
          <cell r="O139" t="str">
            <v>4T17</v>
          </cell>
          <cell r="P139" t="str">
            <v>1T18</v>
          </cell>
          <cell r="Q139" t="str">
            <v>2T18</v>
          </cell>
          <cell r="R139" t="str">
            <v>3T18</v>
          </cell>
          <cell r="S139" t="str">
            <v>4T18</v>
          </cell>
          <cell r="T139" t="str">
            <v>1T19</v>
          </cell>
          <cell r="U139" t="str">
            <v>2T19</v>
          </cell>
          <cell r="V139" t="str">
            <v>3T19</v>
          </cell>
          <cell r="W139" t="str">
            <v>4T19</v>
          </cell>
          <cell r="X139" t="str">
            <v>1T20</v>
          </cell>
          <cell r="Y139" t="str">
            <v>2T20</v>
          </cell>
          <cell r="Z139" t="str">
            <v>3T20</v>
          </cell>
          <cell r="AA139" t="str">
            <v>4T20</v>
          </cell>
          <cell r="AB139" t="str">
            <v>1T21</v>
          </cell>
        </row>
        <row r="140">
          <cell r="C140">
            <v>27066</v>
          </cell>
          <cell r="D140">
            <v>10640</v>
          </cell>
          <cell r="E140">
            <v>16211</v>
          </cell>
          <cell r="F140">
            <v>15521</v>
          </cell>
          <cell r="G140">
            <v>21660</v>
          </cell>
          <cell r="H140">
            <v>6989</v>
          </cell>
          <cell r="I140">
            <v>24020</v>
          </cell>
          <cell r="J140">
            <v>28903</v>
          </cell>
          <cell r="K140">
            <v>27921</v>
          </cell>
          <cell r="L140">
            <v>15123</v>
          </cell>
          <cell r="M140">
            <v>35935</v>
          </cell>
          <cell r="N140">
            <v>49051</v>
          </cell>
          <cell r="O140">
            <v>35143</v>
          </cell>
          <cell r="P140">
            <v>23847</v>
          </cell>
          <cell r="Q140">
            <v>39541</v>
          </cell>
          <cell r="R140">
            <v>44464</v>
          </cell>
          <cell r="S140">
            <v>57569</v>
          </cell>
          <cell r="T140">
            <v>36943</v>
          </cell>
          <cell r="U140">
            <v>62534</v>
          </cell>
          <cell r="V140">
            <v>59794</v>
          </cell>
          <cell r="W140">
            <v>64263</v>
          </cell>
          <cell r="X140">
            <v>40879</v>
          </cell>
          <cell r="Y140">
            <v>2871</v>
          </cell>
          <cell r="Z140">
            <v>22881</v>
          </cell>
          <cell r="AA140">
            <v>42748</v>
          </cell>
          <cell r="AB140">
            <v>26360</v>
          </cell>
        </row>
        <row r="141">
          <cell r="C141">
            <v>0</v>
          </cell>
          <cell r="D141">
            <v>2916</v>
          </cell>
          <cell r="E141">
            <v>13093</v>
          </cell>
          <cell r="F141">
            <v>12442</v>
          </cell>
          <cell r="G141">
            <v>8893</v>
          </cell>
          <cell r="H141">
            <v>7420</v>
          </cell>
          <cell r="I141">
            <v>10449</v>
          </cell>
          <cell r="J141">
            <v>12910</v>
          </cell>
          <cell r="K141">
            <v>14335</v>
          </cell>
          <cell r="L141">
            <v>11395</v>
          </cell>
          <cell r="M141">
            <v>17263</v>
          </cell>
          <cell r="N141">
            <v>15438</v>
          </cell>
          <cell r="O141">
            <v>10903</v>
          </cell>
          <cell r="P141">
            <v>12462</v>
          </cell>
          <cell r="Q141">
            <v>12282</v>
          </cell>
          <cell r="R141">
            <v>16574</v>
          </cell>
          <cell r="S141">
            <v>14809</v>
          </cell>
          <cell r="T141">
            <v>15647</v>
          </cell>
          <cell r="U141">
            <v>27504</v>
          </cell>
          <cell r="V141">
            <v>19780</v>
          </cell>
          <cell r="W141">
            <v>13793</v>
          </cell>
          <cell r="X141">
            <v>24221</v>
          </cell>
          <cell r="Y141">
            <v>5962</v>
          </cell>
          <cell r="Z141">
            <v>18242</v>
          </cell>
          <cell r="AA141">
            <v>21167</v>
          </cell>
          <cell r="AB141">
            <v>10911</v>
          </cell>
        </row>
        <row r="142">
          <cell r="C142">
            <v>11059</v>
          </cell>
          <cell r="D142">
            <v>6541</v>
          </cell>
          <cell r="E142">
            <v>6127</v>
          </cell>
          <cell r="F142">
            <v>8550</v>
          </cell>
          <cell r="G142">
            <v>9606</v>
          </cell>
          <cell r="H142">
            <v>5773</v>
          </cell>
          <cell r="I142">
            <v>8156</v>
          </cell>
          <cell r="J142">
            <v>6830</v>
          </cell>
          <cell r="K142">
            <v>13961</v>
          </cell>
          <cell r="L142">
            <v>9940</v>
          </cell>
          <cell r="M142">
            <v>11079</v>
          </cell>
          <cell r="N142">
            <v>16051</v>
          </cell>
          <cell r="O142">
            <v>20037</v>
          </cell>
          <cell r="P142">
            <v>8529</v>
          </cell>
          <cell r="Q142">
            <v>19070</v>
          </cell>
          <cell r="R142">
            <v>21285</v>
          </cell>
          <cell r="S142">
            <v>22399</v>
          </cell>
          <cell r="T142">
            <v>21109</v>
          </cell>
          <cell r="U142">
            <v>23479</v>
          </cell>
          <cell r="V142">
            <v>20179</v>
          </cell>
          <cell r="W142">
            <v>27029</v>
          </cell>
          <cell r="X142">
            <v>21519</v>
          </cell>
          <cell r="Y142">
            <v>5060</v>
          </cell>
          <cell r="Z142">
            <v>21711</v>
          </cell>
          <cell r="AA142">
            <v>31127</v>
          </cell>
          <cell r="AB142">
            <v>15737</v>
          </cell>
        </row>
        <row r="144">
          <cell r="C144" t="str">
            <v>3T16</v>
          </cell>
          <cell r="D144" t="str">
            <v>4T16</v>
          </cell>
          <cell r="E144" t="str">
            <v>1T17</v>
          </cell>
          <cell r="F144" t="str">
            <v>2T17</v>
          </cell>
          <cell r="G144" t="str">
            <v>3T17</v>
          </cell>
          <cell r="H144" t="str">
            <v>4T17</v>
          </cell>
          <cell r="I144" t="str">
            <v>1T18</v>
          </cell>
          <cell r="J144" t="str">
            <v>2T18</v>
          </cell>
          <cell r="K144" t="str">
            <v>3T18</v>
          </cell>
          <cell r="L144" t="str">
            <v>4T18</v>
          </cell>
          <cell r="M144" t="str">
            <v>1T19</v>
          </cell>
          <cell r="N144" t="str">
            <v>2T19</v>
          </cell>
          <cell r="O144" t="str">
            <v>3T19</v>
          </cell>
          <cell r="P144" t="str">
            <v>4T19</v>
          </cell>
          <cell r="Q144" t="str">
            <v>1T20</v>
          </cell>
          <cell r="R144" t="str">
            <v>2T20</v>
          </cell>
          <cell r="S144" t="str">
            <v>3T20</v>
          </cell>
          <cell r="T144" t="str">
            <v>4T20</v>
          </cell>
          <cell r="U144" t="str">
            <v>1T21</v>
          </cell>
        </row>
        <row r="145">
          <cell r="C145">
            <v>7.6966780560641324E-2</v>
          </cell>
          <cell r="D145">
            <v>-3.6559381744999397E-3</v>
          </cell>
          <cell r="E145">
            <v>3.1861007796819329E-2</v>
          </cell>
          <cell r="F145">
            <v>0.10407890938106479</v>
          </cell>
          <cell r="G145">
            <v>5.743151026145088E-2</v>
          </cell>
          <cell r="H145">
            <v>8.5211742675102897E-2</v>
          </cell>
          <cell r="I145">
            <v>5.6531705690393341E-2</v>
          </cell>
          <cell r="J145">
            <v>2.9997026235986768E-2</v>
          </cell>
          <cell r="K145">
            <v>2.9870937250639384E-2</v>
          </cell>
          <cell r="L145">
            <v>3.835366029307119E-2</v>
          </cell>
          <cell r="M145">
            <v>3.6694561794065494E-2</v>
          </cell>
          <cell r="N145">
            <v>7.3032892712894926E-2</v>
          </cell>
          <cell r="O145">
            <v>2.8330923867955438E-2</v>
          </cell>
          <cell r="P145">
            <v>3.5418396521919027E-2</v>
          </cell>
          <cell r="Q145">
            <v>1.968692200645461E-2</v>
          </cell>
          <cell r="R145">
            <v>-3.0669469719559306E-2</v>
          </cell>
          <cell r="S145">
            <v>3.7619841175902113E-3</v>
          </cell>
          <cell r="T145">
            <v>5.4513253603296841E-2</v>
          </cell>
          <cell r="U145">
            <v>0.15075396329183199</v>
          </cell>
        </row>
        <row r="146">
          <cell r="C146">
            <v>-1.7223865908153169E-2</v>
          </cell>
          <cell r="D146">
            <v>-1.4860716405307617E-2</v>
          </cell>
          <cell r="E146">
            <v>1.8235158331534329E-3</v>
          </cell>
          <cell r="F146">
            <v>1.6617536350332252E-2</v>
          </cell>
          <cell r="G146">
            <v>9.8413478887493522E-3</v>
          </cell>
          <cell r="H146">
            <v>1.1961129783597757E-2</v>
          </cell>
          <cell r="I146">
            <v>-3.2796885357050387E-3</v>
          </cell>
          <cell r="J146">
            <v>8.5471206101796815E-2</v>
          </cell>
          <cell r="K146">
            <v>5.9957350592386494E-2</v>
          </cell>
          <cell r="L146">
            <v>-3.9582548174965315E-2</v>
          </cell>
          <cell r="M146">
            <v>-8.1784506623124531E-2</v>
          </cell>
          <cell r="N146">
            <v>-5.2210529061924693E-2</v>
          </cell>
          <cell r="O146">
            <v>-9.453399044725419E-4</v>
          </cell>
          <cell r="P146">
            <v>5.7509431279049172E-2</v>
          </cell>
          <cell r="Q146">
            <v>-3.1384838970862416E-2</v>
          </cell>
          <cell r="R146">
            <v>-9.4152529711126642E-2</v>
          </cell>
          <cell r="S146">
            <v>1.4281602021601669E-2</v>
          </cell>
          <cell r="T146">
            <v>8.5578353689089504E-2</v>
          </cell>
          <cell r="U146">
            <v>0.14481768244489257</v>
          </cell>
        </row>
        <row r="147">
          <cell r="C147">
            <v>-6.360922568507632E-2</v>
          </cell>
          <cell r="D147">
            <v>-0.11555364151551573</v>
          </cell>
          <cell r="E147">
            <v>-0.10369341133871912</v>
          </cell>
          <cell r="F147">
            <v>-0.20039235960687052</v>
          </cell>
          <cell r="G147">
            <v>-0.1148792420257676</v>
          </cell>
          <cell r="H147">
            <v>5.7644994348787337E-2</v>
          </cell>
          <cell r="I147">
            <v>-2.6176907858871612E-2</v>
          </cell>
          <cell r="J147">
            <v>2.8089887640450062E-3</v>
          </cell>
          <cell r="K147">
            <v>-2.1739130434782594E-2</v>
          </cell>
          <cell r="L147">
            <v>-1.8534820911376038E-2</v>
          </cell>
          <cell r="M147">
            <v>-0.17076574068802608</v>
          </cell>
          <cell r="N147">
            <v>-0.12302054040604682</v>
          </cell>
          <cell r="O147">
            <v>0.11378117607674887</v>
          </cell>
          <cell r="P147">
            <v>1.1604456784207517E-2</v>
          </cell>
          <cell r="Q147">
            <v>-6.6469483255058637E-2</v>
          </cell>
          <cell r="R147">
            <v>-0.11853463195367187</v>
          </cell>
          <cell r="S147">
            <v>-8.7441715903526118E-2</v>
          </cell>
          <cell r="T147">
            <v>-6.5986392628044621E-3</v>
          </cell>
          <cell r="U147">
            <v>0.15701931285888326</v>
          </cell>
        </row>
        <row r="149">
          <cell r="C149" t="str">
            <v>3T17</v>
          </cell>
          <cell r="D149" t="str">
            <v>4T17</v>
          </cell>
          <cell r="E149" t="str">
            <v>1T18</v>
          </cell>
          <cell r="F149" t="str">
            <v>2T18</v>
          </cell>
          <cell r="G149" t="str">
            <v>3T18</v>
          </cell>
          <cell r="H149" t="str">
            <v>4T18</v>
          </cell>
          <cell r="I149" t="str">
            <v>1T19</v>
          </cell>
          <cell r="J149" t="str">
            <v>2T19</v>
          </cell>
          <cell r="K149" t="str">
            <v>3T19</v>
          </cell>
          <cell r="L149" t="str">
            <v>4T19</v>
          </cell>
          <cell r="M149" t="str">
            <v>1T20</v>
          </cell>
          <cell r="N149" t="str">
            <v>2T20</v>
          </cell>
          <cell r="O149" t="str">
            <v>3T20</v>
          </cell>
          <cell r="P149" t="str">
            <v>4T20</v>
          </cell>
          <cell r="Q149" t="str">
            <v>1T21</v>
          </cell>
        </row>
        <row r="150">
          <cell r="C150">
            <v>-0.20216457245956565</v>
          </cell>
          <cell r="D150">
            <v>-0.27458211984274694</v>
          </cell>
          <cell r="E150">
            <v>-0.21315920708141123</v>
          </cell>
          <cell r="F150">
            <v>-1.4857426898599702E-2</v>
          </cell>
          <cell r="G150">
            <v>-8.9819480819752551E-2</v>
          </cell>
          <cell r="H150">
            <v>-0.16374921010771593</v>
          </cell>
          <cell r="I150">
            <v>-0.1086963148108635</v>
          </cell>
          <cell r="J150">
            <v>-0.10071571447444472</v>
          </cell>
          <cell r="K150">
            <v>-1.4109018584125943E-2</v>
          </cell>
          <cell r="L150">
            <v>-0.17187146598612391</v>
          </cell>
          <cell r="M150">
            <v>1.027582191230958E-2</v>
          </cell>
          <cell r="N150">
            <v>-6.8920837497039367E-2</v>
          </cell>
          <cell r="O150">
            <v>-3.3613213254373497E-2</v>
          </cell>
          <cell r="P150">
            <v>9.2135644926334193E-2</v>
          </cell>
          <cell r="Q150">
            <v>0.10519566344117903</v>
          </cell>
        </row>
        <row r="151">
          <cell r="C151">
            <v>-0.32988497439350373</v>
          </cell>
          <cell r="D151">
            <v>-0.27294673258973912</v>
          </cell>
          <cell r="E151">
            <v>-0.16327365976467778</v>
          </cell>
          <cell r="F151">
            <v>-0.3283078137725689</v>
          </cell>
          <cell r="G151">
            <v>-8.0172433214488081E-2</v>
          </cell>
          <cell r="H151">
            <v>-0.16695710367413996</v>
          </cell>
          <cell r="I151">
            <v>-1.1691139585253252E-2</v>
          </cell>
          <cell r="J151">
            <v>-0.20180526690116385</v>
          </cell>
          <cell r="K151">
            <v>-0.2092732715125255</v>
          </cell>
          <cell r="L151">
            <v>-0.17031603713480492</v>
          </cell>
          <cell r="M151">
            <v>-0.12160549676438781</v>
          </cell>
          <cell r="N151">
            <v>-0.20866648814940181</v>
          </cell>
          <cell r="O151">
            <v>-0.1198277579540864</v>
          </cell>
          <cell r="P151">
            <v>-2.1443008784529094E-2</v>
          </cell>
          <cell r="Q151">
            <v>3.4831487166744113E-2</v>
          </cell>
        </row>
        <row r="152">
          <cell r="C152">
            <v>-0.28320297805218586</v>
          </cell>
          <cell r="D152">
            <v>-0.15641470036703875</v>
          </cell>
          <cell r="E152">
            <v>-6.664691922029764E-2</v>
          </cell>
          <cell r="F152">
            <v>-9.8599197992149779E-2</v>
          </cell>
          <cell r="G152">
            <v>-0.16589228336667705</v>
          </cell>
          <cell r="H152">
            <v>-0.31611570247933884</v>
          </cell>
          <cell r="I152">
            <v>-0.21732597278041044</v>
          </cell>
          <cell r="J152">
            <v>-9.01159311929004E-2</v>
          </cell>
          <cell r="K152">
            <v>-0.23965645026611448</v>
          </cell>
          <cell r="L152">
            <v>-7.8564313477234027E-2</v>
          </cell>
          <cell r="M152">
            <v>-4.9830080276077271E-2</v>
          </cell>
          <cell r="N152">
            <v>-9.3057080533474501E-2</v>
          </cell>
          <cell r="O152">
            <v>-0.20290476523013568</v>
          </cell>
          <cell r="P152">
            <v>0.1306545031631583</v>
          </cell>
          <cell r="Q152">
            <v>0.34627131300320557</v>
          </cell>
        </row>
      </sheetData>
      <sheetData sheetId="4"/>
      <sheetData sheetId="5"/>
      <sheetData sheetId="6"/>
      <sheetData sheetId="7"/>
      <sheetData sheetId="8"/>
      <sheetData sheetId="9"/>
      <sheetData sheetId="10"/>
      <sheetData sheetId="11"/>
      <sheetData sheetId="12"/>
      <sheetData sheetId="13"/>
      <sheetData sheetId="14"/>
      <sheetData sheetId="15" refreshError="1"/>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ODELOPESQUISA"/>
      <sheetName val="Equacoes"/>
      <sheetName val="Plan1"/>
      <sheetName val="Planilha Resumo Geral"/>
      <sheetName val="Todo DVP"/>
      <sheetName val="GMC"/>
      <sheetName val="Quartzolit"/>
      <sheetName val="SGV"/>
      <sheetName val="Vidros Plano"/>
      <sheetName val="Materiais Ceramicos"/>
      <sheetName val="Abrasivos"/>
      <sheetName val="Ceramicas Plasticos"/>
      <sheetName val="Vidros Oco"/>
      <sheetName val="Canalizacao"/>
      <sheetName val="Isover"/>
      <sheetName val="Vetrotex"/>
      <sheetName val="Lead"/>
    </sheetNames>
    <sheetDataSet>
      <sheetData sheetId="0" refreshError="1"/>
      <sheetData sheetId="1" refreshError="1"/>
      <sheetData sheetId="2" refreshError="1"/>
      <sheetData sheetId="3" refreshError="1"/>
      <sheetData sheetId="4" refreshError="1"/>
      <sheetData sheetId="5" refreshError="1">
        <row r="4">
          <cell r="B4" t="str">
            <v>Adilson Quagliato</v>
          </cell>
          <cell r="C4">
            <v>45</v>
          </cell>
          <cell r="D4" t="str">
            <v xml:space="preserve"> Chefe de Produção</v>
          </cell>
          <cell r="E4">
            <v>4729.43</v>
          </cell>
          <cell r="F4">
            <v>0.24</v>
          </cell>
          <cell r="G4">
            <v>523</v>
          </cell>
        </row>
        <row r="5">
          <cell r="B5" t="str">
            <v>Aidar De Oliveira</v>
          </cell>
          <cell r="C5">
            <v>40</v>
          </cell>
          <cell r="D5" t="str">
            <v xml:space="preserve"> Gerente Informática</v>
          </cell>
          <cell r="E5">
            <v>6914.21</v>
          </cell>
          <cell r="F5">
            <v>1.95</v>
          </cell>
          <cell r="G5">
            <v>617</v>
          </cell>
        </row>
        <row r="6">
          <cell r="B6" t="str">
            <v>Alderez Ugliara</v>
          </cell>
          <cell r="C6">
            <v>45</v>
          </cell>
          <cell r="D6" t="str">
            <v xml:space="preserve"> Chefe Adm. Contábil</v>
          </cell>
          <cell r="E6">
            <v>4800.0200000000004</v>
          </cell>
          <cell r="F6">
            <v>2.4</v>
          </cell>
          <cell r="G6">
            <v>550</v>
          </cell>
        </row>
        <row r="7">
          <cell r="B7" t="str">
            <v>Alessandro Sulinscki</v>
          </cell>
          <cell r="C7">
            <v>45</v>
          </cell>
          <cell r="D7" t="str">
            <v xml:space="preserve"> Chefe de Produção</v>
          </cell>
          <cell r="E7">
            <v>3492.5</v>
          </cell>
          <cell r="F7">
            <v>0.55000000000000004</v>
          </cell>
          <cell r="G7">
            <v>523</v>
          </cell>
        </row>
        <row r="8">
          <cell r="B8" t="str">
            <v>Alexandre V. Rodrigues</v>
          </cell>
          <cell r="C8">
            <v>30</v>
          </cell>
          <cell r="D8" t="str">
            <v xml:space="preserve"> Gerente de Projetos</v>
          </cell>
          <cell r="E8">
            <v>8025</v>
          </cell>
          <cell r="F8">
            <v>2.69</v>
          </cell>
          <cell r="G8">
            <v>752</v>
          </cell>
        </row>
        <row r="9">
          <cell r="B9" t="str">
            <v>Antonio Abud Neto</v>
          </cell>
          <cell r="C9">
            <v>40</v>
          </cell>
          <cell r="D9" t="str">
            <v xml:space="preserve"> Gerente Filial </v>
          </cell>
          <cell r="E9">
            <v>4593.8100000000004</v>
          </cell>
          <cell r="F9">
            <v>0.67</v>
          </cell>
          <cell r="G9">
            <v>594</v>
          </cell>
        </row>
        <row r="10">
          <cell r="B10" t="str">
            <v>Antonio Romancini</v>
          </cell>
          <cell r="C10">
            <v>45</v>
          </cell>
          <cell r="D10" t="str">
            <v xml:space="preserve"> Chefe Montagem Eletromec.</v>
          </cell>
          <cell r="E10">
            <v>4496.46</v>
          </cell>
          <cell r="F10">
            <v>1</v>
          </cell>
          <cell r="G10">
            <v>506</v>
          </cell>
        </row>
        <row r="11">
          <cell r="B11" t="str">
            <v>Antonio Alberi. Rodrigues</v>
          </cell>
          <cell r="C11">
            <v>40</v>
          </cell>
          <cell r="D11" t="str">
            <v xml:space="preserve"> Gerente Filial</v>
          </cell>
          <cell r="E11">
            <v>4593.8100000000004</v>
          </cell>
          <cell r="F11">
            <v>0.67</v>
          </cell>
          <cell r="G11">
            <v>594</v>
          </cell>
        </row>
        <row r="12">
          <cell r="B12" t="str">
            <v>Antonio Carlos Colonez</v>
          </cell>
          <cell r="C12">
            <v>35</v>
          </cell>
          <cell r="D12" t="str">
            <v xml:space="preserve"> Gerente Comercial</v>
          </cell>
          <cell r="E12">
            <v>5039.54</v>
          </cell>
          <cell r="F12" t="str">
            <v>-</v>
          </cell>
          <cell r="G12">
            <v>657</v>
          </cell>
        </row>
        <row r="13">
          <cell r="B13" t="str">
            <v>Antonio De Souza</v>
          </cell>
          <cell r="C13">
            <v>45</v>
          </cell>
          <cell r="D13" t="str">
            <v xml:space="preserve"> Chefe de Produção</v>
          </cell>
          <cell r="E13">
            <v>4861.3900000000003</v>
          </cell>
          <cell r="F13">
            <v>0.73</v>
          </cell>
          <cell r="G13">
            <v>523</v>
          </cell>
        </row>
        <row r="14">
          <cell r="B14" t="str">
            <v>Antonio Jorge R. Teixeira</v>
          </cell>
          <cell r="C14" t="str">
            <v>30</v>
          </cell>
          <cell r="D14" t="str">
            <v xml:space="preserve"> Ger. Adm. Financeiro</v>
          </cell>
          <cell r="E14">
            <v>7877.7</v>
          </cell>
          <cell r="F14">
            <v>2.58</v>
          </cell>
          <cell r="G14">
            <v>752</v>
          </cell>
        </row>
        <row r="15">
          <cell r="B15" t="str">
            <v>Antonio M. Conceição</v>
          </cell>
          <cell r="C15">
            <v>40</v>
          </cell>
          <cell r="D15" t="str">
            <v xml:space="preserve"> Gerente Filial</v>
          </cell>
          <cell r="E15">
            <v>4593.8100000000004</v>
          </cell>
          <cell r="F15">
            <v>0.67</v>
          </cell>
          <cell r="G15">
            <v>594</v>
          </cell>
        </row>
        <row r="16">
          <cell r="B16" t="str">
            <v>Arnaldo Barbosa Lima</v>
          </cell>
          <cell r="C16">
            <v>40</v>
          </cell>
          <cell r="D16" t="str">
            <v xml:space="preserve"> Gerente Filial</v>
          </cell>
          <cell r="E16">
            <v>4593.8100000000004</v>
          </cell>
          <cell r="F16">
            <v>0.67</v>
          </cell>
          <cell r="G16">
            <v>594</v>
          </cell>
        </row>
        <row r="17">
          <cell r="B17" t="str">
            <v>Arnaldo José Gasparotto</v>
          </cell>
          <cell r="C17">
            <v>10</v>
          </cell>
          <cell r="D17" t="str">
            <v xml:space="preserve"> Diretor Industrial</v>
          </cell>
          <cell r="E17">
            <v>15500</v>
          </cell>
          <cell r="F17">
            <v>4.5</v>
          </cell>
          <cell r="G17">
            <v>1372</v>
          </cell>
        </row>
        <row r="18">
          <cell r="B18" t="str">
            <v>Ary Dos Santos Masiero</v>
          </cell>
          <cell r="C18">
            <v>45</v>
          </cell>
          <cell r="D18" t="str">
            <v xml:space="preserve"> Chefe de Manutenção</v>
          </cell>
          <cell r="E18">
            <v>4237</v>
          </cell>
          <cell r="F18">
            <v>0.32</v>
          </cell>
          <cell r="G18">
            <v>523</v>
          </cell>
        </row>
        <row r="19">
          <cell r="B19" t="str">
            <v>Bruno Josef Heller</v>
          </cell>
          <cell r="C19">
            <v>30</v>
          </cell>
          <cell r="D19" t="str">
            <v xml:space="preserve"> Assessor Pesq./Desenvolv.</v>
          </cell>
          <cell r="E19">
            <v>9071.32</v>
          </cell>
          <cell r="F19">
            <v>2.14</v>
          </cell>
          <cell r="G19">
            <v>842</v>
          </cell>
        </row>
        <row r="20">
          <cell r="B20" t="str">
            <v>Carlos A.G. Sousa</v>
          </cell>
          <cell r="C20">
            <v>45</v>
          </cell>
          <cell r="D20" t="str">
            <v xml:space="preserve"> Chefe O&amp;M</v>
          </cell>
          <cell r="E20">
            <v>4804.3</v>
          </cell>
          <cell r="F20">
            <v>0.63</v>
          </cell>
          <cell r="G20">
            <v>550</v>
          </cell>
        </row>
        <row r="21">
          <cell r="B21" t="str">
            <v>Carlos Alberto Mariano</v>
          </cell>
          <cell r="C21">
            <v>35</v>
          </cell>
          <cell r="D21" t="str">
            <v xml:space="preserve"> Ger.Reg. Vendas</v>
          </cell>
          <cell r="E21">
            <v>6826.6</v>
          </cell>
          <cell r="F21">
            <v>1.62</v>
          </cell>
          <cell r="G21">
            <v>732</v>
          </cell>
        </row>
        <row r="22">
          <cell r="B22" t="str">
            <v>Carlos Henrique Maia</v>
          </cell>
          <cell r="C22">
            <v>35</v>
          </cell>
          <cell r="D22" t="str">
            <v xml:space="preserve"> Ger.Reg. Vendas</v>
          </cell>
          <cell r="E22">
            <v>6977.94</v>
          </cell>
          <cell r="F22">
            <v>1.64</v>
          </cell>
          <cell r="G22">
            <v>732</v>
          </cell>
        </row>
        <row r="23">
          <cell r="B23" t="str">
            <v>Carlos V. R. De Castro</v>
          </cell>
          <cell r="C23">
            <v>45</v>
          </cell>
          <cell r="D23" t="str">
            <v xml:space="preserve"> Chefe de Manutenção</v>
          </cell>
          <cell r="E23">
            <v>4232.76</v>
          </cell>
          <cell r="F23">
            <v>0.7</v>
          </cell>
          <cell r="G23">
            <v>523</v>
          </cell>
        </row>
        <row r="24">
          <cell r="B24" t="str">
            <v>Carlos Willian M. Ferreira</v>
          </cell>
          <cell r="C24">
            <v>15</v>
          </cell>
          <cell r="D24" t="str">
            <v xml:space="preserve"> Diretor Relações Mercado</v>
          </cell>
          <cell r="E24">
            <v>12271.29</v>
          </cell>
          <cell r="F24">
            <v>5</v>
          </cell>
          <cell r="G24">
            <v>1182</v>
          </cell>
        </row>
        <row r="25">
          <cell r="B25" t="str">
            <v>Cássio V.Frambach Monti</v>
          </cell>
          <cell r="C25">
            <v>30</v>
          </cell>
          <cell r="D25" t="str">
            <v xml:space="preserve"> Gerente Fábrica</v>
          </cell>
          <cell r="E25">
            <v>8219.83</v>
          </cell>
          <cell r="F25">
            <v>2.69</v>
          </cell>
          <cell r="G25">
            <v>842</v>
          </cell>
        </row>
        <row r="26">
          <cell r="B26" t="str">
            <v>Cesar Augusto Policastro</v>
          </cell>
          <cell r="C26">
            <v>40</v>
          </cell>
          <cell r="D26" t="str">
            <v xml:space="preserve"> Gerente Engenharia</v>
          </cell>
          <cell r="E26">
            <v>5039.54</v>
          </cell>
          <cell r="F26" t="str">
            <v>-</v>
          </cell>
          <cell r="G26">
            <v>594</v>
          </cell>
        </row>
        <row r="27">
          <cell r="B27" t="str">
            <v>Claudenir C. Grecio</v>
          </cell>
          <cell r="C27">
            <v>40</v>
          </cell>
          <cell r="D27" t="str">
            <v xml:space="preserve"> Gerente Distrito</v>
          </cell>
          <cell r="E27">
            <v>5000.8599999999997</v>
          </cell>
          <cell r="F27">
            <v>0.61</v>
          </cell>
          <cell r="G27">
            <v>594</v>
          </cell>
        </row>
        <row r="28">
          <cell r="B28" t="str">
            <v>Cláudio J. Souza Rosa</v>
          </cell>
          <cell r="C28">
            <v>30</v>
          </cell>
          <cell r="D28" t="str">
            <v xml:space="preserve"> Ger. Financeiro Contábil</v>
          </cell>
          <cell r="E28">
            <v>7496.75</v>
          </cell>
          <cell r="F28">
            <v>3.88</v>
          </cell>
          <cell r="G28">
            <v>800</v>
          </cell>
        </row>
        <row r="29">
          <cell r="B29" t="str">
            <v>Dalia Marcia Da Silva</v>
          </cell>
          <cell r="C29">
            <v>45</v>
          </cell>
          <cell r="D29" t="str">
            <v>Chefe Adm. Financeiro</v>
          </cell>
          <cell r="E29">
            <v>1760</v>
          </cell>
          <cell r="F29">
            <v>0.67</v>
          </cell>
          <cell r="G29">
            <v>523</v>
          </cell>
        </row>
        <row r="30">
          <cell r="B30" t="str">
            <v>Daniel E.J. Rolland Pavec</v>
          </cell>
          <cell r="C30">
            <v>10</v>
          </cell>
          <cell r="D30" t="str">
            <v xml:space="preserve"> Vice-Presidente</v>
          </cell>
          <cell r="E30">
            <v>20223</v>
          </cell>
          <cell r="F30">
            <v>4.5</v>
          </cell>
          <cell r="G30">
            <v>1800</v>
          </cell>
        </row>
        <row r="31">
          <cell r="B31" t="str">
            <v>Denize Souza C. Do Val</v>
          </cell>
          <cell r="C31">
            <v>40</v>
          </cell>
          <cell r="D31" t="str">
            <v xml:space="preserve"> Gerente Jurídico</v>
          </cell>
          <cell r="E31">
            <v>6669.52</v>
          </cell>
          <cell r="F31">
            <v>1.9</v>
          </cell>
          <cell r="G31">
            <v>617</v>
          </cell>
        </row>
        <row r="32">
          <cell r="B32" t="str">
            <v>Dimitri Orrico Nogueira</v>
          </cell>
          <cell r="C32">
            <v>40</v>
          </cell>
          <cell r="D32" t="str">
            <v xml:space="preserve"> Gerente Geologia</v>
          </cell>
          <cell r="E32">
            <v>4951.1499999999996</v>
          </cell>
          <cell r="F32">
            <v>1</v>
          </cell>
          <cell r="G32">
            <v>551</v>
          </cell>
        </row>
        <row r="33">
          <cell r="B33" t="str">
            <v>Dinara Fatima V. Barros</v>
          </cell>
          <cell r="C33">
            <v>45</v>
          </cell>
          <cell r="D33" t="str">
            <v xml:space="preserve"> Chefe Adm. Financeiro</v>
          </cell>
          <cell r="E33">
            <v>3959.79</v>
          </cell>
          <cell r="F33">
            <v>0.69</v>
          </cell>
          <cell r="G33">
            <v>523</v>
          </cell>
        </row>
        <row r="34">
          <cell r="B34" t="str">
            <v>Domingos J. Oliveira</v>
          </cell>
          <cell r="C34">
            <v>40</v>
          </cell>
          <cell r="D34" t="str">
            <v xml:space="preserve"> Ger. Distrito</v>
          </cell>
          <cell r="E34">
            <v>4500</v>
          </cell>
          <cell r="F34">
            <v>0.61</v>
          </cell>
          <cell r="G34">
            <v>594</v>
          </cell>
        </row>
        <row r="35">
          <cell r="B35" t="str">
            <v>Domingos Savio Lanna</v>
          </cell>
          <cell r="C35">
            <v>30</v>
          </cell>
          <cell r="D35" t="str">
            <v xml:space="preserve"> Ger. Plan.Contr.Industrial</v>
          </cell>
          <cell r="E35">
            <v>7505.45</v>
          </cell>
          <cell r="F35">
            <v>2.97</v>
          </cell>
          <cell r="G35">
            <v>842</v>
          </cell>
        </row>
        <row r="36">
          <cell r="B36" t="str">
            <v>Douglas Steinwascher</v>
          </cell>
          <cell r="C36">
            <v>40</v>
          </cell>
          <cell r="D36" t="str">
            <v xml:space="preserve"> Gerente Distrito</v>
          </cell>
          <cell r="E36">
            <v>4500</v>
          </cell>
          <cell r="F36">
            <v>0.61</v>
          </cell>
          <cell r="G36">
            <v>594</v>
          </cell>
        </row>
        <row r="37">
          <cell r="B37" t="str">
            <v>Edésio Santana Bragança</v>
          </cell>
          <cell r="C37">
            <v>45</v>
          </cell>
          <cell r="D37" t="str">
            <v xml:space="preserve"> Chefe Gestão de Pessoal</v>
          </cell>
          <cell r="E37">
            <v>3904.41</v>
          </cell>
          <cell r="F37">
            <v>0.95</v>
          </cell>
          <cell r="G37">
            <v>534</v>
          </cell>
        </row>
        <row r="38">
          <cell r="B38" t="str">
            <v>Edmilson Cesar Buosi</v>
          </cell>
          <cell r="C38">
            <v>45</v>
          </cell>
          <cell r="D38" t="str">
            <v xml:space="preserve"> Chefe Eng.Industrial</v>
          </cell>
          <cell r="E38">
            <v>4971.78</v>
          </cell>
          <cell r="F38">
            <v>0.63</v>
          </cell>
          <cell r="G38">
            <v>523</v>
          </cell>
        </row>
        <row r="39">
          <cell r="B39" t="str">
            <v>Edmundo A C Marchi Fo</v>
          </cell>
          <cell r="C39">
            <v>35</v>
          </cell>
          <cell r="D39" t="str">
            <v>Gerente Comercial</v>
          </cell>
          <cell r="E39">
            <v>6233.81</v>
          </cell>
          <cell r="F39">
            <v>0.95</v>
          </cell>
          <cell r="G39">
            <v>651</v>
          </cell>
        </row>
        <row r="40">
          <cell r="B40" t="str">
            <v>Eduardo Souza Freitas</v>
          </cell>
          <cell r="C40">
            <v>40</v>
          </cell>
          <cell r="D40" t="str">
            <v xml:space="preserve"> Gerente Distrito</v>
          </cell>
          <cell r="E40">
            <v>4500</v>
          </cell>
          <cell r="F40">
            <v>0.61</v>
          </cell>
          <cell r="G40">
            <v>594</v>
          </cell>
        </row>
        <row r="41">
          <cell r="B41" t="str">
            <v>Élio Antonio Martins</v>
          </cell>
          <cell r="C41">
            <v>10</v>
          </cell>
          <cell r="D41" t="str">
            <v xml:space="preserve"> Presidente da Diretoria</v>
          </cell>
          <cell r="E41">
            <v>17000</v>
          </cell>
          <cell r="F41">
            <v>4.5</v>
          </cell>
          <cell r="G41">
            <v>1450</v>
          </cell>
        </row>
        <row r="42">
          <cell r="B42" t="str">
            <v>Enialdo Germano</v>
          </cell>
          <cell r="C42">
            <v>40</v>
          </cell>
          <cell r="D42" t="str">
            <v xml:space="preserve"> Ger. Pesquisa Mercado</v>
          </cell>
          <cell r="E42">
            <v>4733</v>
          </cell>
          <cell r="F42">
            <v>0.61</v>
          </cell>
          <cell r="G42">
            <v>594</v>
          </cell>
        </row>
        <row r="43">
          <cell r="B43" t="str">
            <v>Eric Bernardet</v>
          </cell>
          <cell r="C43">
            <v>35</v>
          </cell>
          <cell r="D43" t="str">
            <v xml:space="preserve"> Ger.Ad.Vendas/Marketing</v>
          </cell>
          <cell r="E43">
            <v>6420</v>
          </cell>
          <cell r="F43">
            <v>1.64</v>
          </cell>
          <cell r="G43">
            <v>704</v>
          </cell>
        </row>
        <row r="44">
          <cell r="B44" t="str">
            <v>Euler Rodrigues Silva</v>
          </cell>
          <cell r="C44">
            <v>45</v>
          </cell>
          <cell r="D44" t="str">
            <v xml:space="preserve"> Engenheiro Seg. Trabalho</v>
          </cell>
          <cell r="E44">
            <v>4480.32</v>
          </cell>
          <cell r="F44">
            <v>0.63</v>
          </cell>
          <cell r="G44">
            <v>534</v>
          </cell>
        </row>
        <row r="45">
          <cell r="B45" t="str">
            <v>Eurico J.F. Zimmermann</v>
          </cell>
          <cell r="C45">
            <v>35</v>
          </cell>
          <cell r="D45" t="str">
            <v xml:space="preserve"> Gerente Reg. Vendas</v>
          </cell>
          <cell r="E45">
            <v>7326.84</v>
          </cell>
          <cell r="F45">
            <v>1.59</v>
          </cell>
          <cell r="G45">
            <v>732</v>
          </cell>
        </row>
        <row r="46">
          <cell r="B46" t="str">
            <v>Fabio Santos Bernardo</v>
          </cell>
          <cell r="C46">
            <v>35</v>
          </cell>
          <cell r="D46" t="str">
            <v xml:space="preserve"> Gerente Indust. Refratários</v>
          </cell>
          <cell r="E46">
            <v>5727.71</v>
          </cell>
          <cell r="F46">
            <v>1.7</v>
          </cell>
          <cell r="G46">
            <v>704</v>
          </cell>
        </row>
        <row r="47">
          <cell r="B47" t="str">
            <v>Fernando C. Rodrigues</v>
          </cell>
          <cell r="C47">
            <v>10</v>
          </cell>
          <cell r="D47" t="str">
            <v xml:space="preserve"> Gerente</v>
          </cell>
          <cell r="E47">
            <v>16407.349999999999</v>
          </cell>
          <cell r="F47">
            <v>5</v>
          </cell>
          <cell r="G47">
            <v>1372</v>
          </cell>
        </row>
        <row r="48">
          <cell r="B48" t="str">
            <v>Flávio Grisi</v>
          </cell>
          <cell r="C48">
            <v>35</v>
          </cell>
          <cell r="D48" t="str">
            <v xml:space="preserve"> Gerente Rec. Humanos</v>
          </cell>
          <cell r="E48">
            <v>6427</v>
          </cell>
          <cell r="F48">
            <v>1.95</v>
          </cell>
          <cell r="G48">
            <v>677</v>
          </cell>
        </row>
        <row r="49">
          <cell r="B49" t="str">
            <v>Francisco Ant. Antunes</v>
          </cell>
          <cell r="C49">
            <v>45</v>
          </cell>
          <cell r="D49" t="str">
            <v xml:space="preserve"> Chefe Contabilidade</v>
          </cell>
          <cell r="E49">
            <v>3566.31</v>
          </cell>
          <cell r="F49">
            <v>0.67</v>
          </cell>
          <cell r="G49">
            <v>500</v>
          </cell>
        </row>
        <row r="50">
          <cell r="B50" t="str">
            <v>Francisco Renato Lopes</v>
          </cell>
          <cell r="C50">
            <v>40</v>
          </cell>
          <cell r="D50" t="str">
            <v xml:space="preserve"> Assessor Diretoria</v>
          </cell>
          <cell r="E50">
            <v>5715.75</v>
          </cell>
          <cell r="F50">
            <v>1.95</v>
          </cell>
          <cell r="G50">
            <v>617</v>
          </cell>
        </row>
        <row r="51">
          <cell r="B51" t="str">
            <v>Francisco Sanches Neto</v>
          </cell>
          <cell r="C51">
            <v>15</v>
          </cell>
          <cell r="D51" t="str">
            <v xml:space="preserve"> Diretor  Adm. Financeiro</v>
          </cell>
          <cell r="E51">
            <v>13500</v>
          </cell>
          <cell r="F51">
            <v>4.5</v>
          </cell>
          <cell r="G51">
            <v>1216</v>
          </cell>
        </row>
        <row r="52">
          <cell r="B52" t="str">
            <v>Geraldo José Melaré</v>
          </cell>
          <cell r="C52">
            <v>30</v>
          </cell>
          <cell r="D52" t="str">
            <v xml:space="preserve"> Gerente</v>
          </cell>
          <cell r="E52">
            <v>7828</v>
          </cell>
          <cell r="F52">
            <v>2.38</v>
          </cell>
          <cell r="G52">
            <v>782</v>
          </cell>
        </row>
        <row r="53">
          <cell r="B53" t="str">
            <v>Geraldo Rodrigues Campos</v>
          </cell>
          <cell r="C53">
            <v>40</v>
          </cell>
          <cell r="D53" t="str">
            <v xml:space="preserve"> Gerente Produção</v>
          </cell>
          <cell r="E53">
            <v>5039.54</v>
          </cell>
          <cell r="F53" t="str">
            <v>-</v>
          </cell>
          <cell r="G53">
            <v>594</v>
          </cell>
        </row>
        <row r="54">
          <cell r="B54" t="str">
            <v>Gilberto Cominato</v>
          </cell>
          <cell r="C54">
            <v>35</v>
          </cell>
          <cell r="D54" t="str">
            <v xml:space="preserve"> Ger. Adm. Financeiro</v>
          </cell>
          <cell r="E54">
            <v>6634</v>
          </cell>
          <cell r="F54">
            <v>1.71</v>
          </cell>
          <cell r="G54">
            <v>682</v>
          </cell>
        </row>
        <row r="55">
          <cell r="B55" t="str">
            <v>Heliton M. Clemente</v>
          </cell>
          <cell r="C55">
            <v>45</v>
          </cell>
          <cell r="D55" t="str">
            <v xml:space="preserve"> Chefe de Manutenção</v>
          </cell>
          <cell r="E55">
            <v>4349.3599999999997</v>
          </cell>
          <cell r="F55">
            <v>0.71</v>
          </cell>
          <cell r="G55">
            <v>523</v>
          </cell>
        </row>
        <row r="56">
          <cell r="B56" t="str">
            <v>Henrique A. Ugliano</v>
          </cell>
          <cell r="C56">
            <v>40</v>
          </cell>
          <cell r="D56" t="str">
            <v xml:space="preserve"> Chefe Financeiro</v>
          </cell>
          <cell r="E56">
            <v>4244.17</v>
          </cell>
          <cell r="F56">
            <v>0.63</v>
          </cell>
          <cell r="G56">
            <v>614</v>
          </cell>
        </row>
        <row r="57">
          <cell r="B57" t="str">
            <v>Henrique C. Ferreira</v>
          </cell>
          <cell r="C57">
            <v>35</v>
          </cell>
          <cell r="D57" t="str">
            <v xml:space="preserve"> Ger.Reg. Vendas</v>
          </cell>
          <cell r="E57">
            <v>6201.65</v>
          </cell>
          <cell r="F57">
            <v>1.59</v>
          </cell>
          <cell r="G57">
            <v>732</v>
          </cell>
        </row>
        <row r="58">
          <cell r="B58" t="str">
            <v>Ismael Arnaut</v>
          </cell>
          <cell r="C58">
            <v>45</v>
          </cell>
          <cell r="D58" t="str">
            <v xml:space="preserve"> Chefe de Manutenção</v>
          </cell>
          <cell r="E58">
            <v>4236.1899999999996</v>
          </cell>
          <cell r="F58">
            <v>0.79</v>
          </cell>
          <cell r="G58">
            <v>523</v>
          </cell>
        </row>
        <row r="59">
          <cell r="B59" t="str">
            <v>J. Fernandes Bonifácio</v>
          </cell>
          <cell r="C59">
            <v>15</v>
          </cell>
          <cell r="D59" t="str">
            <v xml:space="preserve"> Diretor</v>
          </cell>
          <cell r="E59">
            <v>13000</v>
          </cell>
          <cell r="F59">
            <v>4.5</v>
          </cell>
          <cell r="G59">
            <v>1101</v>
          </cell>
        </row>
        <row r="60">
          <cell r="B60" t="str">
            <v>Jaci De Lisboa E Silva</v>
          </cell>
          <cell r="C60">
            <v>45</v>
          </cell>
          <cell r="D60" t="str">
            <v xml:space="preserve"> Chefe Adm. Financeiro</v>
          </cell>
          <cell r="E60">
            <v>3500</v>
          </cell>
          <cell r="F60">
            <v>0.71</v>
          </cell>
          <cell r="G60">
            <v>523</v>
          </cell>
        </row>
        <row r="61">
          <cell r="B61" t="str">
            <v>Jean Claude Guy Breffort</v>
          </cell>
          <cell r="C61">
            <v>10</v>
          </cell>
          <cell r="D61" t="str">
            <v xml:space="preserve"> Presidente</v>
          </cell>
          <cell r="E61">
            <v>14980</v>
          </cell>
          <cell r="F61">
            <v>4.5</v>
          </cell>
          <cell r="G61">
            <v>2500</v>
          </cell>
        </row>
        <row r="62">
          <cell r="B62" t="str">
            <v>João Batista De Souza</v>
          </cell>
          <cell r="C62">
            <v>40</v>
          </cell>
          <cell r="D62" t="str">
            <v xml:space="preserve"> Gerente Comercial</v>
          </cell>
          <cell r="E62">
            <v>4250</v>
          </cell>
          <cell r="F62">
            <v>0.95</v>
          </cell>
          <cell r="G62">
            <v>594</v>
          </cell>
        </row>
        <row r="63">
          <cell r="B63" t="str">
            <v>João Gilberto Bartoli</v>
          </cell>
          <cell r="C63">
            <v>45</v>
          </cell>
          <cell r="D63" t="str">
            <v xml:space="preserve"> Chefe Adm.Financeiro</v>
          </cell>
          <cell r="E63">
            <v>3500</v>
          </cell>
          <cell r="F63">
            <v>0.63</v>
          </cell>
          <cell r="G63">
            <v>523</v>
          </cell>
        </row>
        <row r="64">
          <cell r="B64" t="str">
            <v>João Lourenço P. Noffs</v>
          </cell>
          <cell r="C64">
            <v>40</v>
          </cell>
          <cell r="D64" t="str">
            <v xml:space="preserve"> Ger. Controle Qualidade</v>
          </cell>
          <cell r="E64">
            <v>5511.57</v>
          </cell>
          <cell r="F64">
            <v>0.63</v>
          </cell>
          <cell r="G64">
            <v>617</v>
          </cell>
        </row>
        <row r="65">
          <cell r="B65" t="str">
            <v>João Pedro Gonçalves</v>
          </cell>
          <cell r="C65">
            <v>35</v>
          </cell>
          <cell r="D65" t="str">
            <v xml:space="preserve"> Gerente Rec. Humanos</v>
          </cell>
          <cell r="E65">
            <v>5835.78</v>
          </cell>
          <cell r="F65">
            <v>1.67</v>
          </cell>
          <cell r="G65">
            <v>684</v>
          </cell>
        </row>
        <row r="66">
          <cell r="B66" t="str">
            <v>Jorge Pincovsky</v>
          </cell>
          <cell r="C66">
            <v>15</v>
          </cell>
          <cell r="D66" t="str">
            <v xml:space="preserve"> Superintend. Industrial</v>
          </cell>
          <cell r="E66">
            <v>10066.19</v>
          </cell>
          <cell r="F66">
            <v>3.9</v>
          </cell>
          <cell r="G66">
            <v>1262</v>
          </cell>
        </row>
        <row r="67">
          <cell r="B67" t="str">
            <v>José Trad Neto</v>
          </cell>
          <cell r="C67">
            <v>40</v>
          </cell>
          <cell r="D67" t="str">
            <v xml:space="preserve"> Consultor Med. Ocupacional</v>
          </cell>
          <cell r="E67">
            <v>7038.15</v>
          </cell>
          <cell r="F67">
            <v>0.72</v>
          </cell>
          <cell r="G67">
            <v>600</v>
          </cell>
        </row>
        <row r="68">
          <cell r="B68" t="str">
            <v>Jose Ap. Colognesi</v>
          </cell>
          <cell r="C68">
            <v>40</v>
          </cell>
          <cell r="D68" t="str">
            <v>Gerente Contabilidade</v>
          </cell>
          <cell r="E68">
            <v>4181.1899999999996</v>
          </cell>
          <cell r="F68" t="str">
            <v>-</v>
          </cell>
          <cell r="G68">
            <v>551</v>
          </cell>
        </row>
        <row r="69">
          <cell r="B69" t="str">
            <v>José Benedito Rusignelli</v>
          </cell>
          <cell r="C69">
            <v>45</v>
          </cell>
          <cell r="D69" t="str">
            <v xml:space="preserve"> Chefe Recursos Humanos</v>
          </cell>
          <cell r="E69">
            <v>4602.04</v>
          </cell>
          <cell r="F69">
            <v>0.25</v>
          </cell>
          <cell r="G69">
            <v>523</v>
          </cell>
        </row>
        <row r="70">
          <cell r="B70" t="str">
            <v>José Carlos Martins Jr.</v>
          </cell>
          <cell r="C70">
            <v>45</v>
          </cell>
          <cell r="D70" t="str">
            <v xml:space="preserve"> Chefe de Manutenção</v>
          </cell>
          <cell r="E70">
            <v>4359.78</v>
          </cell>
          <cell r="F70">
            <v>0.73</v>
          </cell>
          <cell r="G70">
            <v>523</v>
          </cell>
        </row>
        <row r="71">
          <cell r="B71" t="str">
            <v>Jose De Freitas Junior</v>
          </cell>
          <cell r="C71">
            <v>30</v>
          </cell>
          <cell r="D71" t="str">
            <v>Gerente de Operações</v>
          </cell>
          <cell r="E71">
            <v>6946.51</v>
          </cell>
          <cell r="F71" t="str">
            <v>-</v>
          </cell>
          <cell r="G71">
            <v>752</v>
          </cell>
        </row>
        <row r="72">
          <cell r="B72" t="str">
            <v>José Douglas M. Santos</v>
          </cell>
          <cell r="C72">
            <v>45</v>
          </cell>
          <cell r="D72" t="str">
            <v xml:space="preserve"> Chefe de Produção</v>
          </cell>
          <cell r="E72">
            <v>4187.76</v>
          </cell>
          <cell r="F72">
            <v>0.79</v>
          </cell>
          <cell r="G72">
            <v>523</v>
          </cell>
        </row>
        <row r="73">
          <cell r="B73" t="str">
            <v>José Fleuri Bertelli</v>
          </cell>
          <cell r="C73">
            <v>45</v>
          </cell>
          <cell r="D73" t="str">
            <v>Gerente Administrativo</v>
          </cell>
          <cell r="E73">
            <v>3074.31</v>
          </cell>
          <cell r="F73" t="str">
            <v>-</v>
          </cell>
          <cell r="G73">
            <v>500</v>
          </cell>
        </row>
        <row r="74">
          <cell r="B74" t="str">
            <v>José Geraldo Setter</v>
          </cell>
          <cell r="C74">
            <v>45</v>
          </cell>
          <cell r="D74" t="str">
            <v xml:space="preserve"> Chefe Administrativo</v>
          </cell>
          <cell r="E74">
            <v>4409.6000000000004</v>
          </cell>
          <cell r="F74">
            <v>0.72</v>
          </cell>
          <cell r="G74">
            <v>500</v>
          </cell>
        </row>
        <row r="75">
          <cell r="B75" t="str">
            <v>Jose Gilberto Saura</v>
          </cell>
          <cell r="C75" t="str">
            <v>15</v>
          </cell>
          <cell r="D75" t="str">
            <v xml:space="preserve"> Diretor Geral</v>
          </cell>
          <cell r="E75">
            <v>12965.45</v>
          </cell>
          <cell r="F75">
            <v>4.5</v>
          </cell>
          <cell r="G75">
            <v>1262</v>
          </cell>
        </row>
        <row r="76">
          <cell r="B76" t="str">
            <v>José Ricardo Reichert</v>
          </cell>
          <cell r="C76">
            <v>30</v>
          </cell>
          <cell r="D76" t="str">
            <v xml:space="preserve"> Gerente Fábrica</v>
          </cell>
          <cell r="E76">
            <v>8219.83</v>
          </cell>
          <cell r="F76">
            <v>2.4300000000000002</v>
          </cell>
          <cell r="G76">
            <v>812</v>
          </cell>
        </row>
        <row r="77">
          <cell r="B77" t="str">
            <v>José Roberto Fratantonio</v>
          </cell>
          <cell r="C77">
            <v>30</v>
          </cell>
          <cell r="D77" t="str">
            <v xml:space="preserve"> Gerente Comércio Exterior</v>
          </cell>
          <cell r="E77">
            <v>8586</v>
          </cell>
          <cell r="F77">
            <v>1.95</v>
          </cell>
          <cell r="G77">
            <v>782</v>
          </cell>
        </row>
        <row r="78">
          <cell r="B78" t="str">
            <v>José Roberto Vicentini</v>
          </cell>
          <cell r="C78">
            <v>40</v>
          </cell>
          <cell r="D78" t="str">
            <v xml:space="preserve"> Chefe Suporte Técnico</v>
          </cell>
          <cell r="E78">
            <v>5718.08</v>
          </cell>
          <cell r="F78">
            <v>0.63</v>
          </cell>
          <cell r="G78">
            <v>582</v>
          </cell>
        </row>
        <row r="79">
          <cell r="B79" t="str">
            <v>Julio Donizetti Benites</v>
          </cell>
          <cell r="C79">
            <v>40</v>
          </cell>
          <cell r="D79" t="str">
            <v xml:space="preserve"> Gerente Distrito</v>
          </cell>
          <cell r="E79">
            <v>4494</v>
          </cell>
          <cell r="F79">
            <v>0.61</v>
          </cell>
          <cell r="G79">
            <v>594</v>
          </cell>
        </row>
        <row r="80">
          <cell r="B80" t="str">
            <v>Julio Lezdkalns</v>
          </cell>
          <cell r="C80">
            <v>30</v>
          </cell>
          <cell r="D80" t="str">
            <v xml:space="preserve"> Gerente Fábrica</v>
          </cell>
          <cell r="E80">
            <v>7150</v>
          </cell>
          <cell r="F80">
            <v>1.43</v>
          </cell>
          <cell r="G80">
            <v>812</v>
          </cell>
        </row>
        <row r="81">
          <cell r="B81" t="str">
            <v>Ken Aoki</v>
          </cell>
          <cell r="C81">
            <v>45</v>
          </cell>
          <cell r="D81" t="str">
            <v xml:space="preserve"> Chefe Qualidade/M.Ambiente</v>
          </cell>
          <cell r="E81">
            <v>4217.7700000000004</v>
          </cell>
          <cell r="F81">
            <v>0.98</v>
          </cell>
          <cell r="G81">
            <v>519</v>
          </cell>
        </row>
        <row r="82">
          <cell r="B82" t="str">
            <v>Leonard Schenk Meine</v>
          </cell>
          <cell r="C82">
            <v>45</v>
          </cell>
          <cell r="D82" t="str">
            <v xml:space="preserve"> Chefe de Manutenção</v>
          </cell>
          <cell r="E82">
            <v>3200</v>
          </cell>
          <cell r="F82">
            <v>0.69</v>
          </cell>
          <cell r="G82">
            <v>523</v>
          </cell>
        </row>
        <row r="83">
          <cell r="B83" t="str">
            <v>Leonardo Arcuri</v>
          </cell>
          <cell r="C83">
            <v>30</v>
          </cell>
          <cell r="D83" t="str">
            <v xml:space="preserve"> Gerente Fábrica</v>
          </cell>
          <cell r="E83">
            <v>9494.65</v>
          </cell>
          <cell r="F83">
            <v>2.37</v>
          </cell>
          <cell r="G83">
            <v>842</v>
          </cell>
        </row>
        <row r="84">
          <cell r="B84" t="str">
            <v>Li Tsun Yin Chou</v>
          </cell>
          <cell r="C84">
            <v>40</v>
          </cell>
          <cell r="D84" t="str">
            <v xml:space="preserve"> Consultor Med. Ocupacional</v>
          </cell>
          <cell r="E84">
            <v>5512</v>
          </cell>
          <cell r="F84">
            <v>0.72</v>
          </cell>
          <cell r="G84">
            <v>600</v>
          </cell>
        </row>
        <row r="85">
          <cell r="B85" t="str">
            <v>Lindemberg C. Guimarães</v>
          </cell>
          <cell r="C85">
            <v>45</v>
          </cell>
          <cell r="D85" t="str">
            <v xml:space="preserve"> Chefe Adm.Financeiro</v>
          </cell>
          <cell r="E85">
            <v>2762</v>
          </cell>
          <cell r="F85">
            <v>0.63</v>
          </cell>
          <cell r="G85">
            <v>523</v>
          </cell>
        </row>
        <row r="86">
          <cell r="B86" t="str">
            <v>Luis H. M. Gasparini</v>
          </cell>
          <cell r="C86">
            <v>45</v>
          </cell>
          <cell r="D86" t="str">
            <v xml:space="preserve"> Chefe de Produção</v>
          </cell>
          <cell r="E86">
            <v>2719.82</v>
          </cell>
          <cell r="F86">
            <v>0.43</v>
          </cell>
          <cell r="G86">
            <v>523</v>
          </cell>
        </row>
        <row r="87">
          <cell r="B87" t="str">
            <v>Luiz Soffarelli</v>
          </cell>
          <cell r="C87">
            <v>35</v>
          </cell>
          <cell r="D87" t="str">
            <v xml:space="preserve"> Gerente Suprimentos</v>
          </cell>
          <cell r="E87">
            <v>6093.95</v>
          </cell>
          <cell r="F87">
            <v>1.92</v>
          </cell>
          <cell r="G87">
            <v>657</v>
          </cell>
        </row>
        <row r="88">
          <cell r="B88" t="str">
            <v>Luiz Antonio Tapette</v>
          </cell>
          <cell r="C88">
            <v>35</v>
          </cell>
          <cell r="D88" t="str">
            <v xml:space="preserve"> Gerente Rec. Humanos</v>
          </cell>
          <cell r="E88">
            <v>6652.31</v>
          </cell>
          <cell r="F88">
            <v>1.46</v>
          </cell>
          <cell r="G88">
            <v>684</v>
          </cell>
        </row>
        <row r="89">
          <cell r="B89" t="str">
            <v>Luiz Antonio M. Guichard</v>
          </cell>
          <cell r="C89">
            <v>40</v>
          </cell>
          <cell r="D89" t="str">
            <v xml:space="preserve"> Gerente Distrito</v>
          </cell>
          <cell r="E89">
            <v>5617.5</v>
          </cell>
          <cell r="F89">
            <v>0.61</v>
          </cell>
          <cell r="G89">
            <v>594</v>
          </cell>
        </row>
        <row r="90">
          <cell r="B90" t="str">
            <v>Luiz Carlos G. Porto</v>
          </cell>
          <cell r="C90">
            <v>40</v>
          </cell>
          <cell r="D90" t="str">
            <v xml:space="preserve"> Gerente Pesq.e Desenvolv.</v>
          </cell>
          <cell r="E90">
            <v>5039.54</v>
          </cell>
          <cell r="F90" t="str">
            <v>-</v>
          </cell>
          <cell r="G90">
            <v>594</v>
          </cell>
        </row>
        <row r="91">
          <cell r="B91" t="str">
            <v>Luiz Carlos S. Lobato</v>
          </cell>
          <cell r="C91">
            <v>35</v>
          </cell>
          <cell r="D91" t="str">
            <v xml:space="preserve"> Ger. Reg. Vendas</v>
          </cell>
          <cell r="E91">
            <v>7148.09</v>
          </cell>
          <cell r="F91">
            <v>1.6</v>
          </cell>
          <cell r="G91">
            <v>732</v>
          </cell>
        </row>
        <row r="92">
          <cell r="B92" t="str">
            <v>Marcelo A Domingues</v>
          </cell>
          <cell r="C92">
            <v>40</v>
          </cell>
          <cell r="D92" t="str">
            <v xml:space="preserve"> Chefe Depto. Hospitalar</v>
          </cell>
          <cell r="E92">
            <v>2176.8000000000002</v>
          </cell>
          <cell r="F92">
            <v>0.98</v>
          </cell>
          <cell r="G92">
            <v>552</v>
          </cell>
        </row>
        <row r="93">
          <cell r="B93" t="str">
            <v>Marcelo C. B. Fernandes</v>
          </cell>
          <cell r="C93">
            <v>35</v>
          </cell>
          <cell r="D93" t="str">
            <v xml:space="preserve"> Ger. Reg. Vendas</v>
          </cell>
          <cell r="E93">
            <v>8492</v>
          </cell>
          <cell r="F93">
            <v>1.63</v>
          </cell>
          <cell r="G93">
            <v>732</v>
          </cell>
        </row>
        <row r="94">
          <cell r="B94" t="str">
            <v>Marcelo Ferreira Vinhola</v>
          </cell>
          <cell r="C94">
            <v>30</v>
          </cell>
          <cell r="D94" t="str">
            <v xml:space="preserve"> Gerente Nac.Vendas</v>
          </cell>
          <cell r="E94">
            <v>9273.69</v>
          </cell>
          <cell r="F94">
            <v>2.69</v>
          </cell>
          <cell r="G94">
            <v>812</v>
          </cell>
        </row>
        <row r="95">
          <cell r="B95" t="str">
            <v>Marcelo Machado</v>
          </cell>
          <cell r="C95">
            <v>45</v>
          </cell>
          <cell r="D95" t="str">
            <v>Chefe de Produção</v>
          </cell>
          <cell r="E95">
            <v>3515.76</v>
          </cell>
          <cell r="F95">
            <v>0.73</v>
          </cell>
          <cell r="G95">
            <v>523</v>
          </cell>
        </row>
        <row r="96">
          <cell r="B96" t="str">
            <v>Marco Antonio Andrade</v>
          </cell>
          <cell r="C96">
            <v>30</v>
          </cell>
          <cell r="D96" t="str">
            <v xml:space="preserve"> Gerente Fábrica</v>
          </cell>
          <cell r="E96">
            <v>9071.32</v>
          </cell>
          <cell r="F96">
            <v>2.37</v>
          </cell>
          <cell r="G96">
            <v>842</v>
          </cell>
        </row>
        <row r="97">
          <cell r="B97" t="str">
            <v>Marcos Rovai Arem</v>
          </cell>
          <cell r="C97">
            <v>45</v>
          </cell>
          <cell r="D97" t="str">
            <v xml:space="preserve"> Chefe Adm. Financeiro</v>
          </cell>
          <cell r="E97">
            <v>3975.48</v>
          </cell>
          <cell r="F97">
            <v>0.71</v>
          </cell>
          <cell r="G97">
            <v>523</v>
          </cell>
        </row>
        <row r="98">
          <cell r="B98" t="str">
            <v>Marcos Teixeira Reis</v>
          </cell>
          <cell r="C98">
            <v>45</v>
          </cell>
          <cell r="D98" t="str">
            <v>Chefe Beneficiamento</v>
          </cell>
          <cell r="E98">
            <v>3508</v>
          </cell>
          <cell r="F98">
            <v>1</v>
          </cell>
          <cell r="G98">
            <v>509</v>
          </cell>
        </row>
        <row r="99">
          <cell r="B99" t="str">
            <v>Marília Cruz Borin Froes</v>
          </cell>
          <cell r="C99">
            <v>35</v>
          </cell>
          <cell r="D99" t="str">
            <v xml:space="preserve"> Gerente Marketing</v>
          </cell>
          <cell r="E99">
            <v>5822.82</v>
          </cell>
          <cell r="F99">
            <v>1.6</v>
          </cell>
          <cell r="G99">
            <v>677</v>
          </cell>
        </row>
        <row r="100">
          <cell r="B100" t="str">
            <v>Marina Julia Aquino</v>
          </cell>
          <cell r="C100">
            <v>40</v>
          </cell>
          <cell r="D100" t="str">
            <v xml:space="preserve"> Ger.Sist.Qual./M.Ambiente</v>
          </cell>
          <cell r="E100">
            <v>6705.9</v>
          </cell>
          <cell r="F100">
            <v>2</v>
          </cell>
          <cell r="G100">
            <v>588</v>
          </cell>
        </row>
        <row r="101">
          <cell r="B101" t="str">
            <v>Marlene Ayako Miwa</v>
          </cell>
          <cell r="C101">
            <v>40</v>
          </cell>
          <cell r="D101" t="str">
            <v xml:space="preserve"> Chefe Contabilidade</v>
          </cell>
          <cell r="E101">
            <v>5453.79</v>
          </cell>
          <cell r="F101">
            <v>0.63</v>
          </cell>
          <cell r="G101">
            <v>614</v>
          </cell>
        </row>
        <row r="102">
          <cell r="B102" t="str">
            <v>Mauricio Bonoro Ordono</v>
          </cell>
          <cell r="C102">
            <v>40</v>
          </cell>
          <cell r="D102" t="str">
            <v xml:space="preserve"> Médico do Trabalho</v>
          </cell>
          <cell r="E102">
            <v>6560.3</v>
          </cell>
          <cell r="F102">
            <v>0.63</v>
          </cell>
          <cell r="G102">
            <v>582</v>
          </cell>
        </row>
        <row r="103">
          <cell r="B103" t="str">
            <v>Maurício Ricardo Maida</v>
          </cell>
          <cell r="C103">
            <v>30</v>
          </cell>
          <cell r="D103" t="str">
            <v xml:space="preserve"> Ger. Logistica/Suprimentos</v>
          </cell>
          <cell r="E103">
            <v>7835.08</v>
          </cell>
          <cell r="F103">
            <v>2.63</v>
          </cell>
          <cell r="G103">
            <v>782</v>
          </cell>
        </row>
        <row r="104">
          <cell r="B104" t="str">
            <v>Mauro Gomes Filho</v>
          </cell>
          <cell r="C104">
            <v>45</v>
          </cell>
          <cell r="D104" t="str">
            <v xml:space="preserve"> Chefe de Produção</v>
          </cell>
          <cell r="E104">
            <v>3500</v>
          </cell>
          <cell r="F104">
            <v>0.75</v>
          </cell>
          <cell r="G104">
            <v>523</v>
          </cell>
        </row>
        <row r="105">
          <cell r="B105" t="str">
            <v>Miguel A. R. Moure</v>
          </cell>
          <cell r="C105">
            <v>45</v>
          </cell>
          <cell r="D105" t="str">
            <v xml:space="preserve"> Chefe de Produção - DIC</v>
          </cell>
          <cell r="E105">
            <v>4971.34</v>
          </cell>
          <cell r="F105">
            <v>0.63</v>
          </cell>
          <cell r="G105">
            <v>523</v>
          </cell>
        </row>
        <row r="106">
          <cell r="B106" t="str">
            <v>Milton Do Nascimento</v>
          </cell>
          <cell r="C106">
            <v>25</v>
          </cell>
          <cell r="D106" t="str">
            <v>Ger. Saúde Ocupacional</v>
          </cell>
          <cell r="E106">
            <v>9921.6</v>
          </cell>
          <cell r="F106">
            <v>3.9</v>
          </cell>
          <cell r="G106">
            <v>852</v>
          </cell>
        </row>
        <row r="107">
          <cell r="B107" t="str">
            <v>Moacyr De Melo Junior</v>
          </cell>
          <cell r="C107">
            <v>45</v>
          </cell>
          <cell r="D107" t="str">
            <v xml:space="preserve"> Chefe Vila Residencial</v>
          </cell>
          <cell r="E107">
            <v>4297.18</v>
          </cell>
          <cell r="F107">
            <v>0.98</v>
          </cell>
          <cell r="G107">
            <v>519</v>
          </cell>
        </row>
        <row r="108">
          <cell r="B108" t="str">
            <v>Nelson Antonio Rocco</v>
          </cell>
          <cell r="C108">
            <v>45</v>
          </cell>
          <cell r="D108" t="str">
            <v>Gerente Divisional</v>
          </cell>
          <cell r="E108">
            <v>4270.6000000000004</v>
          </cell>
          <cell r="F108">
            <v>1.6</v>
          </cell>
          <cell r="G108">
            <v>550</v>
          </cell>
        </row>
        <row r="109">
          <cell r="B109" t="str">
            <v>Nelson Pazikas</v>
          </cell>
          <cell r="C109">
            <v>15</v>
          </cell>
          <cell r="D109" t="str">
            <v xml:space="preserve"> Gerente Negócios</v>
          </cell>
          <cell r="E109">
            <v>10807</v>
          </cell>
          <cell r="F109">
            <v>4</v>
          </cell>
          <cell r="G109">
            <v>1101</v>
          </cell>
        </row>
        <row r="110">
          <cell r="B110" t="str">
            <v>Neodir Nava</v>
          </cell>
          <cell r="C110">
            <v>35</v>
          </cell>
          <cell r="D110" t="str">
            <v xml:space="preserve"> Gerente Geologia e Planej.Lavra</v>
          </cell>
          <cell r="E110">
            <v>5039.54</v>
          </cell>
          <cell r="F110" t="str">
            <v>-</v>
          </cell>
          <cell r="G110">
            <v>657</v>
          </cell>
        </row>
        <row r="111">
          <cell r="B111" t="str">
            <v>Nicola Cristóvão Neto</v>
          </cell>
          <cell r="C111">
            <v>30</v>
          </cell>
          <cell r="D111" t="str">
            <v xml:space="preserve"> Assessor Delegação</v>
          </cell>
          <cell r="E111">
            <v>9390.02</v>
          </cell>
          <cell r="F111">
            <v>4.5</v>
          </cell>
          <cell r="G111">
            <v>810</v>
          </cell>
        </row>
        <row r="112">
          <cell r="B112" t="str">
            <v>Nilson Ant.R Da Silva</v>
          </cell>
          <cell r="C112">
            <v>45</v>
          </cell>
          <cell r="D112" t="str">
            <v xml:space="preserve"> Chefe de Manutenção</v>
          </cell>
          <cell r="E112">
            <v>3060</v>
          </cell>
          <cell r="F112">
            <v>0.55000000000000004</v>
          </cell>
          <cell r="G112">
            <v>523</v>
          </cell>
        </row>
        <row r="113">
          <cell r="B113" t="str">
            <v>Normando C.M. Queiroga</v>
          </cell>
          <cell r="C113">
            <v>45</v>
          </cell>
          <cell r="D113" t="str">
            <v xml:space="preserve"> Chefe Geologia</v>
          </cell>
          <cell r="E113">
            <v>4121.24</v>
          </cell>
          <cell r="F113">
            <v>0.95</v>
          </cell>
          <cell r="G113">
            <v>519</v>
          </cell>
        </row>
        <row r="114">
          <cell r="B114" t="str">
            <v>Odair Antonio Giovanetti</v>
          </cell>
          <cell r="C114">
            <v>45</v>
          </cell>
          <cell r="D114" t="str">
            <v xml:space="preserve"> Chefe Adm. Financeiro</v>
          </cell>
          <cell r="E114">
            <v>3927.92</v>
          </cell>
          <cell r="F114">
            <v>0.28999999999999998</v>
          </cell>
          <cell r="G114">
            <v>523</v>
          </cell>
        </row>
        <row r="115">
          <cell r="B115" t="str">
            <v>Oelton Gonçalves Lima</v>
          </cell>
          <cell r="C115">
            <v>45</v>
          </cell>
          <cell r="D115" t="str">
            <v xml:space="preserve"> Chefe de Produção</v>
          </cell>
          <cell r="E115">
            <v>3545.75</v>
          </cell>
          <cell r="F115">
            <v>0.71</v>
          </cell>
          <cell r="G115">
            <v>523</v>
          </cell>
        </row>
        <row r="116">
          <cell r="B116" t="str">
            <v>Oscavo C. Correa Netto</v>
          </cell>
          <cell r="C116">
            <v>30</v>
          </cell>
          <cell r="D116" t="str">
            <v xml:space="preserve"> Gerente Jurídico</v>
          </cell>
          <cell r="E116">
            <v>7196.52</v>
          </cell>
          <cell r="F116">
            <v>2.5</v>
          </cell>
          <cell r="G116">
            <v>787</v>
          </cell>
        </row>
        <row r="117">
          <cell r="B117" t="str">
            <v>Osvaldo Ribeiro Campos</v>
          </cell>
          <cell r="C117">
            <v>45</v>
          </cell>
          <cell r="D117" t="str">
            <v xml:space="preserve"> Chefe de Produção</v>
          </cell>
          <cell r="E117">
            <v>4319.6499999999996</v>
          </cell>
          <cell r="F117">
            <v>0.73</v>
          </cell>
          <cell r="G117">
            <v>523</v>
          </cell>
        </row>
        <row r="118">
          <cell r="B118" t="str">
            <v>Oswaldo Oliveira Salsa</v>
          </cell>
          <cell r="C118">
            <v>45</v>
          </cell>
          <cell r="D118" t="str">
            <v xml:space="preserve"> Chefe de Manutenção</v>
          </cell>
          <cell r="E118">
            <v>3545.75</v>
          </cell>
          <cell r="F118">
            <v>0.71</v>
          </cell>
          <cell r="G118">
            <v>523</v>
          </cell>
        </row>
        <row r="119">
          <cell r="B119" t="str">
            <v>Otacilio T. Gonçalves</v>
          </cell>
          <cell r="C119">
            <v>35</v>
          </cell>
          <cell r="D119" t="str">
            <v xml:space="preserve"> Ger.Reg. Vendas</v>
          </cell>
          <cell r="E119">
            <v>7032.04</v>
          </cell>
          <cell r="F119">
            <v>1.63</v>
          </cell>
          <cell r="G119">
            <v>732</v>
          </cell>
        </row>
        <row r="120">
          <cell r="B120" t="str">
            <v>Otávio Lazário Queiroz</v>
          </cell>
          <cell r="C120">
            <v>35</v>
          </cell>
          <cell r="D120" t="str">
            <v xml:space="preserve"> Ger.Adm.Imóveis/S.Gerais</v>
          </cell>
          <cell r="E120">
            <v>6524.97</v>
          </cell>
          <cell r="F120">
            <v>2.2200000000000002</v>
          </cell>
          <cell r="G120">
            <v>664</v>
          </cell>
        </row>
        <row r="121">
          <cell r="B121" t="str">
            <v>Paul Houang</v>
          </cell>
          <cell r="C121">
            <v>30</v>
          </cell>
          <cell r="D121" t="str">
            <v xml:space="preserve"> Ger. Pesquisa Desenv.</v>
          </cell>
          <cell r="E121">
            <v>8969.81</v>
          </cell>
          <cell r="F121">
            <v>2.6</v>
          </cell>
          <cell r="G121">
            <v>842</v>
          </cell>
        </row>
        <row r="122">
          <cell r="B122" t="str">
            <v>Paulo Cesar Pereira</v>
          </cell>
          <cell r="C122">
            <v>40</v>
          </cell>
          <cell r="D122" t="str">
            <v xml:space="preserve"> Chefe Planej. Tributário</v>
          </cell>
          <cell r="E122">
            <v>5205.5600000000004</v>
          </cell>
          <cell r="F122">
            <v>0.63</v>
          </cell>
          <cell r="G122">
            <v>614</v>
          </cell>
        </row>
        <row r="123">
          <cell r="B123" t="str">
            <v>Paulo Ignácio J. Schardijn</v>
          </cell>
          <cell r="C123">
            <v>45</v>
          </cell>
          <cell r="D123" t="str">
            <v xml:space="preserve"> Chefe Projetos Elétricos</v>
          </cell>
          <cell r="E123">
            <v>4519.29</v>
          </cell>
          <cell r="F123">
            <v>0.99</v>
          </cell>
          <cell r="G123">
            <v>534</v>
          </cell>
        </row>
        <row r="124">
          <cell r="B124" t="str">
            <v>Paulo M. Drummond</v>
          </cell>
          <cell r="C124">
            <v>45</v>
          </cell>
          <cell r="D124" t="str">
            <v xml:space="preserve"> Advogado</v>
          </cell>
          <cell r="E124">
            <v>7119.12</v>
          </cell>
          <cell r="F124">
            <v>0.63</v>
          </cell>
          <cell r="G124">
            <v>550</v>
          </cell>
        </row>
        <row r="125">
          <cell r="B125" t="str">
            <v>Paulo Roberto Lucietto</v>
          </cell>
          <cell r="C125">
            <v>15</v>
          </cell>
          <cell r="D125" t="str">
            <v xml:space="preserve"> Diretor Comercial</v>
          </cell>
          <cell r="E125">
            <v>13500</v>
          </cell>
          <cell r="F125">
            <v>4.5</v>
          </cell>
          <cell r="G125">
            <v>1262</v>
          </cell>
        </row>
        <row r="126">
          <cell r="B126" t="str">
            <v>Paulo Sérgio Lupianes</v>
          </cell>
          <cell r="C126">
            <v>30</v>
          </cell>
          <cell r="D126" t="str">
            <v xml:space="preserve"> Gerente Informática</v>
          </cell>
          <cell r="E126">
            <v>7400</v>
          </cell>
          <cell r="F126">
            <v>2.65</v>
          </cell>
          <cell r="G126">
            <v>752</v>
          </cell>
        </row>
        <row r="127">
          <cell r="B127" t="str">
            <v>Paulo Sérgio B. Souza</v>
          </cell>
          <cell r="C127">
            <v>40</v>
          </cell>
          <cell r="D127" t="str">
            <v xml:space="preserve"> Gerente Vendas Nacionais</v>
          </cell>
          <cell r="E127">
            <v>5359.58</v>
          </cell>
          <cell r="F127">
            <v>1.77</v>
          </cell>
          <cell r="G127">
            <v>556</v>
          </cell>
        </row>
        <row r="128">
          <cell r="B128" t="str">
            <v>Peter Spring</v>
          </cell>
          <cell r="C128">
            <v>30</v>
          </cell>
          <cell r="D128" t="str">
            <v xml:space="preserve"> Gerente Fábrica</v>
          </cell>
          <cell r="E128">
            <v>14434.74</v>
          </cell>
          <cell r="F128">
            <v>2.72</v>
          </cell>
          <cell r="G128">
            <v>842</v>
          </cell>
        </row>
        <row r="129">
          <cell r="B129" t="str">
            <v>Reinaldo Biasoli</v>
          </cell>
          <cell r="C129">
            <v>15</v>
          </cell>
          <cell r="D129" t="str">
            <v xml:space="preserve"> Diretor Rec. Humanos</v>
          </cell>
          <cell r="E129">
            <v>13500</v>
          </cell>
          <cell r="F129">
            <v>4.5</v>
          </cell>
          <cell r="G129">
            <v>1216</v>
          </cell>
        </row>
        <row r="130">
          <cell r="B130" t="str">
            <v>Renato Gomes Filho</v>
          </cell>
          <cell r="C130">
            <v>35</v>
          </cell>
          <cell r="D130" t="str">
            <v xml:space="preserve"> Gerente Adm. Vendas</v>
          </cell>
          <cell r="E130">
            <v>7788.41</v>
          </cell>
          <cell r="F130">
            <v>1.6</v>
          </cell>
          <cell r="G130">
            <v>682</v>
          </cell>
        </row>
        <row r="131">
          <cell r="B131" t="str">
            <v>Renato P. Machado</v>
          </cell>
          <cell r="C131">
            <v>45</v>
          </cell>
          <cell r="D131" t="str">
            <v xml:space="preserve"> Chefe Financeiro</v>
          </cell>
          <cell r="E131">
            <v>2800</v>
          </cell>
          <cell r="F131">
            <v>0.67</v>
          </cell>
          <cell r="G131">
            <v>500</v>
          </cell>
        </row>
        <row r="132">
          <cell r="B132" t="str">
            <v>Renato Pires Campos Jr.</v>
          </cell>
          <cell r="C132">
            <v>35</v>
          </cell>
          <cell r="D132" t="str">
            <v xml:space="preserve"> Ger.Reg. Vendas</v>
          </cell>
          <cell r="E132">
            <v>7383</v>
          </cell>
          <cell r="F132">
            <v>1.58</v>
          </cell>
          <cell r="G132">
            <v>732</v>
          </cell>
        </row>
        <row r="133">
          <cell r="B133" t="str">
            <v>Renato Porto</v>
          </cell>
          <cell r="C133">
            <v>45</v>
          </cell>
          <cell r="D133" t="str">
            <v xml:space="preserve"> Chefe Adm. Financeiro</v>
          </cell>
          <cell r="E133">
            <v>3978.42</v>
          </cell>
          <cell r="F133">
            <v>0.73</v>
          </cell>
          <cell r="G133">
            <v>523</v>
          </cell>
        </row>
        <row r="134">
          <cell r="B134" t="str">
            <v>Ricardo Benatti</v>
          </cell>
          <cell r="C134">
            <v>45</v>
          </cell>
          <cell r="D134" t="str">
            <v>Chefe Contab./Finanças</v>
          </cell>
          <cell r="E134">
            <v>3508</v>
          </cell>
          <cell r="F134">
            <v>0.98</v>
          </cell>
          <cell r="G134">
            <v>519</v>
          </cell>
        </row>
        <row r="135">
          <cell r="B135" t="str">
            <v>Ricardo Luiz F. Maia</v>
          </cell>
          <cell r="C135">
            <v>35</v>
          </cell>
          <cell r="D135" t="str">
            <v xml:space="preserve"> Ger.Reg. Vendas</v>
          </cell>
          <cell r="E135">
            <v>6977.94</v>
          </cell>
          <cell r="F135">
            <v>1.62</v>
          </cell>
          <cell r="G135">
            <v>732</v>
          </cell>
        </row>
        <row r="136">
          <cell r="B136" t="str">
            <v>Rogério Da S. Cornelius</v>
          </cell>
          <cell r="C136">
            <v>45</v>
          </cell>
          <cell r="D136" t="str">
            <v xml:space="preserve"> Chefe de Produção</v>
          </cell>
          <cell r="E136">
            <v>3500</v>
          </cell>
          <cell r="F136">
            <v>0.69</v>
          </cell>
          <cell r="G136">
            <v>523</v>
          </cell>
        </row>
        <row r="137">
          <cell r="B137" t="str">
            <v>Rogério Renner Santos</v>
          </cell>
          <cell r="C137">
            <v>30</v>
          </cell>
          <cell r="D137" t="str">
            <v xml:space="preserve"> Gerente Fábrica</v>
          </cell>
          <cell r="E137">
            <v>7150</v>
          </cell>
          <cell r="F137">
            <v>2.64</v>
          </cell>
          <cell r="G137">
            <v>812</v>
          </cell>
        </row>
        <row r="138">
          <cell r="B138" t="str">
            <v>Roséli Rocha Filho</v>
          </cell>
          <cell r="C138">
            <v>40</v>
          </cell>
          <cell r="D138" t="str">
            <v xml:space="preserve"> Gerente Filial</v>
          </cell>
          <cell r="E138">
            <v>4593.8100000000004</v>
          </cell>
          <cell r="F138">
            <v>0.67</v>
          </cell>
          <cell r="G138">
            <v>594</v>
          </cell>
        </row>
        <row r="139">
          <cell r="B139" t="str">
            <v>Rubens Rela Filho</v>
          </cell>
          <cell r="C139">
            <v>10</v>
          </cell>
          <cell r="D139" t="str">
            <v xml:space="preserve"> Diretor Geral</v>
          </cell>
          <cell r="E139">
            <v>15900</v>
          </cell>
          <cell r="F139">
            <v>4.5</v>
          </cell>
          <cell r="G139">
            <v>1372</v>
          </cell>
        </row>
        <row r="140">
          <cell r="B140" t="str">
            <v>Sebastião Carlos Zapelloni</v>
          </cell>
          <cell r="C140">
            <v>40</v>
          </cell>
          <cell r="D140" t="str">
            <v xml:space="preserve"> Gerente Informática</v>
          </cell>
          <cell r="E140">
            <v>5884.87</v>
          </cell>
          <cell r="F140" t="str">
            <v>-</v>
          </cell>
          <cell r="G140">
            <v>594</v>
          </cell>
        </row>
        <row r="141">
          <cell r="B141" t="str">
            <v>Sergio D. Campacho</v>
          </cell>
          <cell r="C141">
            <v>45</v>
          </cell>
          <cell r="D141" t="str">
            <v xml:space="preserve"> Chefe Adm. Financeiro</v>
          </cell>
          <cell r="E141">
            <v>4103</v>
          </cell>
          <cell r="F141">
            <v>0.55000000000000004</v>
          </cell>
          <cell r="G141">
            <v>523</v>
          </cell>
        </row>
        <row r="142">
          <cell r="B142" t="str">
            <v>Sergio David Fernandes</v>
          </cell>
          <cell r="C142">
            <v>10</v>
          </cell>
          <cell r="D142" t="str">
            <v xml:space="preserve"> Diretor Presidente</v>
          </cell>
          <cell r="E142">
            <v>14623.74</v>
          </cell>
          <cell r="F142">
            <v>4.5</v>
          </cell>
          <cell r="G142">
            <v>1450</v>
          </cell>
        </row>
        <row r="143">
          <cell r="B143" t="str">
            <v>Sergio Eduardo Zoia</v>
          </cell>
          <cell r="C143">
            <v>35</v>
          </cell>
          <cell r="D143" t="str">
            <v xml:space="preserve"> Gerente Rec. Humanos</v>
          </cell>
          <cell r="E143">
            <v>5884.87</v>
          </cell>
          <cell r="F143" t="str">
            <v>-</v>
          </cell>
          <cell r="G143">
            <v>657</v>
          </cell>
        </row>
        <row r="144">
          <cell r="B144" t="str">
            <v>Silvio Bellini</v>
          </cell>
          <cell r="C144">
            <v>35</v>
          </cell>
          <cell r="D144" t="str">
            <v xml:space="preserve"> Gerente Reg.Vendas</v>
          </cell>
          <cell r="E144">
            <v>7169</v>
          </cell>
          <cell r="F144">
            <v>1.55</v>
          </cell>
          <cell r="G144">
            <v>732</v>
          </cell>
        </row>
        <row r="145">
          <cell r="B145" t="str">
            <v>Stenio Ribeiro Almeida</v>
          </cell>
          <cell r="C145">
            <v>30</v>
          </cell>
          <cell r="D145" t="str">
            <v xml:space="preserve"> Ger. Adm. Financeiro</v>
          </cell>
          <cell r="E145">
            <v>5500</v>
          </cell>
          <cell r="F145">
            <v>0.83</v>
          </cell>
          <cell r="G145">
            <v>752</v>
          </cell>
        </row>
        <row r="146">
          <cell r="B146" t="str">
            <v>Sumaia Zaidan</v>
          </cell>
          <cell r="C146">
            <v>45</v>
          </cell>
          <cell r="D146" t="str">
            <v xml:space="preserve"> Chefe Seg.Hig.C.Ambiental</v>
          </cell>
          <cell r="E146">
            <v>3763</v>
          </cell>
          <cell r="F146">
            <v>0.3</v>
          </cell>
          <cell r="G146">
            <v>534</v>
          </cell>
        </row>
        <row r="147">
          <cell r="B147" t="str">
            <v>Valdir Ap. Zampieri</v>
          </cell>
          <cell r="C147">
            <v>40</v>
          </cell>
          <cell r="D147" t="str">
            <v xml:space="preserve"> Ger. Des. Processos</v>
          </cell>
          <cell r="E147">
            <v>7094.1</v>
          </cell>
          <cell r="F147">
            <v>0.63</v>
          </cell>
          <cell r="G147">
            <v>614</v>
          </cell>
        </row>
        <row r="148">
          <cell r="B148" t="str">
            <v>Valdir Pinto Da Silva</v>
          </cell>
          <cell r="C148">
            <v>30</v>
          </cell>
          <cell r="D148" t="str">
            <v xml:space="preserve"> Gerente Fábrica </v>
          </cell>
          <cell r="E148">
            <v>7150</v>
          </cell>
          <cell r="F148">
            <v>2.06</v>
          </cell>
          <cell r="G148">
            <v>812</v>
          </cell>
        </row>
        <row r="149">
          <cell r="B149" t="str">
            <v>Valdir Uguetto</v>
          </cell>
          <cell r="C149">
            <v>30</v>
          </cell>
          <cell r="D149" t="str">
            <v xml:space="preserve"> Gerente Fábrica</v>
          </cell>
          <cell r="E149">
            <v>8219.83</v>
          </cell>
          <cell r="F149">
            <v>2.37</v>
          </cell>
          <cell r="G149">
            <v>842</v>
          </cell>
        </row>
        <row r="150">
          <cell r="B150" t="str">
            <v>Wagner Fco. Mourão</v>
          </cell>
          <cell r="C150">
            <v>45</v>
          </cell>
          <cell r="D150" t="str">
            <v>Chefe Adm.Pessoal/Benef.</v>
          </cell>
          <cell r="E150">
            <v>3550</v>
          </cell>
          <cell r="F150">
            <v>0.63</v>
          </cell>
          <cell r="G150">
            <v>523</v>
          </cell>
        </row>
        <row r="151">
          <cell r="B151" t="str">
            <v>Wagner José Meirelles</v>
          </cell>
          <cell r="C151">
            <v>40</v>
          </cell>
          <cell r="D151" t="str">
            <v xml:space="preserve"> Consultor Med. Ocupacional</v>
          </cell>
          <cell r="E151">
            <v>7521.97</v>
          </cell>
          <cell r="F151">
            <v>0.72</v>
          </cell>
          <cell r="G151">
            <v>600</v>
          </cell>
        </row>
        <row r="152">
          <cell r="B152" t="str">
            <v>Wagner Pires Miranda</v>
          </cell>
          <cell r="C152">
            <v>45</v>
          </cell>
          <cell r="D152" t="str">
            <v xml:space="preserve"> Chefe Administrativo</v>
          </cell>
          <cell r="E152">
            <v>3638</v>
          </cell>
          <cell r="F152">
            <v>0.9</v>
          </cell>
          <cell r="G152">
            <v>500</v>
          </cell>
        </row>
        <row r="153">
          <cell r="B153" t="str">
            <v>Wagner Ventura Calvo</v>
          </cell>
          <cell r="C153">
            <v>35</v>
          </cell>
          <cell r="D153" t="str">
            <v xml:space="preserve"> Ger.  Adm. Financeiro</v>
          </cell>
          <cell r="E153">
            <v>5898.9</v>
          </cell>
          <cell r="F153">
            <v>1.94</v>
          </cell>
          <cell r="G153">
            <v>677</v>
          </cell>
        </row>
        <row r="154">
          <cell r="B154" t="str">
            <v>Wallace De M. Fraga</v>
          </cell>
          <cell r="C154">
            <v>45</v>
          </cell>
          <cell r="D154" t="str">
            <v xml:space="preserve"> Chefe de Produção</v>
          </cell>
          <cell r="E154">
            <v>3533.24</v>
          </cell>
          <cell r="F154">
            <v>0.32</v>
          </cell>
          <cell r="G154">
            <v>523</v>
          </cell>
        </row>
        <row r="155">
          <cell r="B155" t="str">
            <v>Wanderlei Alves Almeida</v>
          </cell>
          <cell r="C155">
            <v>45</v>
          </cell>
          <cell r="D155" t="str">
            <v xml:space="preserve"> Chefe Manut.Equip.Mineração</v>
          </cell>
          <cell r="E155">
            <v>3718.48</v>
          </cell>
          <cell r="F155">
            <v>0.99</v>
          </cell>
          <cell r="G155">
            <v>509</v>
          </cell>
        </row>
        <row r="156">
          <cell r="B156" t="str">
            <v>Wanderson Luis Santos</v>
          </cell>
          <cell r="C156">
            <v>40</v>
          </cell>
          <cell r="D156" t="str">
            <v xml:space="preserve"> Chefe Suporte Técnico</v>
          </cell>
          <cell r="E156">
            <v>4237</v>
          </cell>
          <cell r="F156">
            <v>1.95</v>
          </cell>
          <cell r="G156">
            <v>582</v>
          </cell>
        </row>
        <row r="157">
          <cell r="B157" t="str">
            <v>William Bretas Linares</v>
          </cell>
          <cell r="C157">
            <v>45</v>
          </cell>
          <cell r="D157" t="str">
            <v xml:space="preserve"> Chefe Processos</v>
          </cell>
          <cell r="E157">
            <v>4048.81</v>
          </cell>
          <cell r="F157">
            <v>0.93</v>
          </cell>
          <cell r="G157">
            <v>504</v>
          </cell>
        </row>
        <row r="158">
          <cell r="B158" t="str">
            <v>Wilson Batista</v>
          </cell>
          <cell r="C158">
            <v>35</v>
          </cell>
          <cell r="D158" t="str">
            <v xml:space="preserve"> Ger.Reg. Vendas</v>
          </cell>
          <cell r="E158">
            <v>6347</v>
          </cell>
          <cell r="F158">
            <v>1.65</v>
          </cell>
          <cell r="G158">
            <v>732</v>
          </cell>
        </row>
      </sheetData>
      <sheetData sheetId="6" refreshError="1">
        <row r="1">
          <cell r="B1" t="str">
            <v>Carlos Alberto Orlando</v>
          </cell>
          <cell r="C1">
            <v>10</v>
          </cell>
          <cell r="D1" t="str">
            <v>Diretor Geral</v>
          </cell>
          <cell r="E1">
            <v>18214.900000000001</v>
          </cell>
          <cell r="F1">
            <v>5.0599999999999996</v>
          </cell>
          <cell r="G1">
            <v>1486</v>
          </cell>
        </row>
        <row r="2">
          <cell r="B2" t="str">
            <v>Ariste Maurer</v>
          </cell>
          <cell r="C2">
            <v>20</v>
          </cell>
          <cell r="D2" t="str">
            <v>Ger. Depto. Industrial</v>
          </cell>
          <cell r="E2">
            <v>9833.93</v>
          </cell>
          <cell r="F2">
            <v>3.45</v>
          </cell>
          <cell r="G2">
            <v>964</v>
          </cell>
        </row>
        <row r="3">
          <cell r="B3" t="str">
            <v>Marlene Morgado Rezende</v>
          </cell>
          <cell r="C3">
            <v>25</v>
          </cell>
          <cell r="D3" t="str">
            <v>Ger. Depto. Vendas</v>
          </cell>
          <cell r="E3">
            <v>9571.7000000000007</v>
          </cell>
          <cell r="F3">
            <v>3.42</v>
          </cell>
          <cell r="G3">
            <v>904</v>
          </cell>
        </row>
        <row r="4">
          <cell r="B4" t="str">
            <v>Nelson Cardoso de Sousa</v>
          </cell>
          <cell r="C4">
            <v>25</v>
          </cell>
          <cell r="D4" t="str">
            <v>Ger. Depto. Controladoria</v>
          </cell>
          <cell r="E4">
            <v>7000</v>
          </cell>
          <cell r="F4">
            <v>3.13</v>
          </cell>
          <cell r="G4">
            <v>890</v>
          </cell>
        </row>
        <row r="5">
          <cell r="B5" t="str">
            <v>Wladimir Tavares Pó</v>
          </cell>
          <cell r="C5">
            <v>25</v>
          </cell>
          <cell r="D5" t="str">
            <v>Ger. Depto Vendas Fachada</v>
          </cell>
          <cell r="E5">
            <v>8855.84</v>
          </cell>
          <cell r="F5">
            <v>2.87</v>
          </cell>
          <cell r="G5">
            <v>904</v>
          </cell>
        </row>
        <row r="6">
          <cell r="B6" t="str">
            <v>Miguel Vaccaro</v>
          </cell>
          <cell r="C6">
            <v>25</v>
          </cell>
          <cell r="D6" t="str">
            <v>Ger. Depto. Marketing</v>
          </cell>
          <cell r="E6">
            <v>6500</v>
          </cell>
          <cell r="F6">
            <v>3.33</v>
          </cell>
          <cell r="G6">
            <v>920</v>
          </cell>
        </row>
        <row r="7">
          <cell r="B7" t="str">
            <v>Lourdes Pereira Leite</v>
          </cell>
          <cell r="C7">
            <v>30</v>
          </cell>
          <cell r="D7" t="str">
            <v>Ger. Depto. Rec. Humanos</v>
          </cell>
          <cell r="E7">
            <v>7144.26</v>
          </cell>
          <cell r="F7">
            <v>3.58</v>
          </cell>
          <cell r="G7">
            <v>775</v>
          </cell>
        </row>
        <row r="8">
          <cell r="B8" t="str">
            <v>Mário Geraldo Kristeller</v>
          </cell>
          <cell r="C8">
            <v>30</v>
          </cell>
          <cell r="D8" t="str">
            <v>Ger. Depto. C. Qualidade/Des.</v>
          </cell>
          <cell r="E8">
            <v>6970.34</v>
          </cell>
          <cell r="F8">
            <v>3.57</v>
          </cell>
          <cell r="G8">
            <v>830</v>
          </cell>
        </row>
        <row r="9">
          <cell r="B9" t="str">
            <v>Carlos Osamu Kimura</v>
          </cell>
          <cell r="C9">
            <v>40</v>
          </cell>
          <cell r="D9" t="str">
            <v>Ger. Supr./Logística</v>
          </cell>
          <cell r="E9">
            <v>7144.81</v>
          </cell>
          <cell r="F9">
            <v>2.4700000000000002</v>
          </cell>
          <cell r="G9">
            <v>657</v>
          </cell>
        </row>
        <row r="10">
          <cell r="B10" t="str">
            <v>Luiz Carlos A Frias</v>
          </cell>
          <cell r="C10">
            <v>40</v>
          </cell>
          <cell r="D10" t="str">
            <v>Ger. Projetos Especiais</v>
          </cell>
          <cell r="E10">
            <v>6501.51</v>
          </cell>
          <cell r="F10">
            <v>2.6</v>
          </cell>
          <cell r="G10">
            <v>551</v>
          </cell>
        </row>
        <row r="11">
          <cell r="B11" t="str">
            <v>Herbert Fonseca</v>
          </cell>
          <cell r="C11">
            <v>40</v>
          </cell>
          <cell r="D11" t="str">
            <v>Ger. Regional Vendas</v>
          </cell>
          <cell r="E11">
            <v>8434.1299999999992</v>
          </cell>
          <cell r="F11">
            <v>2.37</v>
          </cell>
          <cell r="G11">
            <v>594</v>
          </cell>
        </row>
        <row r="12">
          <cell r="B12" t="str">
            <v>Joaquim Marques M. Silva</v>
          </cell>
          <cell r="C12">
            <v>40</v>
          </cell>
          <cell r="D12" t="str">
            <v>Ger. Regional Vendas</v>
          </cell>
          <cell r="E12">
            <v>8434.1299999999992</v>
          </cell>
          <cell r="F12">
            <v>2.1800000000000002</v>
          </cell>
          <cell r="G12">
            <v>594</v>
          </cell>
        </row>
        <row r="13">
          <cell r="B13" t="str">
            <v>Richard Dall Acqua</v>
          </cell>
          <cell r="C13">
            <v>40</v>
          </cell>
          <cell r="D13" t="str">
            <v>Ger. Regional Vendas</v>
          </cell>
          <cell r="E13">
            <v>8434.1299999999992</v>
          </cell>
          <cell r="F13">
            <v>2.5299999999999998</v>
          </cell>
          <cell r="G13">
            <v>594</v>
          </cell>
        </row>
        <row r="14">
          <cell r="B14" t="str">
            <v>Roberto Sena Figueredo</v>
          </cell>
          <cell r="C14">
            <v>40</v>
          </cell>
          <cell r="D14" t="str">
            <v>Ger. Regional Vendas</v>
          </cell>
          <cell r="E14">
            <v>8434.1299999999992</v>
          </cell>
          <cell r="F14">
            <v>2.61</v>
          </cell>
          <cell r="G14">
            <v>594</v>
          </cell>
        </row>
        <row r="15">
          <cell r="B15" t="str">
            <v>Sérgio Morato Gomes</v>
          </cell>
          <cell r="C15">
            <v>40</v>
          </cell>
          <cell r="D15" t="str">
            <v>Ger. Regional Vendas</v>
          </cell>
          <cell r="E15">
            <v>7400</v>
          </cell>
          <cell r="F15">
            <v>1.1399999999999999</v>
          </cell>
          <cell r="G15">
            <v>594</v>
          </cell>
        </row>
        <row r="17">
          <cell r="B17" t="str">
            <v>André Luiz Araújo Nogueira</v>
          </cell>
          <cell r="C17">
            <v>40</v>
          </cell>
          <cell r="D17" t="str">
            <v>Ger. Regional Vendas</v>
          </cell>
          <cell r="E17">
            <v>6930.95</v>
          </cell>
          <cell r="F17">
            <v>1.76</v>
          </cell>
          <cell r="G17">
            <v>594</v>
          </cell>
        </row>
        <row r="18">
          <cell r="B18" t="str">
            <v>Guilherme Canguçu</v>
          </cell>
          <cell r="C18">
            <v>40</v>
          </cell>
          <cell r="D18" t="str">
            <v>Ger. Fábrica</v>
          </cell>
          <cell r="E18">
            <v>4815.01</v>
          </cell>
          <cell r="F18">
            <v>2.54</v>
          </cell>
          <cell r="G18">
            <v>594</v>
          </cell>
        </row>
        <row r="19">
          <cell r="B19" t="str">
            <v>Rogério Samuel de L. Henriques</v>
          </cell>
          <cell r="C19">
            <v>40</v>
          </cell>
          <cell r="D19" t="str">
            <v>Ger. Fábrica</v>
          </cell>
          <cell r="E19">
            <v>4500</v>
          </cell>
          <cell r="F19">
            <v>2.6</v>
          </cell>
          <cell r="G19">
            <v>594</v>
          </cell>
        </row>
        <row r="20">
          <cell r="B20" t="str">
            <v>Marcelo de Moraes</v>
          </cell>
          <cell r="C20">
            <v>40</v>
          </cell>
          <cell r="D20" t="str">
            <v>Ger. Fábrica</v>
          </cell>
          <cell r="E20">
            <v>4500</v>
          </cell>
          <cell r="F20">
            <v>2.6</v>
          </cell>
          <cell r="G20">
            <v>594</v>
          </cell>
        </row>
        <row r="21">
          <cell r="B21" t="str">
            <v>Arnaldo Machado</v>
          </cell>
          <cell r="C21">
            <v>45</v>
          </cell>
          <cell r="D21" t="str">
            <v>Chefe Fábrica</v>
          </cell>
          <cell r="E21">
            <v>3955.87</v>
          </cell>
          <cell r="F21">
            <v>1.6</v>
          </cell>
          <cell r="G21">
            <v>483</v>
          </cell>
        </row>
      </sheetData>
      <sheetData sheetId="7" refreshError="1">
        <row r="12">
          <cell r="B12" t="str">
            <v>ADEMAR A. BARBOSA CÉLIA</v>
          </cell>
          <cell r="C12">
            <v>40</v>
          </cell>
          <cell r="D12" t="str">
            <v>CHEFE DIV. MEDIC.S.OCUP.</v>
          </cell>
          <cell r="E12">
            <v>5172.42</v>
          </cell>
          <cell r="F12">
            <v>1.79</v>
          </cell>
          <cell r="G12">
            <v>588</v>
          </cell>
        </row>
        <row r="13">
          <cell r="B13" t="str">
            <v>ALFREDO VILLARES BURKART</v>
          </cell>
          <cell r="C13">
            <v>40</v>
          </cell>
          <cell r="D13" t="str">
            <v>ENGENHEIRO PROJETOS FORNOS</v>
          </cell>
          <cell r="E13">
            <v>5002.92</v>
          </cell>
          <cell r="F13">
            <v>1.7</v>
          </cell>
          <cell r="G13">
            <v>571</v>
          </cell>
        </row>
        <row r="14">
          <cell r="B14" t="str">
            <v>ANA AMÉLIA R. LACERDA</v>
          </cell>
          <cell r="C14">
            <v>30</v>
          </cell>
          <cell r="D14" t="str">
            <v>GER. PLANEJ.DES.ORG./RH</v>
          </cell>
          <cell r="E14">
            <v>6278.02</v>
          </cell>
          <cell r="F14">
            <v>4.6900000000000004</v>
          </cell>
          <cell r="G14">
            <v>755</v>
          </cell>
        </row>
        <row r="15">
          <cell r="B15" t="str">
            <v>ANDERSON L. B. MOREIRA</v>
          </cell>
          <cell r="C15">
            <v>45</v>
          </cell>
          <cell r="D15" t="str">
            <v>CH. ASS. TEC. FORNOS</v>
          </cell>
          <cell r="E15">
            <v>3736.9</v>
          </cell>
          <cell r="F15">
            <v>1.68</v>
          </cell>
          <cell r="G15">
            <v>504</v>
          </cell>
        </row>
        <row r="16">
          <cell r="B16" t="str">
            <v>ANDRÉ P. LEME CANGUÇU</v>
          </cell>
          <cell r="C16">
            <v>15</v>
          </cell>
          <cell r="D16" t="str">
            <v>DIR. DIV. VETROTEX</v>
          </cell>
          <cell r="E16">
            <v>17820.560000000001</v>
          </cell>
          <cell r="F16">
            <v>6.24</v>
          </cell>
          <cell r="G16">
            <v>1292</v>
          </cell>
        </row>
        <row r="17">
          <cell r="B17" t="str">
            <v>BERENICE S. BECK VILLA VERDE</v>
          </cell>
          <cell r="C17">
            <v>45</v>
          </cell>
          <cell r="D17" t="str">
            <v>CH INFORMAÇÃO RH</v>
          </cell>
          <cell r="E17">
            <v>3816.25</v>
          </cell>
          <cell r="F17" t="str">
            <v>---</v>
          </cell>
          <cell r="G17">
            <v>479</v>
          </cell>
        </row>
        <row r="18">
          <cell r="B18" t="str">
            <v xml:space="preserve">CLAUDIO JOSÉ RIBEIRO   </v>
          </cell>
          <cell r="C18">
            <v>25</v>
          </cell>
          <cell r="D18" t="str">
            <v>DIRETOR</v>
          </cell>
          <cell r="E18">
            <v>12452.77</v>
          </cell>
          <cell r="F18">
            <v>5.44</v>
          </cell>
          <cell r="G18">
            <v>920</v>
          </cell>
        </row>
        <row r="19">
          <cell r="B19" t="str">
            <v>CLÉLIO SARDILLI</v>
          </cell>
          <cell r="C19">
            <v>25</v>
          </cell>
          <cell r="D19" t="str">
            <v>GER.SUPRIM./SEG.MEIO AMB.</v>
          </cell>
          <cell r="E19">
            <v>11029.84</v>
          </cell>
          <cell r="F19">
            <v>4.79</v>
          </cell>
          <cell r="G19">
            <v>950</v>
          </cell>
        </row>
        <row r="20">
          <cell r="B20" t="str">
            <v>DANIEL R. FREITAS PEREIRA</v>
          </cell>
          <cell r="C20">
            <v>30</v>
          </cell>
          <cell r="D20" t="str">
            <v>GER. ORG. INFORMÁTICA</v>
          </cell>
          <cell r="E20">
            <v>7715.36</v>
          </cell>
          <cell r="F20">
            <v>4.4000000000000004</v>
          </cell>
          <cell r="G20">
            <v>835</v>
          </cell>
        </row>
        <row r="21">
          <cell r="B21" t="str">
            <v>EDGARD JOSE ZANDONA</v>
          </cell>
          <cell r="C21">
            <v>35</v>
          </cell>
          <cell r="D21" t="str">
            <v>GER. ADM. FINANCEIRO</v>
          </cell>
          <cell r="E21">
            <v>6345.72</v>
          </cell>
          <cell r="F21">
            <v>0.27</v>
          </cell>
          <cell r="G21">
            <v>654</v>
          </cell>
        </row>
        <row r="22">
          <cell r="B22" t="str">
            <v>EDSON GONÇALVES</v>
          </cell>
          <cell r="C22">
            <v>30</v>
          </cell>
          <cell r="D22" t="str">
            <v>GER. ADM. FINANCEIRO</v>
          </cell>
          <cell r="E22">
            <v>7662.84</v>
          </cell>
          <cell r="F22">
            <v>4.9000000000000004</v>
          </cell>
          <cell r="G22">
            <v>800</v>
          </cell>
        </row>
        <row r="23">
          <cell r="B23" t="str">
            <v>EGIDIO ROMANI</v>
          </cell>
          <cell r="C23">
            <v>40</v>
          </cell>
          <cell r="D23" t="str">
            <v>CH. TRIBUTÁRIO</v>
          </cell>
          <cell r="E23">
            <v>4650</v>
          </cell>
          <cell r="F23">
            <v>1.72</v>
          </cell>
          <cell r="G23">
            <v>519</v>
          </cell>
        </row>
        <row r="24">
          <cell r="B24" t="str">
            <v>ELISABETE AP. DE SOUZA</v>
          </cell>
          <cell r="C24">
            <v>45</v>
          </cell>
          <cell r="D24" t="str">
            <v>CH. SUP. TECNICO</v>
          </cell>
          <cell r="E24">
            <v>4300</v>
          </cell>
          <cell r="F24">
            <v>1.63</v>
          </cell>
          <cell r="G24">
            <v>504</v>
          </cell>
        </row>
        <row r="25">
          <cell r="B25" t="str">
            <v>FÁBIO LUIZ GOMES PEREIRA</v>
          </cell>
          <cell r="C25">
            <v>45</v>
          </cell>
          <cell r="D25" t="str">
            <v>ENG. MANUTENÇÃO PREDIAL</v>
          </cell>
          <cell r="E25">
            <v>3285.95</v>
          </cell>
          <cell r="F25">
            <v>1.34</v>
          </cell>
          <cell r="G25">
            <v>491</v>
          </cell>
        </row>
        <row r="26">
          <cell r="B26" t="str">
            <v>FAUSTO STANISCIA</v>
          </cell>
          <cell r="C26">
            <v>45</v>
          </cell>
          <cell r="D26" t="str">
            <v>TEC COMPOSIÇÃO FUSÃO</v>
          </cell>
          <cell r="E26">
            <v>3883.44</v>
          </cell>
          <cell r="F26">
            <v>1.77</v>
          </cell>
          <cell r="G26">
            <v>519</v>
          </cell>
        </row>
        <row r="27">
          <cell r="B27" t="str">
            <v xml:space="preserve">HELENA KAZUE YAMADA </v>
          </cell>
          <cell r="C27">
            <v>40</v>
          </cell>
          <cell r="D27" t="str">
            <v>CH INFORMAÇÃO FINANC.</v>
          </cell>
          <cell r="E27">
            <v>5786.69</v>
          </cell>
          <cell r="F27">
            <v>2.0299999999999998</v>
          </cell>
          <cell r="G27">
            <v>551</v>
          </cell>
        </row>
        <row r="28">
          <cell r="B28" t="str">
            <v>JANUNCIO LIMA DOS SANTOS</v>
          </cell>
          <cell r="C28">
            <v>45</v>
          </cell>
          <cell r="D28" t="str">
            <v>CH.ESCRITÓRIO TÉCNICO</v>
          </cell>
          <cell r="E28">
            <v>3385.5</v>
          </cell>
          <cell r="F28">
            <v>1.64</v>
          </cell>
          <cell r="G28">
            <v>491</v>
          </cell>
        </row>
        <row r="29">
          <cell r="B29" t="str">
            <v>JEAN ANTOINE GUIHEUX</v>
          </cell>
          <cell r="C29">
            <v>10</v>
          </cell>
          <cell r="D29" t="str">
            <v>DIR. VIDRO PLANO</v>
          </cell>
          <cell r="E29">
            <v>22988.52</v>
          </cell>
          <cell r="F29">
            <v>5.26</v>
          </cell>
          <cell r="G29">
            <v>1708</v>
          </cell>
        </row>
        <row r="30">
          <cell r="B30" t="str">
            <v>JEAN CLAUDE GUY BREFFORT</v>
          </cell>
          <cell r="C30">
            <v>10</v>
          </cell>
          <cell r="D30" t="str">
            <v>DIRETOR PRESIDENTE</v>
          </cell>
          <cell r="E30">
            <v>52185.64</v>
          </cell>
          <cell r="F30">
            <v>5.34</v>
          </cell>
        </row>
        <row r="31">
          <cell r="B31" t="str">
            <v>JOÃO ALDO ARDITO</v>
          </cell>
          <cell r="C31">
            <v>10</v>
          </cell>
          <cell r="D31" t="str">
            <v>DIR. ADM.  FINANCEIRO</v>
          </cell>
          <cell r="E31">
            <v>17554.87</v>
          </cell>
          <cell r="F31">
            <v>4.79</v>
          </cell>
          <cell r="G31">
            <v>1358</v>
          </cell>
        </row>
        <row r="32">
          <cell r="B32" t="str">
            <v>JOSE AUGUSTO V. LUZ</v>
          </cell>
          <cell r="C32">
            <v>40</v>
          </cell>
          <cell r="D32" t="str">
            <v>CH INFORMAÇÃO</v>
          </cell>
          <cell r="E32">
            <v>5068.22</v>
          </cell>
          <cell r="F32">
            <v>2.0299999999999998</v>
          </cell>
          <cell r="G32">
            <v>519</v>
          </cell>
        </row>
        <row r="33">
          <cell r="B33" t="str">
            <v xml:space="preserve">JOSÉ LUIZ T. MACHADO  </v>
          </cell>
          <cell r="C33">
            <v>20</v>
          </cell>
          <cell r="D33" t="str">
            <v>GER. GERAL INFORMÁTICA</v>
          </cell>
          <cell r="E33">
            <v>10787.8</v>
          </cell>
          <cell r="F33">
            <v>4.6500000000000004</v>
          </cell>
          <cell r="G33">
            <v>1090</v>
          </cell>
        </row>
        <row r="34">
          <cell r="B34" t="str">
            <v>JOSE NORBERTINO L.MORAIS</v>
          </cell>
          <cell r="C34">
            <v>40</v>
          </cell>
          <cell r="D34" t="str">
            <v>ENG M AMB / ENGENHARIA</v>
          </cell>
          <cell r="E34">
            <v>5295.86</v>
          </cell>
          <cell r="F34">
            <v>1.7</v>
          </cell>
          <cell r="G34">
            <v>597</v>
          </cell>
        </row>
        <row r="35">
          <cell r="B35" t="str">
            <v>LUIZ ALBERTO GANZERLI</v>
          </cell>
          <cell r="C35">
            <v>45</v>
          </cell>
          <cell r="D35" t="str">
            <v>CH. SUPORTE TECNICO</v>
          </cell>
          <cell r="E35">
            <v>4600.33</v>
          </cell>
          <cell r="F35">
            <v>1.63</v>
          </cell>
          <cell r="G35">
            <v>504</v>
          </cell>
        </row>
        <row r="36">
          <cell r="B36" t="str">
            <v>LUIZ ALEIXO FONSECA</v>
          </cell>
          <cell r="C36">
            <v>40</v>
          </cell>
          <cell r="D36" t="str">
            <v>CH. CONTROLADORIA DVPI</v>
          </cell>
          <cell r="E36">
            <v>4992.46</v>
          </cell>
          <cell r="F36">
            <v>2.0299999999999998</v>
          </cell>
          <cell r="G36">
            <v>551</v>
          </cell>
        </row>
        <row r="37">
          <cell r="B37" t="str">
            <v>LUIZ CARLOS MONTUORI</v>
          </cell>
          <cell r="C37">
            <v>45</v>
          </cell>
          <cell r="D37" t="str">
            <v>SUP.AUDITORIA</v>
          </cell>
          <cell r="E37">
            <v>4737.03</v>
          </cell>
          <cell r="F37">
            <v>1.88</v>
          </cell>
          <cell r="G37">
            <v>534</v>
          </cell>
        </row>
        <row r="38">
          <cell r="B38" t="str">
            <v>LUIZ CLAUDIO  O  SCUDELLER</v>
          </cell>
          <cell r="C38">
            <v>45</v>
          </cell>
          <cell r="D38" t="str">
            <v>CH. PROJETOS</v>
          </cell>
          <cell r="E38">
            <v>4237.78</v>
          </cell>
          <cell r="F38">
            <v>2.08</v>
          </cell>
          <cell r="G38">
            <v>519</v>
          </cell>
        </row>
        <row r="39">
          <cell r="B39" t="str">
            <v>MARCOS HENRIQUE GIBIM</v>
          </cell>
          <cell r="C39">
            <v>45</v>
          </cell>
          <cell r="D39" t="str">
            <v>CH LABORATÓRIO CENTRAL</v>
          </cell>
          <cell r="E39">
            <v>3799.31</v>
          </cell>
          <cell r="F39">
            <v>1.61</v>
          </cell>
          <cell r="G39">
            <v>519</v>
          </cell>
        </row>
        <row r="40">
          <cell r="B40" t="str">
            <v>MARIO PEPE BELLOMO</v>
          </cell>
          <cell r="C40">
            <v>35</v>
          </cell>
          <cell r="D40" t="str">
            <v>GER. CONTROLADORIA</v>
          </cell>
          <cell r="E40">
            <v>4764.8900000000003</v>
          </cell>
          <cell r="F40">
            <v>2.06</v>
          </cell>
          <cell r="G40">
            <v>651</v>
          </cell>
        </row>
        <row r="41">
          <cell r="B41" t="str">
            <v xml:space="preserve">MAURO AKERMAN </v>
          </cell>
          <cell r="C41">
            <v>35</v>
          </cell>
          <cell r="D41" t="str">
            <v>ENG ELAB DO VIDRO</v>
          </cell>
          <cell r="E41">
            <v>5649.42</v>
          </cell>
          <cell r="F41">
            <v>2.2000000000000002</v>
          </cell>
          <cell r="G41">
            <v>654</v>
          </cell>
        </row>
        <row r="42">
          <cell r="B42" t="str">
            <v>MICHEL  GERARD TOUSSAINT</v>
          </cell>
          <cell r="C42">
            <v>10</v>
          </cell>
          <cell r="D42" t="str">
            <v>DIR. VIDRO OCO</v>
          </cell>
          <cell r="E42">
            <v>22575</v>
          </cell>
          <cell r="F42">
            <v>0.54</v>
          </cell>
        </row>
        <row r="43">
          <cell r="B43" t="str">
            <v>MIGUEL ZORROZUA IBARLUCEA</v>
          </cell>
          <cell r="C43">
            <v>20</v>
          </cell>
          <cell r="D43" t="str">
            <v>GER.ASS.TÉCNICA FORNOS</v>
          </cell>
          <cell r="E43">
            <v>9655.1299999999992</v>
          </cell>
          <cell r="F43">
            <v>5.04</v>
          </cell>
          <cell r="G43">
            <v>954</v>
          </cell>
        </row>
        <row r="44">
          <cell r="B44" t="str">
            <v>NELSON ZANOCELO</v>
          </cell>
          <cell r="C44">
            <v>10</v>
          </cell>
          <cell r="D44" t="str">
            <v>DIR. ADM.  FINANCEIRO</v>
          </cell>
          <cell r="E44">
            <v>14141.99</v>
          </cell>
          <cell r="F44">
            <v>3.24</v>
          </cell>
          <cell r="G44">
            <v>1358</v>
          </cell>
        </row>
        <row r="45">
          <cell r="B45" t="str">
            <v>PAULO RICO PEREZ</v>
          </cell>
          <cell r="C45">
            <v>30</v>
          </cell>
          <cell r="D45" t="str">
            <v>GER. REMUN. BENEFICIOS</v>
          </cell>
          <cell r="E45">
            <v>6450</v>
          </cell>
          <cell r="F45">
            <v>2.8296000000000001</v>
          </cell>
          <cell r="G45">
            <v>755</v>
          </cell>
        </row>
        <row r="46">
          <cell r="B46" t="str">
            <v>RAUL DA COSTA NAVARRO</v>
          </cell>
          <cell r="C46">
            <v>10</v>
          </cell>
          <cell r="D46" t="str">
            <v>DIR. R.H./REL.EXTERNAS</v>
          </cell>
          <cell r="E46">
            <v>19157.099999999999</v>
          </cell>
          <cell r="F46">
            <v>4.79</v>
          </cell>
          <cell r="G46">
            <v>1560</v>
          </cell>
        </row>
        <row r="47">
          <cell r="B47" t="str">
            <v>ROBERTO LUIZ H.C. NETTO</v>
          </cell>
          <cell r="C47">
            <v>15</v>
          </cell>
          <cell r="D47" t="str">
            <v>DIR. DIV. ISOLAÇÃO</v>
          </cell>
          <cell r="E47">
            <v>17554.87</v>
          </cell>
          <cell r="F47">
            <v>5.6</v>
          </cell>
          <cell r="G47">
            <v>1192</v>
          </cell>
        </row>
        <row r="48">
          <cell r="B48" t="str">
            <v>ROGÉRIO TADEU VICENTE</v>
          </cell>
          <cell r="C48">
            <v>35</v>
          </cell>
          <cell r="D48" t="str">
            <v xml:space="preserve">GER. PROJETO </v>
          </cell>
          <cell r="E48">
            <v>5855.85</v>
          </cell>
          <cell r="F48">
            <v>2.36</v>
          </cell>
          <cell r="G48">
            <v>654</v>
          </cell>
        </row>
        <row r="49">
          <cell r="B49" t="str">
            <v>ROMAIN MAURICE R. LACAILLE</v>
          </cell>
          <cell r="C49">
            <v>35</v>
          </cell>
          <cell r="D49" t="str">
            <v>GER. GEST. FINANCEIRA</v>
          </cell>
          <cell r="E49">
            <v>7740</v>
          </cell>
          <cell r="F49">
            <v>1.62</v>
          </cell>
          <cell r="G49">
            <v>700</v>
          </cell>
        </row>
        <row r="50">
          <cell r="B50" t="str">
            <v>SANDRA  MARIA SOUZA PEREIRA</v>
          </cell>
          <cell r="C50">
            <v>40</v>
          </cell>
          <cell r="D50" t="str">
            <v>CONSULTORA COMUNICAÇÃO</v>
          </cell>
          <cell r="E50">
            <v>4085</v>
          </cell>
          <cell r="F50">
            <v>1.79</v>
          </cell>
          <cell r="G50">
            <v>551</v>
          </cell>
        </row>
        <row r="51">
          <cell r="B51" t="str">
            <v>SELMA VAMOS GODOY</v>
          </cell>
          <cell r="C51">
            <v>45</v>
          </cell>
          <cell r="D51" t="str">
            <v>CONSULTORA DESENV E REMUN.</v>
          </cell>
          <cell r="E51">
            <v>3873.15</v>
          </cell>
          <cell r="F51">
            <v>1.7</v>
          </cell>
          <cell r="G51">
            <v>479</v>
          </cell>
        </row>
        <row r="52">
          <cell r="B52" t="str">
            <v>VERGÍLO MINUTTI FILHO</v>
          </cell>
          <cell r="C52">
            <v>30</v>
          </cell>
          <cell r="D52" t="str">
            <v>GER. JURÍDICO</v>
          </cell>
          <cell r="E52">
            <v>8762.5400000000009</v>
          </cell>
          <cell r="F52">
            <v>4.9000000000000004</v>
          </cell>
          <cell r="G52">
            <v>800</v>
          </cell>
        </row>
        <row r="54">
          <cell r="B54" t="str">
            <v>Michel Gerard Toussaint</v>
          </cell>
          <cell r="C54">
            <v>10</v>
          </cell>
          <cell r="D54" t="str">
            <v>Diretor Divisão Vidro Oco</v>
          </cell>
          <cell r="E54">
            <v>22575</v>
          </cell>
          <cell r="F54">
            <v>0.54</v>
          </cell>
          <cell r="G54">
            <v>1708</v>
          </cell>
        </row>
        <row r="55">
          <cell r="B55" t="str">
            <v>Cláudio M. Bastos Oliveira</v>
          </cell>
          <cell r="C55">
            <v>15</v>
          </cell>
          <cell r="D55" t="str">
            <v>Diretor Geral Calmar</v>
          </cell>
          <cell r="E55">
            <v>16935.04</v>
          </cell>
          <cell r="F55">
            <v>2.4300000000000002</v>
          </cell>
          <cell r="G55">
            <v>1200</v>
          </cell>
        </row>
        <row r="56">
          <cell r="B56" t="str">
            <v>Eurípedes  Alves Oliveira</v>
          </cell>
          <cell r="C56">
            <v>15</v>
          </cell>
          <cell r="D56" t="str">
            <v>Gerente Geral</v>
          </cell>
          <cell r="E56">
            <v>13975</v>
          </cell>
          <cell r="F56">
            <v>5.05</v>
          </cell>
          <cell r="G56">
            <v>1142</v>
          </cell>
        </row>
        <row r="57">
          <cell r="B57" t="str">
            <v>Laurent Vas</v>
          </cell>
          <cell r="C57">
            <v>20</v>
          </cell>
          <cell r="D57" t="str">
            <v>Gerente Industrial Embalagens</v>
          </cell>
          <cell r="E57">
            <v>13975</v>
          </cell>
          <cell r="F57">
            <v>4.47</v>
          </cell>
          <cell r="G57">
            <v>1090</v>
          </cell>
        </row>
        <row r="58">
          <cell r="B58" t="str">
            <v>Denis Simonin</v>
          </cell>
          <cell r="C58">
            <v>25</v>
          </cell>
          <cell r="D58" t="str">
            <v>Gerente Adm. Financeiro</v>
          </cell>
          <cell r="E58">
            <v>10700</v>
          </cell>
          <cell r="F58">
            <v>5.04</v>
          </cell>
          <cell r="G58">
            <v>920</v>
          </cell>
        </row>
        <row r="59">
          <cell r="B59" t="str">
            <v>Pablo J. L. Alzogaray</v>
          </cell>
          <cell r="C59">
            <v>25</v>
          </cell>
          <cell r="D59" t="str">
            <v>Gerente Rec. Humanos</v>
          </cell>
          <cell r="E59">
            <v>10200</v>
          </cell>
          <cell r="F59">
            <v>5.04</v>
          </cell>
          <cell r="G59">
            <v>920</v>
          </cell>
        </row>
        <row r="60">
          <cell r="B60" t="str">
            <v>João Lázaro Toledo</v>
          </cell>
          <cell r="C60">
            <v>25</v>
          </cell>
          <cell r="D60" t="str">
            <v>Gerente Fábrica</v>
          </cell>
          <cell r="E60">
            <v>8693.84</v>
          </cell>
          <cell r="F60">
            <v>4.47</v>
          </cell>
          <cell r="G60">
            <v>904</v>
          </cell>
        </row>
        <row r="61">
          <cell r="B61" t="str">
            <v>Jorge Siqueira</v>
          </cell>
          <cell r="C61">
            <v>25</v>
          </cell>
          <cell r="D61" t="str">
            <v>Gerente Comercial Embalagens</v>
          </cell>
          <cell r="E61">
            <v>10000</v>
          </cell>
          <cell r="F61">
            <v>4.6500000000000004</v>
          </cell>
          <cell r="G61">
            <v>864</v>
          </cell>
        </row>
        <row r="62">
          <cell r="B62" t="str">
            <v>Henrique Garcia Sobrinho</v>
          </cell>
          <cell r="C62">
            <v>30</v>
          </cell>
          <cell r="D62" t="str">
            <v>Gerente Fábrica</v>
          </cell>
          <cell r="E62">
            <v>7525</v>
          </cell>
          <cell r="F62">
            <v>4.87</v>
          </cell>
          <cell r="G62">
            <v>805</v>
          </cell>
        </row>
        <row r="63">
          <cell r="B63" t="str">
            <v>Carlos Anissem Messina</v>
          </cell>
          <cell r="C63">
            <v>30</v>
          </cell>
          <cell r="D63" t="str">
            <v>Gerente Fábrica</v>
          </cell>
          <cell r="E63">
            <v>8600</v>
          </cell>
          <cell r="F63">
            <v>4.83</v>
          </cell>
          <cell r="G63">
            <v>839</v>
          </cell>
        </row>
        <row r="64">
          <cell r="B64" t="str">
            <v>Ronaldo Ribeiro Gomes</v>
          </cell>
          <cell r="C64">
            <v>30</v>
          </cell>
          <cell r="D64" t="str">
            <v>Gerente Fábrica</v>
          </cell>
          <cell r="E64">
            <v>7525</v>
          </cell>
          <cell r="F64">
            <v>4.47</v>
          </cell>
          <cell r="G64">
            <v>839</v>
          </cell>
        </row>
        <row r="65">
          <cell r="B65" t="str">
            <v>Roberto N. Giosa</v>
          </cell>
          <cell r="C65">
            <v>30</v>
          </cell>
          <cell r="D65" t="str">
            <v>Gerente Operações</v>
          </cell>
          <cell r="E65">
            <v>7622</v>
          </cell>
          <cell r="F65">
            <v>4.4400000000000004</v>
          </cell>
          <cell r="G65">
            <v>755</v>
          </cell>
        </row>
        <row r="66">
          <cell r="B66" t="str">
            <v>Lázaro Ricci</v>
          </cell>
          <cell r="C66">
            <v>35</v>
          </cell>
          <cell r="D66" t="str">
            <v>Gerente Vendas Merc. Nacional</v>
          </cell>
          <cell r="E66">
            <v>7525</v>
          </cell>
          <cell r="F66">
            <v>2.5299999999999998</v>
          </cell>
          <cell r="G66">
            <v>682</v>
          </cell>
        </row>
        <row r="67">
          <cell r="B67" t="str">
            <v>Vladimir Soubkovski</v>
          </cell>
          <cell r="C67">
            <v>35</v>
          </cell>
          <cell r="D67" t="str">
            <v>Gerente Marketing</v>
          </cell>
          <cell r="E67">
            <v>6595.04</v>
          </cell>
          <cell r="F67">
            <v>2.44</v>
          </cell>
          <cell r="G67">
            <v>682</v>
          </cell>
        </row>
        <row r="68">
          <cell r="B68" t="str">
            <v>Waldir Leocádio Andrade</v>
          </cell>
          <cell r="C68">
            <v>35</v>
          </cell>
          <cell r="D68" t="str">
            <v>Gerente Exportação</v>
          </cell>
          <cell r="E68">
            <v>7525</v>
          </cell>
          <cell r="F68">
            <v>2.4700000000000002</v>
          </cell>
          <cell r="G68">
            <v>682</v>
          </cell>
        </row>
        <row r="69">
          <cell r="B69" t="str">
            <v>Eduardo Alves</v>
          </cell>
          <cell r="C69">
            <v>35</v>
          </cell>
          <cell r="D69" t="str">
            <v>Gerente Desenv. Produto</v>
          </cell>
          <cell r="E69">
            <v>5805.18</v>
          </cell>
          <cell r="F69">
            <v>2.2599999999999998</v>
          </cell>
          <cell r="G69">
            <v>654</v>
          </cell>
        </row>
        <row r="70">
          <cell r="B70" t="str">
            <v>Renato G. Mazzarolo</v>
          </cell>
          <cell r="C70">
            <v>35</v>
          </cell>
          <cell r="D70" t="str">
            <v>Gerente Controladoria</v>
          </cell>
          <cell r="E70">
            <v>5375</v>
          </cell>
          <cell r="F70">
            <v>2.23</v>
          </cell>
          <cell r="G70">
            <v>657</v>
          </cell>
        </row>
        <row r="71">
          <cell r="B71" t="str">
            <v>Eduardo José M. Fonseca</v>
          </cell>
          <cell r="C71">
            <v>35</v>
          </cell>
          <cell r="D71" t="str">
            <v>Gerente Centro Técnico Embalagens</v>
          </cell>
          <cell r="E71">
            <v>5874.66</v>
          </cell>
          <cell r="F71">
            <v>2.3199999999999998</v>
          </cell>
          <cell r="G71">
            <v>700</v>
          </cell>
        </row>
        <row r="72">
          <cell r="B72" t="str">
            <v>Américo Decina Neto</v>
          </cell>
          <cell r="C72">
            <v>35</v>
          </cell>
          <cell r="D72" t="str">
            <v>Ger. Rels. Trab. Sindicais</v>
          </cell>
          <cell r="E72">
            <v>5689.08</v>
          </cell>
          <cell r="F72">
            <v>2.96</v>
          </cell>
          <cell r="G72">
            <v>657</v>
          </cell>
        </row>
        <row r="73">
          <cell r="B73" t="str">
            <v>Luiz Henrique  O Nascimento</v>
          </cell>
          <cell r="C73">
            <v>40</v>
          </cell>
          <cell r="D73" t="str">
            <v>Gerente Comercial</v>
          </cell>
          <cell r="E73">
            <v>5490.32</v>
          </cell>
          <cell r="F73">
            <v>1.75</v>
          </cell>
          <cell r="G73">
            <v>619</v>
          </cell>
        </row>
        <row r="74">
          <cell r="B74" t="str">
            <v>Marta Destro</v>
          </cell>
          <cell r="C74">
            <v>40</v>
          </cell>
          <cell r="D74" t="str">
            <v>Chefe Controladoria</v>
          </cell>
          <cell r="E74">
            <v>4676.25</v>
          </cell>
          <cell r="F74">
            <v>0.82</v>
          </cell>
          <cell r="G74">
            <v>551</v>
          </cell>
        </row>
        <row r="75">
          <cell r="B75" t="str">
            <v>Alexandre Gama</v>
          </cell>
          <cell r="C75">
            <v>40</v>
          </cell>
          <cell r="D75" t="str">
            <v>Chefe Produção</v>
          </cell>
          <cell r="E75">
            <v>5037.55</v>
          </cell>
          <cell r="F75">
            <v>1.79</v>
          </cell>
          <cell r="G75">
            <v>551</v>
          </cell>
        </row>
        <row r="76">
          <cell r="B76" t="str">
            <v>João Carlos Escobar</v>
          </cell>
          <cell r="C76">
            <v>40</v>
          </cell>
          <cell r="D76" t="str">
            <v>Chefe Forno</v>
          </cell>
          <cell r="E76">
            <v>5421.79</v>
          </cell>
          <cell r="F76">
            <v>1.89</v>
          </cell>
          <cell r="G76">
            <v>579</v>
          </cell>
        </row>
        <row r="77">
          <cell r="B77" t="str">
            <v>Francisco Z Y Carnero</v>
          </cell>
          <cell r="C77">
            <v>40</v>
          </cell>
          <cell r="D77" t="str">
            <v>Gerente Comercial</v>
          </cell>
          <cell r="E77">
            <v>5790.81</v>
          </cell>
          <cell r="F77">
            <v>1.75</v>
          </cell>
          <cell r="G77">
            <v>619</v>
          </cell>
        </row>
        <row r="78">
          <cell r="B78" t="str">
            <v>David Ferreira Soares</v>
          </cell>
          <cell r="C78">
            <v>40</v>
          </cell>
          <cell r="D78" t="str">
            <v>Chefe Logística</v>
          </cell>
          <cell r="E78">
            <v>2706.87</v>
          </cell>
          <cell r="F78">
            <v>1.56</v>
          </cell>
          <cell r="G78">
            <v>561</v>
          </cell>
        </row>
        <row r="79">
          <cell r="B79" t="str">
            <v>Carlos A Mazotti Oliveira</v>
          </cell>
          <cell r="C79">
            <v>40</v>
          </cell>
          <cell r="D79" t="str">
            <v>Chefe Composição Fusão</v>
          </cell>
          <cell r="E79">
            <v>5247.56</v>
          </cell>
          <cell r="F79">
            <v>1.68</v>
          </cell>
          <cell r="G79">
            <v>594</v>
          </cell>
        </row>
        <row r="80">
          <cell r="B80" t="str">
            <v>Sergio R. Duarte Dutra</v>
          </cell>
          <cell r="C80">
            <v>40</v>
          </cell>
          <cell r="D80" t="str">
            <v>Chefe Produção</v>
          </cell>
          <cell r="E80">
            <v>4644.1499999999996</v>
          </cell>
          <cell r="F80">
            <v>1.77</v>
          </cell>
          <cell r="G80">
            <v>646</v>
          </cell>
        </row>
        <row r="81">
          <cell r="B81" t="str">
            <v>Dorival Chioro Junior</v>
          </cell>
          <cell r="C81">
            <v>40</v>
          </cell>
          <cell r="D81" t="str">
            <v>Chefe Manutenção Geral</v>
          </cell>
          <cell r="E81">
            <v>3192.85</v>
          </cell>
          <cell r="F81">
            <v>1.64</v>
          </cell>
          <cell r="G81">
            <v>571</v>
          </cell>
        </row>
        <row r="82">
          <cell r="B82" t="str">
            <v>Paulo Roberto Polastro</v>
          </cell>
          <cell r="C82">
            <v>40</v>
          </cell>
          <cell r="D82" t="str">
            <v>Chefe Logística</v>
          </cell>
          <cell r="E82">
            <v>5411.28</v>
          </cell>
          <cell r="F82">
            <v>1.73</v>
          </cell>
          <cell r="G82">
            <v>561</v>
          </cell>
        </row>
        <row r="83">
          <cell r="B83" t="str">
            <v>Daniel Campaner</v>
          </cell>
          <cell r="C83">
            <v>40</v>
          </cell>
          <cell r="D83" t="str">
            <v>Gerente Comercial</v>
          </cell>
          <cell r="E83">
            <v>3655</v>
          </cell>
          <cell r="F83">
            <v>1.73</v>
          </cell>
          <cell r="G83">
            <v>556</v>
          </cell>
        </row>
        <row r="84">
          <cell r="B84" t="str">
            <v>Paulo de Tarço Chander Junior</v>
          </cell>
          <cell r="C84">
            <v>40</v>
          </cell>
          <cell r="D84" t="str">
            <v>Chefe Recursos Humanos</v>
          </cell>
          <cell r="E84">
            <v>4754.45</v>
          </cell>
          <cell r="F84">
            <v>1.89</v>
          </cell>
          <cell r="G84">
            <v>568</v>
          </cell>
        </row>
        <row r="85">
          <cell r="B85" t="str">
            <v>Renato Garutti Pinheiro</v>
          </cell>
          <cell r="C85">
            <v>40</v>
          </cell>
          <cell r="D85" t="str">
            <v>Chefe Sistema Qualidade</v>
          </cell>
          <cell r="E85">
            <v>4480.01</v>
          </cell>
          <cell r="F85">
            <v>1.68</v>
          </cell>
          <cell r="G85">
            <v>551</v>
          </cell>
        </row>
        <row r="86">
          <cell r="B86" t="str">
            <v>José Augusto Barreto</v>
          </cell>
          <cell r="C86">
            <v>40</v>
          </cell>
          <cell r="D86" t="str">
            <v>Chefe Adm. Financeiro</v>
          </cell>
          <cell r="E86">
            <v>4126.3999999999996</v>
          </cell>
          <cell r="F86">
            <v>1.58</v>
          </cell>
          <cell r="G86">
            <v>561</v>
          </cell>
        </row>
        <row r="87">
          <cell r="B87" t="str">
            <v>Luiz Carlos N. Waikamp</v>
          </cell>
          <cell r="C87">
            <v>40</v>
          </cell>
          <cell r="D87" t="str">
            <v>Chefe Produção</v>
          </cell>
          <cell r="E87">
            <v>4067.84</v>
          </cell>
          <cell r="F87">
            <v>1.89</v>
          </cell>
          <cell r="G87">
            <v>551</v>
          </cell>
        </row>
        <row r="88">
          <cell r="B88" t="str">
            <v>Milton Batista de Souza</v>
          </cell>
          <cell r="C88">
            <v>40</v>
          </cell>
          <cell r="D88" t="str">
            <v>Chefe Produção</v>
          </cell>
          <cell r="E88">
            <v>5461.76</v>
          </cell>
          <cell r="F88">
            <v>1.85</v>
          </cell>
          <cell r="G88">
            <v>619</v>
          </cell>
        </row>
        <row r="89">
          <cell r="B89" t="str">
            <v>Geraldo Vieira de Souza</v>
          </cell>
          <cell r="C89">
            <v>45</v>
          </cell>
          <cell r="D89" t="str">
            <v>Chefe Administrativo</v>
          </cell>
          <cell r="E89">
            <v>3454.44</v>
          </cell>
          <cell r="F89">
            <v>1.83</v>
          </cell>
          <cell r="G89">
            <v>504</v>
          </cell>
        </row>
        <row r="90">
          <cell r="B90" t="str">
            <v>Siuji Takano</v>
          </cell>
          <cell r="C90">
            <v>45</v>
          </cell>
          <cell r="D90" t="str">
            <v>Chefe Des. Técnico</v>
          </cell>
          <cell r="E90">
            <v>4234.1899999999996</v>
          </cell>
          <cell r="F90">
            <v>1.87</v>
          </cell>
          <cell r="G90">
            <v>504</v>
          </cell>
        </row>
        <row r="91">
          <cell r="B91" t="str">
            <v>Donizetti A Tarakdjian</v>
          </cell>
          <cell r="C91">
            <v>45</v>
          </cell>
          <cell r="D91" t="str">
            <v xml:space="preserve">Gerente Vendas  </v>
          </cell>
          <cell r="E91">
            <v>4516.29</v>
          </cell>
          <cell r="F91">
            <v>1.48</v>
          </cell>
          <cell r="G91">
            <v>504</v>
          </cell>
        </row>
        <row r="92">
          <cell r="B92" t="str">
            <v>Julio Cesar S. Pereira</v>
          </cell>
          <cell r="C92">
            <v>45</v>
          </cell>
          <cell r="D92" t="str">
            <v>Chefe Composição Fusão</v>
          </cell>
          <cell r="E92">
            <v>4000</v>
          </cell>
          <cell r="F92">
            <v>1.89</v>
          </cell>
          <cell r="G92">
            <v>523</v>
          </cell>
        </row>
        <row r="93">
          <cell r="B93" t="str">
            <v>Antonio Tomaz de Souza</v>
          </cell>
          <cell r="C93">
            <v>45</v>
          </cell>
          <cell r="D93" t="str">
            <v>Chefe Produção</v>
          </cell>
          <cell r="E93">
            <v>2953.82</v>
          </cell>
          <cell r="F93">
            <v>1.75</v>
          </cell>
          <cell r="G93">
            <v>504</v>
          </cell>
        </row>
        <row r="94">
          <cell r="B94" t="str">
            <v>Sidnei B. de Seixas</v>
          </cell>
          <cell r="C94">
            <v>45</v>
          </cell>
          <cell r="D94" t="str">
            <v>Gerente Vendas</v>
          </cell>
          <cell r="E94">
            <v>4380</v>
          </cell>
          <cell r="F94">
            <v>1.75</v>
          </cell>
          <cell r="G94">
            <v>536</v>
          </cell>
        </row>
        <row r="95">
          <cell r="B95" t="str">
            <v>Reinaldo C. Barroso</v>
          </cell>
          <cell r="C95">
            <v>45</v>
          </cell>
          <cell r="D95" t="str">
            <v>Chefe Administrativo</v>
          </cell>
          <cell r="E95">
            <v>3959.14</v>
          </cell>
          <cell r="F95">
            <v>1.77</v>
          </cell>
          <cell r="G95">
            <v>519</v>
          </cell>
        </row>
        <row r="96">
          <cell r="B96" t="str">
            <v>Wanderley C. Feliciano Filho</v>
          </cell>
          <cell r="C96">
            <v>45</v>
          </cell>
          <cell r="D96" t="str">
            <v>Ger. Des. Mercado Produto</v>
          </cell>
          <cell r="E96">
            <v>4787.33</v>
          </cell>
          <cell r="F96">
            <v>1.49</v>
          </cell>
          <cell r="G96">
            <v>538</v>
          </cell>
        </row>
        <row r="97">
          <cell r="B97" t="str">
            <v>Karen Eduard Zamarian</v>
          </cell>
          <cell r="C97">
            <v>45</v>
          </cell>
          <cell r="D97" t="str">
            <v>Eng. Automação Industrial</v>
          </cell>
          <cell r="E97">
            <v>4528.04</v>
          </cell>
          <cell r="F97">
            <v>1.77</v>
          </cell>
          <cell r="G97">
            <v>534</v>
          </cell>
        </row>
        <row r="98">
          <cell r="B98" t="str">
            <v>Joaquim Vanderlei Escobar</v>
          </cell>
          <cell r="C98">
            <v>45</v>
          </cell>
          <cell r="D98" t="str">
            <v>Chefe Adm. Financeiro</v>
          </cell>
          <cell r="E98">
            <v>4300</v>
          </cell>
          <cell r="G98">
            <v>534</v>
          </cell>
        </row>
        <row r="99">
          <cell r="B99" t="str">
            <v>Antonio A Alves de Lima</v>
          </cell>
          <cell r="C99">
            <v>45</v>
          </cell>
          <cell r="D99" t="str">
            <v>Gerentes Vendas</v>
          </cell>
          <cell r="E99">
            <v>3006</v>
          </cell>
          <cell r="F99">
            <v>1.75</v>
          </cell>
          <cell r="G99">
            <v>536</v>
          </cell>
        </row>
        <row r="100">
          <cell r="B100" t="str">
            <v>Suzana Lazari</v>
          </cell>
          <cell r="C100">
            <v>45</v>
          </cell>
          <cell r="D100" t="str">
            <v>Gerentes Vendas</v>
          </cell>
          <cell r="E100">
            <v>4586</v>
          </cell>
          <cell r="F100">
            <v>1.75</v>
          </cell>
          <cell r="G100">
            <v>536</v>
          </cell>
        </row>
        <row r="101">
          <cell r="B101" t="str">
            <v>Mauricio Arlati Silva</v>
          </cell>
          <cell r="C101">
            <v>45</v>
          </cell>
          <cell r="D101" t="str">
            <v>Chefe Manutenção Mecânica</v>
          </cell>
          <cell r="E101">
            <v>3492.68</v>
          </cell>
          <cell r="F101">
            <v>1.68</v>
          </cell>
          <cell r="G101">
            <v>483</v>
          </cell>
        </row>
        <row r="102">
          <cell r="B102" t="str">
            <v>Hamilton Amaral</v>
          </cell>
          <cell r="C102">
            <v>45</v>
          </cell>
          <cell r="D102" t="str">
            <v>Chefe Usinagem</v>
          </cell>
          <cell r="E102">
            <v>3412.17</v>
          </cell>
          <cell r="F102">
            <v>1.65</v>
          </cell>
          <cell r="G102">
            <v>519</v>
          </cell>
        </row>
        <row r="103">
          <cell r="B103" t="str">
            <v>Edson Cavaletti</v>
          </cell>
          <cell r="C103">
            <v>45</v>
          </cell>
          <cell r="D103" t="str">
            <v>Chefe Desenv. Processo</v>
          </cell>
          <cell r="E103">
            <v>4063.63</v>
          </cell>
          <cell r="F103">
            <v>1.68</v>
          </cell>
          <cell r="G103">
            <v>503</v>
          </cell>
        </row>
        <row r="104">
          <cell r="B104" t="str">
            <v>Marcio Madeira Guimarães</v>
          </cell>
          <cell r="C104">
            <v>45</v>
          </cell>
          <cell r="D104" t="str">
            <v>Chefe Engenharia Industrial</v>
          </cell>
          <cell r="E104">
            <v>3225</v>
          </cell>
          <cell r="F104">
            <v>1.89</v>
          </cell>
          <cell r="G104">
            <v>483</v>
          </cell>
        </row>
        <row r="105">
          <cell r="B105" t="str">
            <v>Paulo Fernando P. Dias</v>
          </cell>
          <cell r="C105">
            <v>45</v>
          </cell>
          <cell r="D105" t="str">
            <v>Chefe Fabricação</v>
          </cell>
          <cell r="E105">
            <v>3444.15</v>
          </cell>
          <cell r="F105">
            <v>1.4</v>
          </cell>
          <cell r="G105">
            <v>503</v>
          </cell>
        </row>
        <row r="106">
          <cell r="B106" t="str">
            <v>Ivair Gervásio Jordão</v>
          </cell>
          <cell r="C106">
            <v>45</v>
          </cell>
          <cell r="D106" t="str">
            <v>Chefe Qual. Metodos Processos</v>
          </cell>
          <cell r="E106">
            <v>3230</v>
          </cell>
          <cell r="F106">
            <v>1.34</v>
          </cell>
          <cell r="G106">
            <v>483</v>
          </cell>
        </row>
        <row r="107">
          <cell r="B107" t="str">
            <v>Marcelo de A Falcão</v>
          </cell>
          <cell r="C107">
            <v>45</v>
          </cell>
          <cell r="D107" t="str">
            <v>Chefe Area Fria/ Logística</v>
          </cell>
          <cell r="E107">
            <v>3745</v>
          </cell>
          <cell r="F107">
            <v>1.68</v>
          </cell>
          <cell r="G107">
            <v>503</v>
          </cell>
        </row>
        <row r="108">
          <cell r="B108" t="str">
            <v>Pedro Almir Sega</v>
          </cell>
          <cell r="C108">
            <v>45</v>
          </cell>
          <cell r="D108" t="str">
            <v>Chefe Operações</v>
          </cell>
          <cell r="E108">
            <v>2400.94</v>
          </cell>
          <cell r="F108">
            <v>1.4</v>
          </cell>
          <cell r="G108">
            <v>483</v>
          </cell>
        </row>
        <row r="109">
          <cell r="B109" t="str">
            <v>Sonia Regina C. Grassi</v>
          </cell>
          <cell r="C109">
            <v>45</v>
          </cell>
          <cell r="D109" t="str">
            <v>Gerente Adm. Vendas</v>
          </cell>
          <cell r="E109">
            <v>3620</v>
          </cell>
          <cell r="F109">
            <v>1.75</v>
          </cell>
          <cell r="G109">
            <v>483</v>
          </cell>
        </row>
        <row r="110">
          <cell r="B110" t="str">
            <v>Vagner Roberto Mardaji</v>
          </cell>
          <cell r="C110">
            <v>45</v>
          </cell>
          <cell r="D110" t="str">
            <v>Chefe Manutenção Moldes</v>
          </cell>
          <cell r="E110">
            <v>4181.34</v>
          </cell>
          <cell r="F110">
            <v>1.7</v>
          </cell>
          <cell r="G110">
            <v>479</v>
          </cell>
        </row>
      </sheetData>
      <sheetData sheetId="8" refreshError="1"/>
      <sheetData sheetId="9" refreshError="1">
        <row r="12">
          <cell r="B12" t="str">
            <v>Ildeu Cardoso da Silva</v>
          </cell>
          <cell r="C12">
            <v>15</v>
          </cell>
          <cell r="D12" t="str">
            <v>Diretor Geral</v>
          </cell>
          <cell r="E12">
            <v>15000</v>
          </cell>
          <cell r="G12">
            <v>1252</v>
          </cell>
        </row>
        <row r="13">
          <cell r="B13" t="str">
            <v>Reinaldo de Andrade valú</v>
          </cell>
          <cell r="C13">
            <v>30</v>
          </cell>
          <cell r="D13" t="str">
            <v>Diretor Administrativo Financeiro</v>
          </cell>
          <cell r="E13">
            <v>7300</v>
          </cell>
          <cell r="G13">
            <v>775</v>
          </cell>
        </row>
        <row r="14">
          <cell r="B14" t="str">
            <v>João Batista Frizzone</v>
          </cell>
          <cell r="C14">
            <v>30</v>
          </cell>
          <cell r="D14" t="str">
            <v>Gerente Industrial</v>
          </cell>
          <cell r="E14">
            <v>9200</v>
          </cell>
          <cell r="G14">
            <v>766</v>
          </cell>
        </row>
        <row r="15">
          <cell r="B15" t="str">
            <v>Gerhard Wagner</v>
          </cell>
          <cell r="C15">
            <v>35</v>
          </cell>
          <cell r="D15" t="str">
            <v>Gerente Técnico e Exportação</v>
          </cell>
          <cell r="E15">
            <v>9628.94</v>
          </cell>
          <cell r="G15">
            <v>732</v>
          </cell>
        </row>
        <row r="16">
          <cell r="B16" t="str">
            <v>Átila Schultz</v>
          </cell>
          <cell r="C16">
            <v>35</v>
          </cell>
          <cell r="D16" t="str">
            <v>Gerente de Vendas Brasil e Am. Latina</v>
          </cell>
          <cell r="E16">
            <v>9000</v>
          </cell>
        </row>
      </sheetData>
      <sheetData sheetId="10" refreshError="1">
        <row r="12">
          <cell r="B12" t="str">
            <v>AMÉRICO GÉZA DÉNES</v>
          </cell>
          <cell r="C12">
            <v>10</v>
          </cell>
          <cell r="D12" t="str">
            <v>Vice Presidente ASA</v>
          </cell>
          <cell r="E12">
            <v>26000</v>
          </cell>
          <cell r="F12">
            <v>4.4940000000000007</v>
          </cell>
          <cell r="G12">
            <v>1960</v>
          </cell>
        </row>
        <row r="13">
          <cell r="B13" t="str">
            <v>CARLOS ALBERTO BARRIOS</v>
          </cell>
          <cell r="C13">
            <v>10</v>
          </cell>
          <cell r="D13" t="str">
            <v>Ger. Geral/Abrasivos Revestidos ASA</v>
          </cell>
          <cell r="E13">
            <v>12900</v>
          </cell>
          <cell r="F13">
            <v>5.2640000000000002</v>
          </cell>
          <cell r="G13">
            <v>1486</v>
          </cell>
        </row>
        <row r="14">
          <cell r="B14" t="str">
            <v>MANUEL RESENDE S. CASTRO NETO</v>
          </cell>
          <cell r="C14">
            <v>10</v>
          </cell>
          <cell r="D14" t="str">
            <v>Ger. Geral/Rebolos Vit . Org. ASA</v>
          </cell>
          <cell r="E14">
            <v>12900</v>
          </cell>
          <cell r="F14">
            <v>3.3540000000000001</v>
          </cell>
          <cell r="G14">
            <v>1486</v>
          </cell>
        </row>
        <row r="15">
          <cell r="B15" t="str">
            <v>LUIZ ROBERTO T. P. REBOUÇAS</v>
          </cell>
          <cell r="C15">
            <v>15</v>
          </cell>
          <cell r="D15" t="str">
            <v>Ger. Geral/Superabrasivos</v>
          </cell>
          <cell r="E15">
            <v>12900</v>
          </cell>
          <cell r="F15">
            <v>4.18</v>
          </cell>
          <cell r="G15">
            <v>1192</v>
          </cell>
        </row>
        <row r="16">
          <cell r="B16" t="str">
            <v>JOSÉ MANUEL LORENZO NODAR</v>
          </cell>
          <cell r="C16">
            <v>15</v>
          </cell>
          <cell r="D16" t="str">
            <v>Diretor Tec.  Estratégia Operacional</v>
          </cell>
          <cell r="E16">
            <v>16784</v>
          </cell>
          <cell r="F16">
            <v>2.734</v>
          </cell>
          <cell r="G16">
            <v>1192</v>
          </cell>
        </row>
        <row r="17">
          <cell r="B17" t="str">
            <v>VALTER ANTONIO LIMA SANTOS</v>
          </cell>
          <cell r="C17">
            <v>15</v>
          </cell>
          <cell r="D17" t="str">
            <v>Ger. Geral/Discos de Corte e Desbaste ASA</v>
          </cell>
          <cell r="E17">
            <v>10212</v>
          </cell>
          <cell r="F17">
            <v>3.3440000000000003</v>
          </cell>
          <cell r="G17">
            <v>1192</v>
          </cell>
        </row>
        <row r="18">
          <cell r="B18" t="str">
            <v>BERTRAND PIERRE A. CLAVEL</v>
          </cell>
          <cell r="C18">
            <v>15</v>
          </cell>
          <cell r="D18" t="str">
            <v>Ger. Geral Colombia e Venezuela</v>
          </cell>
          <cell r="E18">
            <v>13868</v>
          </cell>
          <cell r="F18">
            <v>1.47</v>
          </cell>
          <cell r="G18">
            <v>1040</v>
          </cell>
        </row>
        <row r="19">
          <cell r="B19" t="str">
            <v>LUIZ MALLOL</v>
          </cell>
          <cell r="C19">
            <v>15</v>
          </cell>
          <cell r="D19" t="str">
            <v>Ger. Geral Argentina</v>
          </cell>
          <cell r="E19">
            <v>12900</v>
          </cell>
          <cell r="F19" t="str">
            <v>-</v>
          </cell>
          <cell r="G19">
            <v>1040</v>
          </cell>
        </row>
        <row r="20">
          <cell r="B20" t="str">
            <v>WALTER BENETTI  DE PAULA</v>
          </cell>
          <cell r="C20">
            <v>15</v>
          </cell>
          <cell r="D20" t="str">
            <v>Diretor Control. Finanças/ASA</v>
          </cell>
          <cell r="E20">
            <v>13185</v>
          </cell>
          <cell r="F20">
            <v>2.734</v>
          </cell>
          <cell r="G20">
            <v>1182</v>
          </cell>
        </row>
        <row r="21">
          <cell r="B21" t="str">
            <v>ROBERTO LEDE MOURIÑO</v>
          </cell>
          <cell r="C21">
            <v>15</v>
          </cell>
          <cell r="D21" t="str">
            <v>Diretor Recursos Humanos/ASA</v>
          </cell>
          <cell r="E21">
            <v>12190</v>
          </cell>
          <cell r="F21">
            <v>3.4239999999999995</v>
          </cell>
          <cell r="G21">
            <v>1182</v>
          </cell>
        </row>
        <row r="23">
          <cell r="B23" t="str">
            <v>DANILO MENDES DA SILVA JUNIOR</v>
          </cell>
          <cell r="C23">
            <v>30</v>
          </cell>
          <cell r="D23" t="str">
            <v>Ger. Nac. Vendas Merc. Prof.</v>
          </cell>
          <cell r="E23">
            <v>7073</v>
          </cell>
          <cell r="F23">
            <v>2.7240000000000002</v>
          </cell>
          <cell r="G23">
            <v>766</v>
          </cell>
        </row>
        <row r="24">
          <cell r="B24" t="str">
            <v>Vago</v>
          </cell>
          <cell r="C24">
            <v>30</v>
          </cell>
          <cell r="D24" t="str">
            <v>Ger. Nac. Vendas Merc. Indl</v>
          </cell>
          <cell r="E24">
            <v>7009</v>
          </cell>
          <cell r="F24">
            <v>3.24</v>
          </cell>
          <cell r="G24">
            <v>766</v>
          </cell>
        </row>
        <row r="25">
          <cell r="B25" t="str">
            <v>ALEXANDRE BRITO DOS SANTOS</v>
          </cell>
          <cell r="C25">
            <v>30</v>
          </cell>
          <cell r="D25" t="str">
            <v>Ger. Exportação Abrasivos ASA</v>
          </cell>
          <cell r="E25">
            <v>8260</v>
          </cell>
          <cell r="F25">
            <v>2.7139999999999995</v>
          </cell>
          <cell r="G25">
            <v>766</v>
          </cell>
        </row>
        <row r="26">
          <cell r="B26" t="str">
            <v>EDUARDO MIRANDA MATTUA</v>
          </cell>
          <cell r="C26">
            <v>30</v>
          </cell>
          <cell r="D26" t="str">
            <v>Diretor Comercial Carbo</v>
          </cell>
          <cell r="E26">
            <v>8301</v>
          </cell>
          <cell r="F26">
            <v>1.8840000000000001</v>
          </cell>
          <cell r="G26">
            <v>766</v>
          </cell>
        </row>
        <row r="28">
          <cell r="B28" t="str">
            <v>EDUARDO LUIZ GUEDES</v>
          </cell>
          <cell r="C28">
            <v>35</v>
          </cell>
          <cell r="D28" t="str">
            <v>Gerente de Informática</v>
          </cell>
          <cell r="E28">
            <v>7556</v>
          </cell>
          <cell r="F28">
            <v>2.694</v>
          </cell>
          <cell r="G28">
            <v>702</v>
          </cell>
        </row>
        <row r="29">
          <cell r="B29" t="str">
            <v>AUGUSTO COZZANI</v>
          </cell>
          <cell r="C29">
            <v>35</v>
          </cell>
          <cell r="D29" t="str">
            <v>Gerente Fabrica Graos Abrasivos</v>
          </cell>
          <cell r="E29">
            <v>7358</v>
          </cell>
          <cell r="F29">
            <v>2.234</v>
          </cell>
          <cell r="G29">
            <v>666</v>
          </cell>
        </row>
        <row r="30">
          <cell r="B30" t="str">
            <v>MIGUEL DE MORAES E SILVA NETO</v>
          </cell>
          <cell r="C30">
            <v>35</v>
          </cell>
          <cell r="D30" t="str">
            <v>Gerente Produçao Area Tecnica</v>
          </cell>
          <cell r="E30">
            <v>7145</v>
          </cell>
          <cell r="F30">
            <v>3.3339999999999996</v>
          </cell>
          <cell r="G30">
            <v>666</v>
          </cell>
        </row>
        <row r="31">
          <cell r="B31" t="str">
            <v>ANTONIO CARLOS TROQUE</v>
          </cell>
          <cell r="C31">
            <v>35</v>
          </cell>
          <cell r="D31" t="str">
            <v>Gerente Produçao Abrasivos Reves</v>
          </cell>
          <cell r="E31">
            <v>6186</v>
          </cell>
          <cell r="F31">
            <v>3.3339999999999996</v>
          </cell>
          <cell r="G31">
            <v>666</v>
          </cell>
        </row>
        <row r="32">
          <cell r="B32" t="str">
            <v>CELSO ANTONIO KLERING</v>
          </cell>
          <cell r="C32">
            <v>35</v>
          </cell>
          <cell r="D32" t="str">
            <v>Gerente Produçao Abrasivos Revestidos</v>
          </cell>
          <cell r="E32">
            <v>7116</v>
          </cell>
          <cell r="F32">
            <v>3.234</v>
          </cell>
          <cell r="G32">
            <v>666</v>
          </cell>
        </row>
        <row r="33">
          <cell r="B33" t="str">
            <v>ION DE SIMONE ALBUQUERQUE</v>
          </cell>
          <cell r="C33">
            <v>35</v>
          </cell>
          <cell r="D33" t="str">
            <v>Gerente Indl Discos de Corte e Desbaste</v>
          </cell>
          <cell r="E33">
            <v>6984</v>
          </cell>
          <cell r="F33">
            <v>1.2240000000000002</v>
          </cell>
          <cell r="G33">
            <v>666</v>
          </cell>
        </row>
        <row r="34">
          <cell r="B34" t="str">
            <v>DACIO MENNA BARRETO MORAES</v>
          </cell>
          <cell r="C34">
            <v>35</v>
          </cell>
          <cell r="D34" t="str">
            <v>Gerente Indl Rebolos Vitrificados</v>
          </cell>
          <cell r="E34">
            <v>6984</v>
          </cell>
          <cell r="F34">
            <v>2.1740000000000004</v>
          </cell>
          <cell r="G34">
            <v>666</v>
          </cell>
        </row>
        <row r="35">
          <cell r="B35" t="str">
            <v>HENRIQUE PRADO BONORINO</v>
          </cell>
          <cell r="C35">
            <v>35</v>
          </cell>
          <cell r="D35" t="str">
            <v>Gerente Indl Rebolos Vitrificados</v>
          </cell>
          <cell r="E35">
            <v>7149</v>
          </cell>
          <cell r="F35">
            <v>2.274</v>
          </cell>
          <cell r="G35">
            <v>666</v>
          </cell>
        </row>
        <row r="36">
          <cell r="B36" t="str">
            <v>ROBERTO MONTEIRO DE BARROS</v>
          </cell>
          <cell r="C36">
            <v>35</v>
          </cell>
          <cell r="D36" t="str">
            <v>Gerente Indl Pedras</v>
          </cell>
          <cell r="E36">
            <v>7155</v>
          </cell>
          <cell r="F36">
            <v>3.44</v>
          </cell>
          <cell r="G36">
            <v>666</v>
          </cell>
        </row>
        <row r="37">
          <cell r="B37" t="str">
            <v>NEWTON RODRIGUES DO CARMO</v>
          </cell>
          <cell r="C37">
            <v>35</v>
          </cell>
          <cell r="D37" t="str">
            <v>Gerente Indl Mecanica</v>
          </cell>
          <cell r="E37">
            <v>7197</v>
          </cell>
          <cell r="F37">
            <v>3.7399999999999998</v>
          </cell>
          <cell r="G37">
            <v>666</v>
          </cell>
        </row>
        <row r="38">
          <cell r="B38" t="str">
            <v>REINALDO MONTEIRO</v>
          </cell>
          <cell r="C38">
            <v>35</v>
          </cell>
          <cell r="D38" t="str">
            <v>Gerente Departamento Juridico</v>
          </cell>
          <cell r="E38">
            <v>6148.25</v>
          </cell>
          <cell r="F38">
            <v>3.2640000000000002</v>
          </cell>
          <cell r="G38">
            <v>657</v>
          </cell>
        </row>
        <row r="39">
          <cell r="B39" t="str">
            <v>CLOVIS DE BARROS FILHO</v>
          </cell>
          <cell r="C39">
            <v>35</v>
          </cell>
          <cell r="D39" t="str">
            <v>Gerente Tecnico e Qualidade/Fabr. De Lixas</v>
          </cell>
          <cell r="E39">
            <v>7040</v>
          </cell>
          <cell r="F39">
            <v>3.9239999999999995</v>
          </cell>
          <cell r="G39">
            <v>657</v>
          </cell>
        </row>
        <row r="40">
          <cell r="B40" t="str">
            <v>FERNANDO CESAR SANTOS FRAGA</v>
          </cell>
          <cell r="C40">
            <v>35</v>
          </cell>
          <cell r="D40" t="str">
            <v>Gerente  Serviços Comerciais</v>
          </cell>
          <cell r="E40">
            <v>6665</v>
          </cell>
          <cell r="F40">
            <v>2.7139999999999995</v>
          </cell>
          <cell r="G40">
            <v>571</v>
          </cell>
        </row>
        <row r="41">
          <cell r="B41" t="str">
            <v>PEDRO LUIZ MARTINAZZI</v>
          </cell>
          <cell r="C41">
            <v>35</v>
          </cell>
          <cell r="D41" t="str">
            <v>Gerente Materiais</v>
          </cell>
          <cell r="E41">
            <v>6025.77</v>
          </cell>
          <cell r="F41">
            <v>3.2439999999999998</v>
          </cell>
          <cell r="G41">
            <v>657</v>
          </cell>
        </row>
        <row r="43">
          <cell r="B43" t="str">
            <v>MIGUEL LOPES CASCIANO</v>
          </cell>
          <cell r="C43">
            <v>40</v>
          </cell>
          <cell r="D43" t="str">
            <v>Gerente Engenharia</v>
          </cell>
          <cell r="E43">
            <v>7862</v>
          </cell>
          <cell r="F43">
            <v>3.3339999999999996</v>
          </cell>
          <cell r="G43">
            <v>634</v>
          </cell>
        </row>
        <row r="44">
          <cell r="B44" t="str">
            <v>JOAO JOSE DE SOUZA PRADO</v>
          </cell>
          <cell r="C44">
            <v>40</v>
          </cell>
          <cell r="D44" t="str">
            <v>Gerente Saude Medic. Trab.Cont. Ambiente</v>
          </cell>
          <cell r="E44">
            <v>6662</v>
          </cell>
          <cell r="F44">
            <v>3.3339999999999996</v>
          </cell>
          <cell r="G44">
            <v>634</v>
          </cell>
        </row>
        <row r="45">
          <cell r="B45" t="str">
            <v>ALEXANDRE THEOFILO</v>
          </cell>
          <cell r="C45">
            <v>40</v>
          </cell>
          <cell r="D45" t="str">
            <v>Gerente Financeiro</v>
          </cell>
          <cell r="E45">
            <v>6880</v>
          </cell>
          <cell r="F45">
            <v>3.2640000000000002</v>
          </cell>
          <cell r="G45">
            <v>634</v>
          </cell>
        </row>
        <row r="46">
          <cell r="B46" t="str">
            <v>RICARDO GONZAGA ROSSI</v>
          </cell>
          <cell r="C46">
            <v>40</v>
          </cell>
          <cell r="D46" t="str">
            <v>Gerente Controladoria</v>
          </cell>
          <cell r="E46">
            <v>5807</v>
          </cell>
          <cell r="F46">
            <v>2.6340000000000003</v>
          </cell>
          <cell r="G46">
            <v>634</v>
          </cell>
        </row>
        <row r="47">
          <cell r="B47" t="str">
            <v>CARLOS A P BARROS</v>
          </cell>
          <cell r="C47">
            <v>40</v>
          </cell>
          <cell r="D47" t="str">
            <v>Controller Divisional</v>
          </cell>
          <cell r="E47">
            <v>4837</v>
          </cell>
          <cell r="F47">
            <v>2.7139999999999995</v>
          </cell>
          <cell r="G47">
            <v>571</v>
          </cell>
        </row>
        <row r="48">
          <cell r="B48" t="str">
            <v>LEOPOLDO EGON DOERNTE</v>
          </cell>
          <cell r="C48">
            <v>40</v>
          </cell>
          <cell r="D48" t="str">
            <v>Gerente Regional de Vendas</v>
          </cell>
          <cell r="E48">
            <v>5491</v>
          </cell>
          <cell r="F48">
            <v>0.66400000000000003</v>
          </cell>
          <cell r="G48">
            <v>594</v>
          </cell>
        </row>
        <row r="49">
          <cell r="B49" t="str">
            <v>LIDNEY MARQUES DA SILVA</v>
          </cell>
          <cell r="C49">
            <v>40</v>
          </cell>
          <cell r="D49" t="str">
            <v>Gerente Regional de Vendas</v>
          </cell>
          <cell r="E49">
            <v>5152</v>
          </cell>
          <cell r="F49">
            <v>0.66400000000000003</v>
          </cell>
          <cell r="G49">
            <v>594</v>
          </cell>
        </row>
        <row r="50">
          <cell r="B50" t="str">
            <v>MARIO STRUZANI JUNIOR</v>
          </cell>
          <cell r="C50">
            <v>40</v>
          </cell>
          <cell r="D50" t="str">
            <v>Gerente Regional de Vendas</v>
          </cell>
          <cell r="E50">
            <v>5018.71</v>
          </cell>
          <cell r="F50">
            <v>0.66400000000000003</v>
          </cell>
          <cell r="G50">
            <v>594</v>
          </cell>
        </row>
        <row r="51">
          <cell r="B51" t="str">
            <v>CARLOS ALBERTO CARNEIRO</v>
          </cell>
          <cell r="C51">
            <v>40</v>
          </cell>
          <cell r="D51" t="str">
            <v>Gerente Regional de Vendas</v>
          </cell>
          <cell r="E51">
            <v>5395</v>
          </cell>
          <cell r="F51">
            <v>0.66400000000000003</v>
          </cell>
          <cell r="G51">
            <v>594</v>
          </cell>
        </row>
        <row r="52">
          <cell r="B52" t="str">
            <v>LIBERATO JOSE ALMEIDA</v>
          </cell>
          <cell r="C52">
            <v>40</v>
          </cell>
          <cell r="D52" t="str">
            <v>Gerente Regional de Vendas</v>
          </cell>
          <cell r="E52">
            <v>5633</v>
          </cell>
          <cell r="F52">
            <v>0.66400000000000003</v>
          </cell>
          <cell r="G52">
            <v>594</v>
          </cell>
        </row>
        <row r="53">
          <cell r="B53" t="str">
            <v>JOSE ANTONIO FERNANDES</v>
          </cell>
          <cell r="C53">
            <v>40</v>
          </cell>
          <cell r="D53" t="str">
            <v>Gerente Regional de Vendas</v>
          </cell>
          <cell r="E53">
            <v>5484</v>
          </cell>
          <cell r="F53">
            <v>0.66400000000000003</v>
          </cell>
          <cell r="G53">
            <v>594</v>
          </cell>
        </row>
        <row r="54">
          <cell r="B54" t="str">
            <v>ZACARIAS G DE ALBUQUERQUE</v>
          </cell>
          <cell r="C54">
            <v>40</v>
          </cell>
          <cell r="D54" t="str">
            <v>Gerente Regional de Vendas</v>
          </cell>
          <cell r="E54">
            <v>5484</v>
          </cell>
          <cell r="F54">
            <v>0.66400000000000003</v>
          </cell>
          <cell r="G54">
            <v>594</v>
          </cell>
        </row>
        <row r="55">
          <cell r="B55" t="str">
            <v>ROBERTO BUENO ROLOFF</v>
          </cell>
          <cell r="C55">
            <v>40</v>
          </cell>
          <cell r="D55" t="str">
            <v>Gerente Regional de Vendas</v>
          </cell>
          <cell r="E55">
            <v>5374</v>
          </cell>
          <cell r="F55">
            <v>0.66400000000000003</v>
          </cell>
          <cell r="G55">
            <v>594</v>
          </cell>
        </row>
        <row r="56">
          <cell r="B56" t="str">
            <v>OSCAR CARLOS SANTANA FILHO</v>
          </cell>
          <cell r="C56">
            <v>40</v>
          </cell>
          <cell r="D56" t="str">
            <v>Gerente Regional de Vendas</v>
          </cell>
          <cell r="E56">
            <v>5594</v>
          </cell>
          <cell r="F56">
            <v>0.66400000000000003</v>
          </cell>
          <cell r="G56">
            <v>594</v>
          </cell>
        </row>
        <row r="57">
          <cell r="B57" t="str">
            <v>RUI FERNANDO MAUA</v>
          </cell>
          <cell r="C57">
            <v>40</v>
          </cell>
          <cell r="D57" t="str">
            <v>Gerente Regional de Vendas</v>
          </cell>
          <cell r="E57">
            <v>5195</v>
          </cell>
          <cell r="F57">
            <v>0.66400000000000003</v>
          </cell>
          <cell r="G57">
            <v>594</v>
          </cell>
        </row>
        <row r="58">
          <cell r="B58" t="str">
            <v>CARLOS ROBERTO R COVATZ</v>
          </cell>
          <cell r="C58">
            <v>40</v>
          </cell>
          <cell r="D58" t="str">
            <v>Gerente Regional de Vendas ExportaçAO</v>
          </cell>
          <cell r="E58">
            <v>5118</v>
          </cell>
          <cell r="F58">
            <v>0.66400000000000003</v>
          </cell>
          <cell r="G58">
            <v>594</v>
          </cell>
        </row>
        <row r="59">
          <cell r="B59" t="str">
            <v>FELICIO VANGELINO NETO</v>
          </cell>
          <cell r="C59">
            <v>40</v>
          </cell>
          <cell r="D59" t="str">
            <v>Gerente Regional de Vendas ExportaçAO</v>
          </cell>
          <cell r="E59">
            <v>5118</v>
          </cell>
          <cell r="F59">
            <v>0.66400000000000003</v>
          </cell>
          <cell r="G59">
            <v>594</v>
          </cell>
        </row>
        <row r="60">
          <cell r="B60" t="str">
            <v>VALMIR FERREIRA CAVALCANTE</v>
          </cell>
          <cell r="C60">
            <v>40</v>
          </cell>
          <cell r="D60" t="str">
            <v>Gerente Regional de Vendas</v>
          </cell>
          <cell r="E60">
            <v>5094</v>
          </cell>
          <cell r="F60">
            <v>0.66400000000000003</v>
          </cell>
          <cell r="G60">
            <v>594</v>
          </cell>
        </row>
        <row r="61">
          <cell r="B61" t="str">
            <v>JOSE ANTONIO RIBEIRO</v>
          </cell>
          <cell r="C61">
            <v>40</v>
          </cell>
          <cell r="D61" t="str">
            <v>Gerente Regional de Vendas</v>
          </cell>
          <cell r="E61">
            <v>5912</v>
          </cell>
          <cell r="F61">
            <v>0.66400000000000003</v>
          </cell>
          <cell r="G61">
            <v>594</v>
          </cell>
        </row>
        <row r="62">
          <cell r="B62" t="str">
            <v>PAULO SERGIO B OLIVEIRA</v>
          </cell>
          <cell r="C62">
            <v>40</v>
          </cell>
          <cell r="D62" t="str">
            <v>Gerente de Engenharia de Aplicaçao</v>
          </cell>
          <cell r="E62">
            <v>4881</v>
          </cell>
          <cell r="F62">
            <v>0.26700000000000002</v>
          </cell>
          <cell r="G62">
            <v>571</v>
          </cell>
        </row>
        <row r="63">
          <cell r="B63" t="str">
            <v>JOSE EVARISTO ALVES</v>
          </cell>
          <cell r="C63">
            <v>40</v>
          </cell>
          <cell r="D63" t="str">
            <v>Controller Divisional</v>
          </cell>
          <cell r="E63">
            <v>5381</v>
          </cell>
          <cell r="F63">
            <v>3.3040000000000003</v>
          </cell>
          <cell r="G63">
            <v>571</v>
          </cell>
        </row>
        <row r="64">
          <cell r="B64" t="str">
            <v>JOAO HENRIQUE ALMENDRO</v>
          </cell>
          <cell r="C64">
            <v>40</v>
          </cell>
          <cell r="D64" t="str">
            <v>Controller Divisional</v>
          </cell>
          <cell r="E64">
            <v>5482</v>
          </cell>
          <cell r="F64">
            <v>1.6039999999999999</v>
          </cell>
          <cell r="G64">
            <v>571</v>
          </cell>
        </row>
        <row r="65">
          <cell r="B65" t="str">
            <v>ALEXANDRE ALBERTO A PECORA</v>
          </cell>
          <cell r="C65">
            <v>40</v>
          </cell>
          <cell r="D65" t="str">
            <v>Gerente Marketing Lixas</v>
          </cell>
          <cell r="E65">
            <v>4837</v>
          </cell>
          <cell r="F65">
            <v>0.66400000000000003</v>
          </cell>
          <cell r="G65">
            <v>571</v>
          </cell>
        </row>
        <row r="66">
          <cell r="B66" t="str">
            <v>MARCUS VINICIUS M SANFELICE</v>
          </cell>
          <cell r="C66">
            <v>40</v>
          </cell>
          <cell r="D66" t="str">
            <v>Gerente Marketing Rebolos</v>
          </cell>
          <cell r="E66">
            <v>5610</v>
          </cell>
          <cell r="F66">
            <v>1.5940000000000001</v>
          </cell>
          <cell r="G66">
            <v>571</v>
          </cell>
        </row>
        <row r="67">
          <cell r="B67" t="str">
            <v>ROMEU EDUARDO FURGERI</v>
          </cell>
          <cell r="C67">
            <v>40</v>
          </cell>
          <cell r="D67" t="str">
            <v>Gerente Marketing Rebolos</v>
          </cell>
          <cell r="E67">
            <v>4667</v>
          </cell>
          <cell r="F67">
            <v>1.1339999999999999</v>
          </cell>
          <cell r="G67">
            <v>571</v>
          </cell>
        </row>
        <row r="68">
          <cell r="B68" t="str">
            <v>ENRI TUNKEL</v>
          </cell>
          <cell r="C68">
            <v>40</v>
          </cell>
          <cell r="D68" t="str">
            <v>Gerente Marketing Lixas</v>
          </cell>
          <cell r="E68">
            <v>5266</v>
          </cell>
          <cell r="F68">
            <v>2.7039999999999997</v>
          </cell>
          <cell r="G68">
            <v>571</v>
          </cell>
        </row>
        <row r="69">
          <cell r="B69" t="str">
            <v>JOSE  ROBERTO MOTA</v>
          </cell>
          <cell r="C69">
            <v>40</v>
          </cell>
          <cell r="D69" t="str">
            <v>Gerente Marketing Superabrasivos</v>
          </cell>
          <cell r="E69">
            <v>6665</v>
          </cell>
          <cell r="F69">
            <v>1.71</v>
          </cell>
          <cell r="G69">
            <v>571</v>
          </cell>
        </row>
        <row r="70">
          <cell r="B70" t="str">
            <v>MARISA DE JESUS CAMARA</v>
          </cell>
          <cell r="C70">
            <v>40</v>
          </cell>
          <cell r="D70" t="str">
            <v>Gerente Desenvolvimento Qualidade</v>
          </cell>
          <cell r="E70">
            <v>5611</v>
          </cell>
          <cell r="F70">
            <v>3.3339999999999996</v>
          </cell>
          <cell r="G70">
            <v>571</v>
          </cell>
        </row>
        <row r="71">
          <cell r="B71" t="str">
            <v>IVANDIR PONTES COELHO</v>
          </cell>
          <cell r="C71">
            <v>40</v>
          </cell>
          <cell r="D71" t="str">
            <v>Gerente Comercial Mec. Superabrasivos</v>
          </cell>
          <cell r="E71">
            <v>7197</v>
          </cell>
          <cell r="F71">
            <v>3.7399999999999998</v>
          </cell>
          <cell r="G71">
            <v>666</v>
          </cell>
        </row>
        <row r="72">
          <cell r="B72" t="str">
            <v>VLADIMIR A CALHEIROS</v>
          </cell>
          <cell r="C72">
            <v>40</v>
          </cell>
          <cell r="D72" t="str">
            <v>Gerente Adm. Fin. Superabrasivos</v>
          </cell>
          <cell r="E72">
            <v>7360</v>
          </cell>
          <cell r="F72">
            <v>3.7399999999999998</v>
          </cell>
          <cell r="G72">
            <v>571</v>
          </cell>
        </row>
        <row r="73">
          <cell r="B73" t="str">
            <v>APOLINARIO F M DE AMORIM</v>
          </cell>
          <cell r="C73">
            <v>40</v>
          </cell>
          <cell r="D73" t="str">
            <v>Gerente Tecnico ABZP</v>
          </cell>
          <cell r="E73">
            <v>5210</v>
          </cell>
          <cell r="F73">
            <v>2.3639999999999999</v>
          </cell>
          <cell r="G73">
            <v>657</v>
          </cell>
        </row>
        <row r="74">
          <cell r="B74" t="str">
            <v>SYBELE AP.SANCHEZ L.GARCIA</v>
          </cell>
          <cell r="C74">
            <v>40</v>
          </cell>
          <cell r="D74" t="str">
            <v>Gerente Sistemas e Producao</v>
          </cell>
          <cell r="E74">
            <v>5430</v>
          </cell>
          <cell r="F74">
            <v>3.3039999999999998</v>
          </cell>
          <cell r="G74">
            <v>551</v>
          </cell>
        </row>
        <row r="75">
          <cell r="B75" t="str">
            <v>MILLER BURIEL CARNEIRO</v>
          </cell>
          <cell r="C75">
            <v>40</v>
          </cell>
          <cell r="D75" t="str">
            <v>Gerente de Remuneracao e Servicos</v>
          </cell>
          <cell r="E75">
            <v>5454</v>
          </cell>
          <cell r="F75">
            <v>3.3339999999999996</v>
          </cell>
          <cell r="G75">
            <v>571</v>
          </cell>
        </row>
        <row r="77">
          <cell r="B77" t="str">
            <v>FAUSTO SABINO DE SOUZA NETO</v>
          </cell>
          <cell r="C77">
            <v>45</v>
          </cell>
          <cell r="D77" t="str">
            <v>Tecnico Sr/Eng.Fabr. Lixa</v>
          </cell>
          <cell r="E77">
            <v>4809</v>
          </cell>
          <cell r="F77">
            <v>0.67700000000000005</v>
          </cell>
          <cell r="G77">
            <v>496</v>
          </cell>
        </row>
        <row r="78">
          <cell r="B78" t="str">
            <v>EDUARDO LUIZ SIQUEIRA</v>
          </cell>
          <cell r="C78">
            <v>45</v>
          </cell>
          <cell r="D78" t="str">
            <v>Tecnico Sr/Eng.Fabr. Lixa</v>
          </cell>
          <cell r="E78">
            <v>4196</v>
          </cell>
          <cell r="F78">
            <v>0.67700000000000005</v>
          </cell>
          <cell r="G78">
            <v>496</v>
          </cell>
        </row>
        <row r="79">
          <cell r="B79" t="str">
            <v>FABIO DE ALMEIDA PINTO</v>
          </cell>
          <cell r="C79">
            <v>45</v>
          </cell>
          <cell r="D79" t="str">
            <v>Tecnico Sr/Eng.Fabr. Lixa</v>
          </cell>
          <cell r="E79">
            <v>4297</v>
          </cell>
          <cell r="F79">
            <v>0.67700000000000005</v>
          </cell>
          <cell r="G79">
            <v>496</v>
          </cell>
        </row>
        <row r="80">
          <cell r="B80" t="str">
            <v>VANDER CORTEZ RIBEIRO</v>
          </cell>
          <cell r="C80">
            <v>45</v>
          </cell>
          <cell r="D80" t="str">
            <v>Supervisor Fabric Maker</v>
          </cell>
          <cell r="E80">
            <v>3537</v>
          </cell>
          <cell r="F80">
            <v>0.67700000000000005</v>
          </cell>
          <cell r="G80">
            <v>483</v>
          </cell>
        </row>
        <row r="81">
          <cell r="B81" t="str">
            <v>WAGNER LUIS MOTTA</v>
          </cell>
          <cell r="C81">
            <v>45</v>
          </cell>
          <cell r="D81" t="str">
            <v>Supervisor Fabric Maker</v>
          </cell>
          <cell r="E81">
            <v>3538</v>
          </cell>
          <cell r="F81">
            <v>0.69700000000000006</v>
          </cell>
          <cell r="G81">
            <v>483</v>
          </cell>
        </row>
        <row r="82">
          <cell r="B82" t="str">
            <v>JOSE LUIZ TOMIATO GONCALVES</v>
          </cell>
          <cell r="C82">
            <v>45</v>
          </cell>
          <cell r="D82" t="str">
            <v>Supervisor Fabric Maker</v>
          </cell>
          <cell r="E82">
            <v>3759</v>
          </cell>
          <cell r="F82">
            <v>0.67700000000000005</v>
          </cell>
          <cell r="G82">
            <v>483</v>
          </cell>
        </row>
        <row r="83">
          <cell r="B83" t="str">
            <v>LUCIANO RIGOBELLO CANDIDO</v>
          </cell>
          <cell r="C83">
            <v>45</v>
          </cell>
          <cell r="D83" t="str">
            <v>Supervisor de Vendas</v>
          </cell>
          <cell r="E83">
            <v>2981</v>
          </cell>
          <cell r="F83">
            <v>0.66400000000000003</v>
          </cell>
          <cell r="G83">
            <v>483</v>
          </cell>
        </row>
        <row r="84">
          <cell r="B84" t="str">
            <v>LUIZ BERTO DE ARAUJO</v>
          </cell>
          <cell r="C84">
            <v>45</v>
          </cell>
          <cell r="D84" t="str">
            <v>Supervisor de Vendas</v>
          </cell>
          <cell r="E84">
            <v>3100</v>
          </cell>
          <cell r="F84" t="str">
            <v>-</v>
          </cell>
          <cell r="G84">
            <v>483</v>
          </cell>
        </row>
        <row r="85">
          <cell r="B85" t="str">
            <v>RENATO ANTONIO DE ALMEIDA</v>
          </cell>
          <cell r="C85">
            <v>45</v>
          </cell>
          <cell r="D85" t="str">
            <v>Analista de Recursos Humanos Sr</v>
          </cell>
          <cell r="E85">
            <v>3482.55</v>
          </cell>
          <cell r="F85">
            <v>0.66400000000000003</v>
          </cell>
          <cell r="G85">
            <v>479</v>
          </cell>
        </row>
        <row r="86">
          <cell r="B86" t="str">
            <v>ANTONIO TADEU VIEIRA LANZOTTI</v>
          </cell>
          <cell r="C86">
            <v>45</v>
          </cell>
          <cell r="D86" t="str">
            <v>Chefe Manutencao</v>
          </cell>
          <cell r="E86">
            <v>4422</v>
          </cell>
          <cell r="F86">
            <v>0.69</v>
          </cell>
          <cell r="G86">
            <v>466</v>
          </cell>
        </row>
        <row r="87">
          <cell r="B87" t="str">
            <v>ROSA MARIA MENDES DE OLIVEIRA</v>
          </cell>
          <cell r="C87">
            <v>45</v>
          </cell>
          <cell r="D87" t="str">
            <v>Supervisor Laboratorio Quimico</v>
          </cell>
          <cell r="E87">
            <v>3893</v>
          </cell>
          <cell r="F87">
            <v>0.66400000000000003</v>
          </cell>
          <cell r="G87">
            <v>464</v>
          </cell>
        </row>
        <row r="88">
          <cell r="B88" t="str">
            <v>MARCOS YOSHIKAZU KAWAGOE</v>
          </cell>
          <cell r="C88">
            <v>45</v>
          </cell>
          <cell r="D88" t="str">
            <v>Supervisor Planej e Controle de Producao</v>
          </cell>
          <cell r="E88">
            <v>4662</v>
          </cell>
          <cell r="F88">
            <v>0.66400000000000003</v>
          </cell>
          <cell r="G88">
            <v>466</v>
          </cell>
        </row>
        <row r="89">
          <cell r="B89" t="str">
            <v>VARIOS</v>
          </cell>
          <cell r="C89">
            <v>45</v>
          </cell>
          <cell r="D89" t="str">
            <v>Analista de Sistemas Senior</v>
          </cell>
          <cell r="E89">
            <v>3798</v>
          </cell>
          <cell r="F89">
            <v>0.66400000000000003</v>
          </cell>
          <cell r="G89">
            <v>432</v>
          </cell>
        </row>
        <row r="90">
          <cell r="B90" t="str">
            <v xml:space="preserve">DOUGLAS BIRUEL CARNEIRO </v>
          </cell>
          <cell r="C90">
            <v>45</v>
          </cell>
          <cell r="D90" t="str">
            <v>Chefe/Logistica e Controle de Inventario</v>
          </cell>
          <cell r="E90">
            <v>3719</v>
          </cell>
          <cell r="F90">
            <v>0.67700000000000005</v>
          </cell>
          <cell r="G90">
            <v>432</v>
          </cell>
        </row>
      </sheetData>
      <sheetData sheetId="11" refreshError="1">
        <row r="12">
          <cell r="B12" t="str">
            <v>Ney Bretanha Galvão Filho</v>
          </cell>
          <cell r="C12">
            <v>10</v>
          </cell>
          <cell r="D12" t="str">
            <v>Diretor Mundial Metalurgia</v>
          </cell>
          <cell r="E12">
            <v>17485.169999999998</v>
          </cell>
          <cell r="F12">
            <v>6</v>
          </cell>
          <cell r="G12">
            <v>1486</v>
          </cell>
        </row>
        <row r="13">
          <cell r="B13" t="str">
            <v>Antonio Carlos Vilela de Moraes</v>
          </cell>
          <cell r="C13">
            <v>15</v>
          </cell>
          <cell r="D13" t="str">
            <v>Diretor Geral</v>
          </cell>
          <cell r="E13">
            <v>12251.9</v>
          </cell>
          <cell r="F13">
            <v>5</v>
          </cell>
          <cell r="G13">
            <v>1252</v>
          </cell>
        </row>
        <row r="14">
          <cell r="B14" t="str">
            <v>José Alonso Kafer</v>
          </cell>
          <cell r="C14">
            <v>20</v>
          </cell>
          <cell r="D14" t="str">
            <v>Diretor Administrativo/Financeiro</v>
          </cell>
          <cell r="E14">
            <v>10356.39</v>
          </cell>
          <cell r="F14">
            <v>4.9000000000000004</v>
          </cell>
          <cell r="G14">
            <v>954</v>
          </cell>
        </row>
        <row r="15">
          <cell r="B15" t="str">
            <v>Luis Henrique Amadeu</v>
          </cell>
          <cell r="C15">
            <v>30</v>
          </cell>
          <cell r="D15" t="str">
            <v>Gerente de Operações</v>
          </cell>
          <cell r="E15">
            <v>8683.6299999999992</v>
          </cell>
          <cell r="F15">
            <v>3.67</v>
          </cell>
          <cell r="G15">
            <v>839</v>
          </cell>
        </row>
        <row r="16">
          <cell r="B16" t="str">
            <v>Carlos Ferreira Leão</v>
          </cell>
          <cell r="C16">
            <v>30</v>
          </cell>
          <cell r="D16" t="str">
            <v>Gerente Vendas MKT Siderurgia</v>
          </cell>
          <cell r="E16">
            <v>9114.86</v>
          </cell>
          <cell r="F16">
            <v>2.8</v>
          </cell>
          <cell r="G16">
            <v>839</v>
          </cell>
        </row>
        <row r="17">
          <cell r="B17" t="str">
            <v>Eugênio Brunheroto</v>
          </cell>
          <cell r="C17">
            <v>30</v>
          </cell>
          <cell r="D17" t="str">
            <v>Gerente de Operações Plásticos</v>
          </cell>
          <cell r="E17">
            <v>7520.89</v>
          </cell>
          <cell r="F17">
            <v>2.8</v>
          </cell>
          <cell r="G17">
            <v>829</v>
          </cell>
        </row>
        <row r="18">
          <cell r="B18" t="str">
            <v>Marcos Tadeu Fadel</v>
          </cell>
          <cell r="C18">
            <v>30</v>
          </cell>
          <cell r="D18" t="str">
            <v>Gerente de Operações</v>
          </cell>
          <cell r="E18">
            <v>8080</v>
          </cell>
          <cell r="F18">
            <v>2</v>
          </cell>
        </row>
        <row r="19">
          <cell r="B19" t="str">
            <v>Gerson Ferreira</v>
          </cell>
          <cell r="C19">
            <v>35</v>
          </cell>
          <cell r="D19" t="str">
            <v xml:space="preserve">Gerente Técnico </v>
          </cell>
          <cell r="E19">
            <v>5387.33</v>
          </cell>
          <cell r="F19">
            <v>2.5</v>
          </cell>
          <cell r="G19">
            <v>750</v>
          </cell>
        </row>
        <row r="20">
          <cell r="B20" t="str">
            <v>Gerson Nisiyamamoto</v>
          </cell>
          <cell r="C20">
            <v>35</v>
          </cell>
          <cell r="D20" t="str">
            <v>Gerente Vendas MKT Não Siderurgia</v>
          </cell>
          <cell r="E20">
            <v>7472.84</v>
          </cell>
          <cell r="F20">
            <v>2.8</v>
          </cell>
          <cell r="G20">
            <v>732</v>
          </cell>
        </row>
        <row r="21">
          <cell r="B21" t="str">
            <v>Luiz Henrique Martins</v>
          </cell>
          <cell r="C21">
            <v>35</v>
          </cell>
          <cell r="D21" t="str">
            <v>Gerente Produção</v>
          </cell>
          <cell r="E21">
            <v>6064.42</v>
          </cell>
          <cell r="F21">
            <v>2.8</v>
          </cell>
          <cell r="G21">
            <v>732</v>
          </cell>
        </row>
        <row r="22">
          <cell r="B22" t="str">
            <v>Sérgio D. Accatini Peri</v>
          </cell>
          <cell r="C22">
            <v>35</v>
          </cell>
          <cell r="D22" t="str">
            <v>Gerente Engenharia</v>
          </cell>
          <cell r="E22">
            <v>8682.09</v>
          </cell>
          <cell r="F22">
            <v>2.4</v>
          </cell>
          <cell r="G22">
            <v>677</v>
          </cell>
        </row>
        <row r="23">
          <cell r="B23" t="str">
            <v>Luiz Antonio Rios</v>
          </cell>
          <cell r="C23">
            <v>35</v>
          </cell>
          <cell r="D23" t="str">
            <v>Gerente Informática e Rec. Humanos</v>
          </cell>
          <cell r="E23">
            <v>8518.27</v>
          </cell>
          <cell r="F23">
            <v>2.7</v>
          </cell>
          <cell r="G23">
            <v>654</v>
          </cell>
        </row>
        <row r="24">
          <cell r="B24" t="str">
            <v>Antonio da Silva Frias</v>
          </cell>
          <cell r="C24">
            <v>40</v>
          </cell>
          <cell r="D24" t="str">
            <v xml:space="preserve">Gerente Produção </v>
          </cell>
          <cell r="E24">
            <v>6173.5</v>
          </cell>
          <cell r="F24">
            <v>1.2</v>
          </cell>
          <cell r="G24">
            <v>619</v>
          </cell>
        </row>
        <row r="25">
          <cell r="B25" t="str">
            <v>Jeferson Alves Machado</v>
          </cell>
          <cell r="C25">
            <v>45</v>
          </cell>
          <cell r="D25" t="str">
            <v>Supervisor Regional de Vendas</v>
          </cell>
          <cell r="E25">
            <v>5695.92</v>
          </cell>
          <cell r="F25">
            <v>1.1200000000000001</v>
          </cell>
          <cell r="G25">
            <v>556</v>
          </cell>
        </row>
        <row r="26">
          <cell r="B26" t="str">
            <v>Claudio Ribeiro Salsa</v>
          </cell>
          <cell r="C26">
            <v>45</v>
          </cell>
          <cell r="D26" t="str">
            <v>Supervisor Vendas Siderurgia</v>
          </cell>
          <cell r="E26">
            <v>5351.6</v>
          </cell>
          <cell r="F26">
            <v>1.1000000000000001</v>
          </cell>
          <cell r="G26">
            <v>483</v>
          </cell>
        </row>
        <row r="27">
          <cell r="B27" t="str">
            <v>Ricardo Garcia</v>
          </cell>
          <cell r="D27" t="str">
            <v>Coordenador Controladoria</v>
          </cell>
          <cell r="E27">
            <v>5295.95</v>
          </cell>
          <cell r="F27">
            <v>1.7</v>
          </cell>
        </row>
        <row r="28">
          <cell r="B28" t="str">
            <v>Roberto Cristiano</v>
          </cell>
          <cell r="D28" t="str">
            <v>Coordenador de Mercado</v>
          </cell>
          <cell r="E28">
            <v>3578.76</v>
          </cell>
          <cell r="F28">
            <v>1</v>
          </cell>
        </row>
        <row r="29">
          <cell r="B29" t="str">
            <v>Márcio de Cerqueira Lário</v>
          </cell>
          <cell r="D29" t="str">
            <v>Coordenador de Mercado</v>
          </cell>
          <cell r="E29">
            <v>3099.36</v>
          </cell>
          <cell r="F29">
            <v>1</v>
          </cell>
        </row>
        <row r="30">
          <cell r="B30" t="str">
            <v>Claudio Jorge Brito Lapa</v>
          </cell>
          <cell r="D30" t="str">
            <v>Coordenador de Mercado</v>
          </cell>
          <cell r="E30">
            <v>4003.61</v>
          </cell>
          <cell r="F30">
            <v>0.91</v>
          </cell>
        </row>
        <row r="31">
          <cell r="B31" t="str">
            <v>Eder Souza Silva</v>
          </cell>
          <cell r="D31" t="str">
            <v>Coordenador de Mercado</v>
          </cell>
          <cell r="E31">
            <v>3670.28</v>
          </cell>
          <cell r="F31">
            <v>1.19</v>
          </cell>
        </row>
        <row r="32">
          <cell r="B32" t="str">
            <v>Adriano Perboni</v>
          </cell>
          <cell r="D32" t="str">
            <v>Coordenador de Mercado</v>
          </cell>
          <cell r="E32">
            <v>2757.59</v>
          </cell>
          <cell r="F32">
            <v>0.68</v>
          </cell>
        </row>
        <row r="33">
          <cell r="B33" t="str">
            <v>Enzo Stolf Leone</v>
          </cell>
          <cell r="D33" t="str">
            <v>Coordenador de Mercado</v>
          </cell>
          <cell r="E33">
            <v>3892.51</v>
          </cell>
          <cell r="F33">
            <v>1.55</v>
          </cell>
        </row>
        <row r="34">
          <cell r="B34" t="str">
            <v>Flavio Davi Nicoletti</v>
          </cell>
          <cell r="D34" t="str">
            <v>Coordenador de Mercado</v>
          </cell>
          <cell r="E34">
            <v>3207.26</v>
          </cell>
          <cell r="F34">
            <v>0.8</v>
          </cell>
        </row>
        <row r="35">
          <cell r="B35" t="str">
            <v>Roberto Hasib Khouri Filho</v>
          </cell>
          <cell r="D35" t="str">
            <v>Consultor Jurídico</v>
          </cell>
          <cell r="E35">
            <v>5089.8500000000004</v>
          </cell>
          <cell r="F35">
            <v>1.1299999999999999</v>
          </cell>
        </row>
        <row r="36">
          <cell r="B36" t="str">
            <v>Pedro Takamitsu Sawamura</v>
          </cell>
          <cell r="D36" t="str">
            <v>Coordenador de Projetos</v>
          </cell>
          <cell r="E36">
            <v>3679.14</v>
          </cell>
          <cell r="F36">
            <v>1.1000000000000001</v>
          </cell>
        </row>
        <row r="37">
          <cell r="B37" t="str">
            <v>Ricardo Donizete Ribeiro da Silva</v>
          </cell>
          <cell r="D37" t="str">
            <v>Integrador Automação Industrial</v>
          </cell>
          <cell r="E37">
            <v>3547.5</v>
          </cell>
          <cell r="F37">
            <v>0.7</v>
          </cell>
        </row>
        <row r="38">
          <cell r="B38" t="str">
            <v>Laércio José Lavor</v>
          </cell>
          <cell r="D38" t="str">
            <v>Coordenador Engenharia Aplicação</v>
          </cell>
          <cell r="E38">
            <v>2687.5</v>
          </cell>
          <cell r="F38">
            <v>0.55000000000000004</v>
          </cell>
        </row>
        <row r="39">
          <cell r="B39" t="str">
            <v>Wilson Roberto Antonio</v>
          </cell>
          <cell r="D39" t="str">
            <v>Coordenador Engenharia Aplicação</v>
          </cell>
          <cell r="E39">
            <v>5123.6899999999996</v>
          </cell>
          <cell r="F39">
            <v>0.8</v>
          </cell>
        </row>
        <row r="40">
          <cell r="B40" t="str">
            <v>Paulo Cesar Barbanera</v>
          </cell>
          <cell r="D40" t="str">
            <v>Coordenador Industrial</v>
          </cell>
          <cell r="E40">
            <v>3558.71</v>
          </cell>
          <cell r="F40">
            <v>1</v>
          </cell>
        </row>
        <row r="41">
          <cell r="B41" t="str">
            <v>Carlos Alberto Vohringer</v>
          </cell>
          <cell r="D41" t="str">
            <v>Supervisor Importação/Exportação</v>
          </cell>
          <cell r="E41">
            <v>3106.61</v>
          </cell>
          <cell r="F41">
            <v>0.7</v>
          </cell>
        </row>
        <row r="42">
          <cell r="B42" t="str">
            <v>Antero Luiz G. Pracidelli</v>
          </cell>
          <cell r="D42" t="str">
            <v>Supervisor de Produção</v>
          </cell>
          <cell r="E42">
            <v>3429.58</v>
          </cell>
          <cell r="F42">
            <v>0.7</v>
          </cell>
        </row>
        <row r="43">
          <cell r="B43" t="str">
            <v>Luiz Walder Pieri Filho</v>
          </cell>
          <cell r="D43" t="str">
            <v>Supervisor Suporte Téc. C.I.</v>
          </cell>
          <cell r="E43">
            <v>5172.6499999999996</v>
          </cell>
          <cell r="F43">
            <v>1.38</v>
          </cell>
        </row>
        <row r="44">
          <cell r="B44" t="str">
            <v>Flavio Storti</v>
          </cell>
          <cell r="D44" t="str">
            <v>Supervisor Regional de Vendas</v>
          </cell>
          <cell r="E44">
            <v>5695.92</v>
          </cell>
          <cell r="F44">
            <v>0.86</v>
          </cell>
        </row>
        <row r="45">
          <cell r="B45" t="str">
            <v>Mauro Alves Moreira</v>
          </cell>
          <cell r="D45" t="str">
            <v>Supervisor Engenharia Processos</v>
          </cell>
          <cell r="E45">
            <v>5375</v>
          </cell>
          <cell r="F45">
            <v>0.7</v>
          </cell>
        </row>
        <row r="46">
          <cell r="B46" t="str">
            <v>Nancy V. Delatorre Kairalla</v>
          </cell>
          <cell r="D46" t="str">
            <v>Supervisor Adm. Vendas</v>
          </cell>
          <cell r="E46">
            <v>3149.31</v>
          </cell>
          <cell r="F46">
            <v>0.8</v>
          </cell>
        </row>
        <row r="47">
          <cell r="B47" t="str">
            <v>Wanderlei Angeli</v>
          </cell>
          <cell r="D47" t="str">
            <v>Analista Sistemas Sr.</v>
          </cell>
          <cell r="E47">
            <v>3604.24</v>
          </cell>
          <cell r="F47">
            <v>1.67</v>
          </cell>
        </row>
        <row r="48">
          <cell r="B48" t="str">
            <v>Edilson Jovetta</v>
          </cell>
          <cell r="D48" t="str">
            <v>Analista Sistemas Sr.</v>
          </cell>
          <cell r="E48">
            <v>4550.26</v>
          </cell>
          <cell r="F48">
            <v>1.47</v>
          </cell>
        </row>
        <row r="49">
          <cell r="B49" t="str">
            <v>Ronildo Correa</v>
          </cell>
          <cell r="D49" t="str">
            <v>Analista Sistemas</v>
          </cell>
          <cell r="E49">
            <v>3240.74</v>
          </cell>
          <cell r="F49">
            <v>1.78</v>
          </cell>
        </row>
      </sheetData>
      <sheetData sheetId="12" refreshError="1"/>
      <sheetData sheetId="13" refreshError="1">
        <row r="8">
          <cell r="B8" t="str">
            <v>André Lucat</v>
          </cell>
          <cell r="C8">
            <v>10</v>
          </cell>
          <cell r="D8" t="str">
            <v>Diretor Geral</v>
          </cell>
          <cell r="E8">
            <v>18399</v>
          </cell>
          <cell r="F8">
            <v>3.26</v>
          </cell>
          <cell r="G8">
            <v>1708</v>
          </cell>
        </row>
        <row r="9">
          <cell r="B9" t="str">
            <v>Carlos Alberto Rosito</v>
          </cell>
          <cell r="C9">
            <v>15</v>
          </cell>
          <cell r="D9" t="str">
            <v xml:space="preserve">Diretor Geral Adjunto </v>
          </cell>
          <cell r="E9">
            <v>18055</v>
          </cell>
          <cell r="F9">
            <v>3.5</v>
          </cell>
          <cell r="G9">
            <v>1292</v>
          </cell>
        </row>
        <row r="10">
          <cell r="B10" t="str">
            <v>Mauro Teixeira</v>
          </cell>
          <cell r="C10">
            <v>20</v>
          </cell>
          <cell r="D10" t="str">
            <v xml:space="preserve">Diretor Financeiro </v>
          </cell>
          <cell r="E10">
            <v>9351</v>
          </cell>
          <cell r="F10">
            <v>3.5</v>
          </cell>
          <cell r="G10">
            <v>1096</v>
          </cell>
        </row>
        <row r="11">
          <cell r="B11" t="str">
            <v>Tarcísio Cardoso Sousa</v>
          </cell>
          <cell r="C11">
            <v>20</v>
          </cell>
          <cell r="D11" t="str">
            <v xml:space="preserve">Diretor Atividade Fundição </v>
          </cell>
          <cell r="E11">
            <v>9067</v>
          </cell>
          <cell r="F11">
            <v>1.2</v>
          </cell>
          <cell r="G11">
            <v>1040</v>
          </cell>
        </row>
        <row r="12">
          <cell r="B12" t="str">
            <v>Ronaldo G. Ximenes</v>
          </cell>
          <cell r="C12">
            <v>30</v>
          </cell>
          <cell r="D12" t="str">
            <v>Gerente Industrial Tubos</v>
          </cell>
          <cell r="E12">
            <v>6500</v>
          </cell>
          <cell r="F12">
            <v>1.69</v>
          </cell>
          <cell r="G12">
            <v>879</v>
          </cell>
        </row>
        <row r="13">
          <cell r="B13" t="str">
            <v>Omar Nonato Junior</v>
          </cell>
          <cell r="C13">
            <v>30</v>
          </cell>
          <cell r="D13" t="str">
            <v>Ger. Estabelecimento Reflorestamento</v>
          </cell>
          <cell r="E13">
            <v>7400</v>
          </cell>
          <cell r="F13">
            <v>1.89</v>
          </cell>
          <cell r="G13">
            <v>775</v>
          </cell>
        </row>
        <row r="14">
          <cell r="B14" t="str">
            <v>Luís R. Maia Gonçalves</v>
          </cell>
          <cell r="C14">
            <v>35</v>
          </cell>
          <cell r="D14" t="str">
            <v>Gerente Atividades Válvulas</v>
          </cell>
          <cell r="E14">
            <v>6420</v>
          </cell>
          <cell r="F14">
            <v>2.02</v>
          </cell>
          <cell r="G14">
            <v>732</v>
          </cell>
        </row>
        <row r="15">
          <cell r="B15" t="str">
            <v>Vincent Xavier Brotons de Agor</v>
          </cell>
          <cell r="C15">
            <v>35</v>
          </cell>
          <cell r="D15" t="str">
            <v>Gerente Exportação</v>
          </cell>
          <cell r="E15">
            <v>9526</v>
          </cell>
          <cell r="F15">
            <v>2.5</v>
          </cell>
          <cell r="G15">
            <v>732</v>
          </cell>
        </row>
        <row r="16">
          <cell r="B16" t="str">
            <v>Suzi Cauterucci .Boehmer</v>
          </cell>
          <cell r="C16">
            <v>35</v>
          </cell>
          <cell r="D16" t="str">
            <v>Gerente Logística</v>
          </cell>
          <cell r="E16">
            <v>5000</v>
          </cell>
          <cell r="F16">
            <v>1.7</v>
          </cell>
          <cell r="G16">
            <v>702</v>
          </cell>
        </row>
        <row r="17">
          <cell r="B17" t="str">
            <v>Ingbert  Kunert</v>
          </cell>
          <cell r="C17">
            <v>35</v>
          </cell>
          <cell r="D17" t="str">
            <v>Superint. Adm. Vendas</v>
          </cell>
          <cell r="E17">
            <v>7764</v>
          </cell>
          <cell r="F17">
            <v>1.8</v>
          </cell>
          <cell r="G17">
            <v>682</v>
          </cell>
        </row>
        <row r="18">
          <cell r="B18" t="str">
            <v>Robson Roberto dos Santos</v>
          </cell>
          <cell r="C18">
            <v>35</v>
          </cell>
          <cell r="D18" t="str">
            <v>Gerente de Rec. Humanos</v>
          </cell>
          <cell r="E18">
            <v>6134</v>
          </cell>
          <cell r="F18">
            <v>2.0099999999999998</v>
          </cell>
          <cell r="G18">
            <v>654</v>
          </cell>
        </row>
        <row r="19">
          <cell r="B19" t="str">
            <v>Antonio J. Figueiredo</v>
          </cell>
          <cell r="C19">
            <v>40</v>
          </cell>
          <cell r="D19" t="str">
            <v>Contador Geral</v>
          </cell>
          <cell r="E19">
            <v>6072</v>
          </cell>
          <cell r="F19">
            <v>1.48</v>
          </cell>
          <cell r="G19">
            <v>634</v>
          </cell>
        </row>
        <row r="20">
          <cell r="B20" t="str">
            <v>Luis Claudio Alves de Monlevad</v>
          </cell>
          <cell r="C20">
            <v>40</v>
          </cell>
          <cell r="D20" t="str">
            <v>Chefe Centrifugação</v>
          </cell>
          <cell r="E20">
            <v>3800</v>
          </cell>
          <cell r="F20">
            <v>1.5</v>
          </cell>
          <cell r="G20">
            <v>619</v>
          </cell>
        </row>
        <row r="21">
          <cell r="B21" t="str">
            <v>Ari  Blak</v>
          </cell>
          <cell r="C21">
            <v>40</v>
          </cell>
          <cell r="D21" t="str">
            <v>Gerente Reg. Vendas</v>
          </cell>
          <cell r="E21">
            <v>6769</v>
          </cell>
          <cell r="F21">
            <v>1.33</v>
          </cell>
          <cell r="G21">
            <v>619</v>
          </cell>
        </row>
        <row r="22">
          <cell r="B22" t="str">
            <v>Carlos  Alberto  Torres</v>
          </cell>
          <cell r="C22">
            <v>40</v>
          </cell>
          <cell r="D22" t="str">
            <v>Gerente Reg. Vendas</v>
          </cell>
          <cell r="E22">
            <v>6454</v>
          </cell>
          <cell r="F22">
            <v>1.39</v>
          </cell>
          <cell r="G22">
            <v>619</v>
          </cell>
        </row>
        <row r="23">
          <cell r="B23" t="str">
            <v>Nivaldo Bruni</v>
          </cell>
          <cell r="C23">
            <v>40</v>
          </cell>
          <cell r="D23" t="str">
            <v>Gerente Vendas SP</v>
          </cell>
          <cell r="E23">
            <v>7142</v>
          </cell>
          <cell r="F23">
            <v>1.35</v>
          </cell>
          <cell r="G23">
            <v>619</v>
          </cell>
        </row>
        <row r="24">
          <cell r="B24" t="str">
            <v>Antonio H. S. Arantes</v>
          </cell>
          <cell r="C24">
            <v>40</v>
          </cell>
          <cell r="D24" t="str">
            <v>Chefe Engenharia Industrial</v>
          </cell>
          <cell r="E24">
            <v>4200</v>
          </cell>
          <cell r="F24">
            <v>1.17</v>
          </cell>
          <cell r="G24">
            <v>614</v>
          </cell>
        </row>
        <row r="25">
          <cell r="B25" t="str">
            <v>Ana B. S. Modena</v>
          </cell>
          <cell r="C25">
            <v>40</v>
          </cell>
          <cell r="D25" t="str">
            <v>Ger. Promoção e Propaganda</v>
          </cell>
          <cell r="E25">
            <v>5430</v>
          </cell>
          <cell r="F25">
            <v>0.92</v>
          </cell>
          <cell r="G25">
            <v>614</v>
          </cell>
        </row>
        <row r="26">
          <cell r="B26" t="str">
            <v>João C. Pereira</v>
          </cell>
          <cell r="C26">
            <v>40</v>
          </cell>
          <cell r="D26" t="str">
            <v>Ger. Técnico Comercial</v>
          </cell>
          <cell r="E26">
            <v>5105</v>
          </cell>
          <cell r="F26">
            <v>1.47</v>
          </cell>
          <cell r="G26">
            <v>611</v>
          </cell>
        </row>
        <row r="27">
          <cell r="B27" t="str">
            <v>Marcelo R. Pereira</v>
          </cell>
          <cell r="C27">
            <v>40</v>
          </cell>
          <cell r="D27" t="str">
            <v>Ch. Metalurgia</v>
          </cell>
          <cell r="E27">
            <v>3628</v>
          </cell>
          <cell r="F27">
            <v>1.51</v>
          </cell>
          <cell r="G27">
            <v>594</v>
          </cell>
        </row>
        <row r="28">
          <cell r="B28" t="str">
            <v>Augusto S. B. Filho</v>
          </cell>
          <cell r="C28">
            <v>40</v>
          </cell>
          <cell r="D28" t="str">
            <v>Gerente Industrial Aldebarã</v>
          </cell>
          <cell r="E28">
            <v>5133</v>
          </cell>
          <cell r="F28">
            <v>1.5</v>
          </cell>
          <cell r="G28">
            <v>594</v>
          </cell>
        </row>
        <row r="29">
          <cell r="B29" t="str">
            <v>Geraldo Martins Junior</v>
          </cell>
          <cell r="C29">
            <v>40</v>
          </cell>
          <cell r="D29" t="str">
            <v>Gerente Industrial Válvulas</v>
          </cell>
          <cell r="E29">
            <v>4600</v>
          </cell>
          <cell r="F29">
            <v>1.39</v>
          </cell>
          <cell r="G29">
            <v>594</v>
          </cell>
        </row>
        <row r="30">
          <cell r="B30" t="str">
            <v>Carlos Eduardo A. Capitão</v>
          </cell>
          <cell r="C30">
            <v>40</v>
          </cell>
          <cell r="D30" t="str">
            <v>Ger. Financeiro Admin. Aldebarã</v>
          </cell>
          <cell r="E30">
            <v>7016</v>
          </cell>
          <cell r="F30">
            <v>0.5</v>
          </cell>
          <cell r="G30">
            <v>571</v>
          </cell>
        </row>
        <row r="31">
          <cell r="B31" t="str">
            <v>Ricardo Moaes Sampaio</v>
          </cell>
          <cell r="C31">
            <v>40</v>
          </cell>
          <cell r="D31" t="str">
            <v>Gerente Industrial Fundição</v>
          </cell>
          <cell r="E31">
            <v>4600</v>
          </cell>
          <cell r="F31" t="str">
            <v>----</v>
          </cell>
          <cell r="G31">
            <v>571</v>
          </cell>
        </row>
        <row r="32">
          <cell r="B32" t="str">
            <v>Wellington C. de Sousa</v>
          </cell>
          <cell r="C32">
            <v>40</v>
          </cell>
          <cell r="D32" t="str">
            <v>Gerente Marketing Aldebarã</v>
          </cell>
          <cell r="E32">
            <v>5145</v>
          </cell>
          <cell r="F32">
            <v>1.2</v>
          </cell>
          <cell r="G32">
            <v>556</v>
          </cell>
        </row>
        <row r="33">
          <cell r="B33" t="str">
            <v>Cassio Henrique P. da Silva</v>
          </cell>
          <cell r="C33">
            <v>40</v>
          </cell>
          <cell r="D33" t="str">
            <v>Gerente E-Business</v>
          </cell>
          <cell r="E33">
            <v>3745</v>
          </cell>
          <cell r="F33">
            <v>2</v>
          </cell>
          <cell r="G33">
            <v>551</v>
          </cell>
        </row>
        <row r="34">
          <cell r="B34" t="str">
            <v>Adilson Emanuel de S. Jr.</v>
          </cell>
          <cell r="C34">
            <v>40</v>
          </cell>
          <cell r="D34" t="str">
            <v>Gerente Informática</v>
          </cell>
          <cell r="E34">
            <v>5323</v>
          </cell>
          <cell r="F34">
            <v>1.5</v>
          </cell>
          <cell r="G34">
            <v>551</v>
          </cell>
        </row>
        <row r="35">
          <cell r="B35" t="str">
            <v>Luc Pierre Philippe Vitry</v>
          </cell>
          <cell r="C35">
            <v>40</v>
          </cell>
          <cell r="D35" t="str">
            <v>Gerente Marketing Tubos</v>
          </cell>
          <cell r="E35">
            <v>5671</v>
          </cell>
          <cell r="F35">
            <v>1.32</v>
          </cell>
          <cell r="G35">
            <v>551</v>
          </cell>
        </row>
        <row r="36">
          <cell r="B36" t="str">
            <v>Roberto  B. Pimentel</v>
          </cell>
          <cell r="C36">
            <v>40</v>
          </cell>
          <cell r="D36" t="str">
            <v>Gerente Qualidade/Ch. Serv. Qualidade</v>
          </cell>
          <cell r="E36">
            <v>5015</v>
          </cell>
          <cell r="F36">
            <v>1.4</v>
          </cell>
          <cell r="G36">
            <v>551</v>
          </cell>
        </row>
        <row r="37">
          <cell r="B37" t="str">
            <v>José Francisco Milani</v>
          </cell>
          <cell r="C37">
            <v>45</v>
          </cell>
          <cell r="D37" t="str">
            <v>Chefe Expedição Tubos</v>
          </cell>
          <cell r="E37">
            <v>2799</v>
          </cell>
          <cell r="F37">
            <v>1.5</v>
          </cell>
          <cell r="G37">
            <v>536</v>
          </cell>
        </row>
        <row r="38">
          <cell r="B38" t="str">
            <v>Luiz Antonio  Monteiro</v>
          </cell>
          <cell r="C38">
            <v>45</v>
          </cell>
          <cell r="D38" t="str">
            <v>Ger. Tesouraria</v>
          </cell>
          <cell r="E38">
            <v>6229</v>
          </cell>
          <cell r="F38">
            <v>1.2</v>
          </cell>
          <cell r="G38">
            <v>534</v>
          </cell>
        </row>
        <row r="39">
          <cell r="B39" t="str">
            <v>Dilip Marc Thillier</v>
          </cell>
          <cell r="C39">
            <v>45</v>
          </cell>
          <cell r="D39" t="str">
            <v>Gerente Marketing Fundição</v>
          </cell>
          <cell r="E39">
            <v>4280</v>
          </cell>
          <cell r="F39">
            <v>1.87</v>
          </cell>
          <cell r="G39">
            <v>534</v>
          </cell>
        </row>
        <row r="40">
          <cell r="B40" t="str">
            <v>Hercules da Silva</v>
          </cell>
          <cell r="C40">
            <v>45</v>
          </cell>
          <cell r="D40" t="str">
            <v>Gerente Manutenção Aldebarã</v>
          </cell>
          <cell r="E40">
            <v>3424</v>
          </cell>
          <cell r="F40">
            <v>0.32</v>
          </cell>
          <cell r="G40">
            <v>519</v>
          </cell>
        </row>
        <row r="41">
          <cell r="B41" t="str">
            <v>José Sidney de Araújo</v>
          </cell>
          <cell r="C41">
            <v>45</v>
          </cell>
          <cell r="D41" t="str">
            <v>Gerente Marketing Válvulas</v>
          </cell>
          <cell r="E41">
            <v>4577</v>
          </cell>
          <cell r="F41">
            <v>1.31</v>
          </cell>
          <cell r="G41">
            <v>519</v>
          </cell>
        </row>
        <row r="42">
          <cell r="B42" t="str">
            <v>Hugo O. Cordantonopoulos</v>
          </cell>
          <cell r="C42">
            <v>45</v>
          </cell>
          <cell r="D42" t="str">
            <v>Chefe Energia</v>
          </cell>
          <cell r="E42">
            <v>5021</v>
          </cell>
          <cell r="F42">
            <v>1.29</v>
          </cell>
          <cell r="G42">
            <v>496</v>
          </cell>
        </row>
        <row r="43">
          <cell r="B43" t="str">
            <v>Renato Borim D´Simone</v>
          </cell>
          <cell r="C43" t="str">
            <v>CH.iNTERMEDIÁRIA</v>
          </cell>
          <cell r="D43" t="str">
            <v>Gerente Qualidade Aldebarã</v>
          </cell>
          <cell r="E43">
            <v>2996</v>
          </cell>
          <cell r="F43">
            <v>0.28000000000000003</v>
          </cell>
          <cell r="G43">
            <v>467</v>
          </cell>
        </row>
        <row r="44">
          <cell r="B44" t="str">
            <v>Ronaldo Martins</v>
          </cell>
          <cell r="C44" t="str">
            <v>CH.iNTERMEDIÁRIA</v>
          </cell>
          <cell r="D44" t="str">
            <v>Ch. Seção Compras</v>
          </cell>
          <cell r="E44">
            <v>4349</v>
          </cell>
          <cell r="F44">
            <v>0.98</v>
          </cell>
          <cell r="G44">
            <v>466</v>
          </cell>
        </row>
        <row r="45">
          <cell r="B45" t="str">
            <v>Umberto Reis</v>
          </cell>
          <cell r="C45" t="str">
            <v>CH.iNTERMEDIÁRIA</v>
          </cell>
          <cell r="D45" t="str">
            <v>Ch. SeçãoTransportes/Import</v>
          </cell>
          <cell r="E45">
            <v>3592</v>
          </cell>
          <cell r="F45">
            <v>1.24</v>
          </cell>
          <cell r="G45">
            <v>466</v>
          </cell>
        </row>
        <row r="46">
          <cell r="B46" t="str">
            <v>Carlos N. A. Decat</v>
          </cell>
          <cell r="C46" t="str">
            <v>CH.iNTERMEDIÁRIA</v>
          </cell>
          <cell r="D46" t="str">
            <v>Chefe Logística Válvulas</v>
          </cell>
          <cell r="E46">
            <v>3100</v>
          </cell>
          <cell r="F46">
            <v>1.03</v>
          </cell>
          <cell r="G46">
            <v>466</v>
          </cell>
        </row>
        <row r="47">
          <cell r="B47" t="str">
            <v>Alexandre Cunha Moreira</v>
          </cell>
          <cell r="C47" t="str">
            <v>CH.iNTERMEDIÁRIA</v>
          </cell>
          <cell r="D47" t="str">
            <v>Chefe Manutenção Centrifugação</v>
          </cell>
          <cell r="E47">
            <v>3100</v>
          </cell>
          <cell r="F47">
            <v>0.9</v>
          </cell>
          <cell r="G47">
            <v>466</v>
          </cell>
        </row>
        <row r="48">
          <cell r="B48" t="str">
            <v>Luis Q. C. S. B.Cunha</v>
          </cell>
          <cell r="C48" t="str">
            <v>CH.iNTERMEDIÁRIA</v>
          </cell>
          <cell r="D48" t="str">
            <v>Ger.Vendas Distribuição</v>
          </cell>
          <cell r="E48">
            <v>5580</v>
          </cell>
          <cell r="F48">
            <v>1.34</v>
          </cell>
          <cell r="G48">
            <v>451</v>
          </cell>
        </row>
        <row r="49">
          <cell r="B49" t="str">
            <v>André dos S. F. Marques</v>
          </cell>
          <cell r="C49" t="str">
            <v>CH.iNTERMEDIÁRIA</v>
          </cell>
          <cell r="D49" t="str">
            <v>Ch. Seção Técnica</v>
          </cell>
          <cell r="E49">
            <v>2568</v>
          </cell>
          <cell r="F49">
            <v>1.1299999999999999</v>
          </cell>
          <cell r="G49">
            <v>440</v>
          </cell>
        </row>
        <row r="50">
          <cell r="B50" t="str">
            <v>Cesar de Alencar Dias</v>
          </cell>
          <cell r="C50" t="str">
            <v>CH.iNTERMEDIÁRIA</v>
          </cell>
          <cell r="D50" t="str">
            <v>Chefe Manutenção Metalurgia</v>
          </cell>
          <cell r="E50">
            <v>2320</v>
          </cell>
          <cell r="F50">
            <v>0.99</v>
          </cell>
          <cell r="G50">
            <v>440</v>
          </cell>
        </row>
        <row r="51">
          <cell r="B51" t="str">
            <v>Gustavo l. Jesus Siqueira</v>
          </cell>
          <cell r="C51" t="str">
            <v>CH.iNTERMEDIÁRIA</v>
          </cell>
          <cell r="D51" t="str">
            <v>Coordenador Jurídico</v>
          </cell>
          <cell r="E51">
            <v>2461</v>
          </cell>
          <cell r="F51">
            <v>1.02</v>
          </cell>
          <cell r="G51">
            <v>438</v>
          </cell>
        </row>
        <row r="52">
          <cell r="B52" t="str">
            <v>Ricardo P. Peixoto Fortuna</v>
          </cell>
          <cell r="C52" t="str">
            <v>CH.iNTERMEDIÁRIA</v>
          </cell>
          <cell r="D52" t="str">
            <v>Assistente Controller</v>
          </cell>
          <cell r="E52">
            <v>4843</v>
          </cell>
          <cell r="F52">
            <v>0.99</v>
          </cell>
          <cell r="G52">
            <v>438</v>
          </cell>
        </row>
        <row r="53">
          <cell r="B53" t="str">
            <v>Eron Martins</v>
          </cell>
          <cell r="C53" t="str">
            <v>CH.iNTERMEDIÁRIA</v>
          </cell>
          <cell r="D53" t="str">
            <v>Coordenador Técnico</v>
          </cell>
          <cell r="E53">
            <v>3921</v>
          </cell>
          <cell r="F53">
            <v>1.2</v>
          </cell>
          <cell r="G53">
            <v>438</v>
          </cell>
        </row>
        <row r="54">
          <cell r="B54" t="str">
            <v>Márcio Luiz Silva</v>
          </cell>
          <cell r="C54" t="str">
            <v>CH.iNTERMEDIÁRIA</v>
          </cell>
          <cell r="D54" t="str">
            <v>Ch. Seção Produção Válvulas</v>
          </cell>
          <cell r="E54">
            <v>2921</v>
          </cell>
          <cell r="F54">
            <v>0.79</v>
          </cell>
          <cell r="G54">
            <v>432</v>
          </cell>
        </row>
      </sheetData>
      <sheetData sheetId="14" refreshError="1">
        <row r="12">
          <cell r="B12" t="str">
            <v>WILSON  JOSÉ DE SOUZA</v>
          </cell>
          <cell r="C12">
            <v>45</v>
          </cell>
          <cell r="D12" t="str">
            <v>SUPERV. VENDAS LBQ</v>
          </cell>
          <cell r="E12">
            <v>4368</v>
          </cell>
          <cell r="F12" t="str">
            <v>1.50</v>
          </cell>
          <cell r="G12">
            <v>483</v>
          </cell>
        </row>
        <row r="13">
          <cell r="B13" t="str">
            <v>IGNÁCIO F. GUENKA PALMA</v>
          </cell>
          <cell r="C13">
            <v>45</v>
          </cell>
          <cell r="D13" t="str">
            <v>CH. PROD. FORNO FIBRAGEM</v>
          </cell>
          <cell r="E13">
            <v>4544</v>
          </cell>
          <cell r="F13" t="str">
            <v>1.60</v>
          </cell>
          <cell r="G13">
            <v>543</v>
          </cell>
        </row>
        <row r="14">
          <cell r="B14" t="str">
            <v>ANTONIO DONHA FILHO</v>
          </cell>
          <cell r="C14">
            <v>45</v>
          </cell>
          <cell r="D14" t="str">
            <v>CH. PROD. ACABAMENTO</v>
          </cell>
          <cell r="E14">
            <v>4876</v>
          </cell>
          <cell r="F14">
            <v>2.08</v>
          </cell>
          <cell r="G14">
            <v>543</v>
          </cell>
        </row>
        <row r="15">
          <cell r="B15" t="str">
            <v>SILVANA VERSOLATO</v>
          </cell>
          <cell r="C15">
            <v>45</v>
          </cell>
          <cell r="D15" t="str">
            <v>CHEFE REC. HUMANOS</v>
          </cell>
          <cell r="E15">
            <v>4150</v>
          </cell>
          <cell r="F15">
            <v>1.8</v>
          </cell>
          <cell r="G15">
            <v>504</v>
          </cell>
        </row>
        <row r="16">
          <cell r="B16" t="str">
            <v>JOSÉ EDUARDO FONSECA JR</v>
          </cell>
          <cell r="C16">
            <v>45</v>
          </cell>
          <cell r="D16" t="str">
            <v>CHEFE MANUTENÇÃO</v>
          </cell>
          <cell r="E16">
            <v>3736</v>
          </cell>
          <cell r="F16">
            <v>2.08</v>
          </cell>
          <cell r="G16">
            <v>519</v>
          </cell>
        </row>
        <row r="17">
          <cell r="B17" t="str">
            <v>CARLOS GABRIEL CARUY</v>
          </cell>
          <cell r="C17">
            <v>40</v>
          </cell>
          <cell r="D17" t="str">
            <v>GERENTE TÉCNICO-COMERCIAL</v>
          </cell>
          <cell r="E17">
            <v>4449</v>
          </cell>
          <cell r="F17" t="str">
            <v>.929</v>
          </cell>
          <cell r="G17">
            <v>551</v>
          </cell>
        </row>
        <row r="18">
          <cell r="B18" t="str">
            <v>CARLOS EDUARDO FERREIRA</v>
          </cell>
          <cell r="C18">
            <v>40</v>
          </cell>
          <cell r="D18" t="str">
            <v>GERENTE NACIONAL DE VENDAS</v>
          </cell>
          <cell r="E18">
            <v>4264</v>
          </cell>
          <cell r="F18" t="str">
            <v>.54</v>
          </cell>
          <cell r="G18">
            <v>556</v>
          </cell>
        </row>
        <row r="19">
          <cell r="B19" t="str">
            <v>MARCOS INTELISANO</v>
          </cell>
          <cell r="C19">
            <v>40</v>
          </cell>
          <cell r="D19" t="str">
            <v>GERENTE DESENV. COML</v>
          </cell>
          <cell r="E19">
            <v>5312</v>
          </cell>
          <cell r="F19" t="str">
            <v>1.4</v>
          </cell>
          <cell r="G19">
            <v>588</v>
          </cell>
        </row>
        <row r="20">
          <cell r="B20" t="str">
            <v>EDUARDO ELEUTERIO</v>
          </cell>
          <cell r="C20">
            <v>35</v>
          </cell>
          <cell r="D20" t="str">
            <v>GERENTE ADM FINANCEIRO</v>
          </cell>
          <cell r="E20">
            <v>5520</v>
          </cell>
          <cell r="F20" t="str">
            <v>2.94</v>
          </cell>
          <cell r="G20">
            <v>700</v>
          </cell>
        </row>
        <row r="21">
          <cell r="B21" t="str">
            <v>MAURO SÉRGIO ARICO</v>
          </cell>
          <cell r="C21">
            <v>35</v>
          </cell>
          <cell r="D21" t="str">
            <v>GERENTE GERAL DE VENDAS</v>
          </cell>
          <cell r="E21">
            <v>6025</v>
          </cell>
          <cell r="F21" t="str">
            <v>2.07</v>
          </cell>
          <cell r="G21">
            <v>732</v>
          </cell>
        </row>
        <row r="22">
          <cell r="B22" t="str">
            <v>JACQUES VICTOR BEHAR</v>
          </cell>
          <cell r="C22">
            <v>30</v>
          </cell>
          <cell r="D22" t="str">
            <v>GERENTE FÁBRICA</v>
          </cell>
          <cell r="E22">
            <v>8328</v>
          </cell>
          <cell r="F22" t="str">
            <v>5.68</v>
          </cell>
          <cell r="G22">
            <v>766</v>
          </cell>
        </row>
      </sheetData>
      <sheetData sheetId="15" refreshError="1">
        <row r="12">
          <cell r="B12" t="str">
            <v>Ricardo Barrieu</v>
          </cell>
          <cell r="C12">
            <v>25</v>
          </cell>
          <cell r="D12" t="str">
            <v>Gerente Comercial America do Sul</v>
          </cell>
          <cell r="E12">
            <v>9857.76</v>
          </cell>
          <cell r="F12">
            <v>5.24</v>
          </cell>
          <cell r="G12">
            <v>904</v>
          </cell>
        </row>
        <row r="13">
          <cell r="B13" t="str">
            <v>Antonio Perez Gamero</v>
          </cell>
          <cell r="C13">
            <v>35</v>
          </cell>
          <cell r="D13" t="str">
            <v>Gerente Desenv. Mercado Produto</v>
          </cell>
          <cell r="E13">
            <v>6748.91</v>
          </cell>
          <cell r="F13">
            <v>2.68</v>
          </cell>
          <cell r="G13">
            <v>677</v>
          </cell>
        </row>
        <row r="14">
          <cell r="B14" t="str">
            <v>Antonio Rossi Pagotto</v>
          </cell>
          <cell r="C14">
            <v>35</v>
          </cell>
          <cell r="D14" t="str">
            <v>Gerente Adiministrativo Financeiro</v>
          </cell>
          <cell r="E14">
            <v>5899.05</v>
          </cell>
          <cell r="F14">
            <v>3.12</v>
          </cell>
          <cell r="G14">
            <v>677</v>
          </cell>
        </row>
        <row r="15">
          <cell r="B15" t="str">
            <v>Benvenuto Gabriele Casati</v>
          </cell>
          <cell r="C15">
            <v>35</v>
          </cell>
          <cell r="D15" t="str">
            <v>Gerente de Vendas</v>
          </cell>
          <cell r="E15">
            <v>7836.99</v>
          </cell>
          <cell r="F15">
            <v>2.62</v>
          </cell>
          <cell r="G15">
            <v>657</v>
          </cell>
        </row>
        <row r="16">
          <cell r="B16" t="str">
            <v>Carlos Sandalo Neto</v>
          </cell>
          <cell r="C16">
            <v>35</v>
          </cell>
          <cell r="D16" t="str">
            <v>Gerente de Producao</v>
          </cell>
          <cell r="E16">
            <v>4644.13</v>
          </cell>
          <cell r="F16">
            <v>3.12</v>
          </cell>
          <cell r="G16">
            <v>682</v>
          </cell>
        </row>
        <row r="17">
          <cell r="B17" t="str">
            <v>Claiton Benedito Rodrigues</v>
          </cell>
          <cell r="C17">
            <v>35</v>
          </cell>
          <cell r="D17" t="str">
            <v>Gerente de Engenharia</v>
          </cell>
          <cell r="E17">
            <v>5457.22</v>
          </cell>
          <cell r="F17">
            <v>3.12</v>
          </cell>
          <cell r="G17">
            <v>677</v>
          </cell>
        </row>
        <row r="18">
          <cell r="B18" t="str">
            <v>Claucio Tirloni</v>
          </cell>
          <cell r="C18">
            <v>35</v>
          </cell>
          <cell r="D18" t="str">
            <v>Gerente de Clientes Especiais</v>
          </cell>
          <cell r="E18">
            <v>5438.58</v>
          </cell>
          <cell r="F18">
            <v>3.09</v>
          </cell>
          <cell r="G18">
            <v>594</v>
          </cell>
        </row>
        <row r="19">
          <cell r="B19" t="str">
            <v>Jose Antonio Garrido Filho</v>
          </cell>
          <cell r="C19">
            <v>35</v>
          </cell>
          <cell r="D19" t="str">
            <v>Gerente Desenv Produtos e Processos</v>
          </cell>
          <cell r="E19">
            <v>5805.22</v>
          </cell>
          <cell r="F19">
            <v>3.12</v>
          </cell>
          <cell r="G19">
            <v>677</v>
          </cell>
        </row>
        <row r="20">
          <cell r="B20" t="str">
            <v>Jose Reginaldo Sandalo</v>
          </cell>
          <cell r="C20">
            <v>40</v>
          </cell>
          <cell r="D20" t="str">
            <v>Gerente de Manutencao</v>
          </cell>
          <cell r="E20">
            <v>3675.84</v>
          </cell>
          <cell r="F20">
            <v>1.71</v>
          </cell>
          <cell r="G20">
            <v>594</v>
          </cell>
        </row>
        <row r="21">
          <cell r="B21" t="str">
            <v>Marino Alessandro Baldocchi</v>
          </cell>
          <cell r="C21">
            <v>40</v>
          </cell>
          <cell r="D21" t="str">
            <v>Gerente de Exportacao</v>
          </cell>
          <cell r="E21">
            <v>5596.36</v>
          </cell>
          <cell r="F21">
            <v>2.0499999999999998</v>
          </cell>
          <cell r="G21">
            <v>594</v>
          </cell>
        </row>
        <row r="22">
          <cell r="B22" t="str">
            <v>Adriana Nobre Rubo</v>
          </cell>
          <cell r="C22">
            <v>45</v>
          </cell>
          <cell r="D22" t="str">
            <v>Chefe de Desenv Produtos e Processos</v>
          </cell>
          <cell r="E22">
            <v>4293.6899999999996</v>
          </cell>
          <cell r="F22">
            <v>2.06</v>
          </cell>
          <cell r="G22">
            <v>479</v>
          </cell>
        </row>
        <row r="23">
          <cell r="B23" t="str">
            <v>Criseide Ferro Chagas</v>
          </cell>
          <cell r="C23">
            <v>45</v>
          </cell>
          <cell r="D23" t="str">
            <v>Chefe de Recursos Humanos</v>
          </cell>
          <cell r="E23">
            <v>3724.91</v>
          </cell>
          <cell r="F23">
            <v>1.88</v>
          </cell>
          <cell r="G23">
            <v>519</v>
          </cell>
        </row>
        <row r="24">
          <cell r="B24" t="str">
            <v>Denis Pichiliani</v>
          </cell>
          <cell r="C24">
            <v>45</v>
          </cell>
          <cell r="D24" t="str">
            <v>Chefe Qualidade e Meio Ambiente</v>
          </cell>
          <cell r="E24">
            <v>4293.6899999999996</v>
          </cell>
          <cell r="F24">
            <v>1.97</v>
          </cell>
          <cell r="G24">
            <v>466</v>
          </cell>
        </row>
        <row r="25">
          <cell r="B25" t="str">
            <v>Joao Luiz Adriano B. Fantini</v>
          </cell>
          <cell r="C25">
            <v>45</v>
          </cell>
          <cell r="D25" t="str">
            <v>Engenheiro Eletrico Eletronico Sr</v>
          </cell>
          <cell r="E25">
            <v>3769.43</v>
          </cell>
          <cell r="F25">
            <v>1.89</v>
          </cell>
          <cell r="G25">
            <v>451</v>
          </cell>
        </row>
        <row r="26">
          <cell r="B26" t="str">
            <v>Paulo Fabio Altino Gomes</v>
          </cell>
          <cell r="C26">
            <v>45</v>
          </cell>
          <cell r="D26" t="str">
            <v>Engenheiro Mecanico Sr</v>
          </cell>
          <cell r="E26">
            <v>3769.43</v>
          </cell>
          <cell r="F26" t="str">
            <v>----</v>
          </cell>
          <cell r="G26">
            <v>451</v>
          </cell>
        </row>
        <row r="27">
          <cell r="B27" t="str">
            <v>Ruben De Leo</v>
          </cell>
          <cell r="C27" t="str">
            <v>----</v>
          </cell>
          <cell r="D27" t="str">
            <v>Filial Argentina</v>
          </cell>
          <cell r="E27" t="str">
            <v>----</v>
          </cell>
          <cell r="F27">
            <v>2.06</v>
          </cell>
          <cell r="G27" t="str">
            <v>----</v>
          </cell>
        </row>
      </sheetData>
      <sheetData sheetId="16"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Modelo"/>
      <sheetName val="Resultados"/>
      <sheetName val="GGM"/>
      <sheetName val="Plan3"/>
      <sheetName val="GRAFICOS"/>
    </sheetNames>
    <sheetDataSet>
      <sheetData sheetId="0"/>
      <sheetData sheetId="1"/>
      <sheetData sheetId="2"/>
      <sheetData sheetId="3"/>
      <sheetData sheetId="4"/>
      <sheetData sheetId="5"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NU"/>
      <sheetName val="Conta Corrente"/>
      <sheetName val="Estratégia de caixa"/>
      <sheetName val="Fluxo de Caixa"/>
      <sheetName val="Endividamento Líquido"/>
      <sheetName val="Endividamento Bruto - Analítico"/>
      <sheetName val="Disponibilidades - analítico"/>
      <sheetName val="Aplicações por Banco"/>
      <sheetName val="Cronograma Amortização Dívida"/>
      <sheetName val="Últimas Movimentações"/>
      <sheetName val="Disponibilidades (Mensal)"/>
      <sheetName val="Endividamento (Mensal)"/>
      <sheetName val="Endividamento (CP e LP)"/>
      <sheetName val="Fluxo de Caixa (Banco Dados)"/>
      <sheetName val="Caixa Atual"/>
      <sheetName val="Caixa Anterior"/>
      <sheetName val="Aplicações por empresa"/>
      <sheetName val="Data"/>
      <sheetName val="Fluxo de Caixa - Estimado"/>
      <sheetName val="Fluxo de Caixa Atualizado"/>
      <sheetName val="Fluxo de Caixa fev11"/>
      <sheetName val="Plan3"/>
      <sheetName val="Fluxo de Caixa (Banco Dados (2)"/>
      <sheetName val="Fluxo de Caixa (Banco Dados (3)"/>
      <sheetName val="summary"/>
      <sheetName val="monthly-Fin"/>
      <sheetName val="Sens"/>
      <sheetName val="Controle do Caix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row r="1">
          <cell r="A1" t="str">
            <v>DATA</v>
          </cell>
          <cell r="C1" t="str">
            <v>MPMA</v>
          </cell>
        </row>
        <row r="2">
          <cell r="A2">
            <v>39083</v>
          </cell>
          <cell r="C2" t="str">
            <v>até agosto</v>
          </cell>
        </row>
        <row r="3">
          <cell r="A3">
            <v>39114</v>
          </cell>
          <cell r="C3" t="str">
            <v>1º T</v>
          </cell>
        </row>
        <row r="4">
          <cell r="A4">
            <v>39142</v>
          </cell>
          <cell r="C4" t="str">
            <v>2º T</v>
          </cell>
        </row>
        <row r="5">
          <cell r="A5">
            <v>39173</v>
          </cell>
          <cell r="C5" t="str">
            <v>3º T</v>
          </cell>
        </row>
        <row r="6">
          <cell r="A6">
            <v>39203</v>
          </cell>
          <cell r="C6" t="str">
            <v>4º T</v>
          </cell>
        </row>
        <row r="7">
          <cell r="A7">
            <v>39234</v>
          </cell>
          <cell r="C7" t="str">
            <v>1º TRI 07</v>
          </cell>
        </row>
        <row r="8">
          <cell r="A8">
            <v>39264</v>
          </cell>
          <cell r="C8" t="str">
            <v>2º TRI 07</v>
          </cell>
        </row>
        <row r="9">
          <cell r="A9">
            <v>39295</v>
          </cell>
          <cell r="C9" t="str">
            <v>3º TRI 07</v>
          </cell>
        </row>
        <row r="10">
          <cell r="A10">
            <v>39326</v>
          </cell>
          <cell r="C10" t="str">
            <v>4º TRI 07</v>
          </cell>
        </row>
        <row r="11">
          <cell r="A11">
            <v>39356</v>
          </cell>
          <cell r="C11" t="str">
            <v>até setembro</v>
          </cell>
        </row>
        <row r="12">
          <cell r="A12">
            <v>39387</v>
          </cell>
          <cell r="C12" t="str">
            <v>até outubro</v>
          </cell>
        </row>
        <row r="13">
          <cell r="A13">
            <v>39417</v>
          </cell>
          <cell r="C13" t="str">
            <v>até novembro</v>
          </cell>
        </row>
        <row r="14">
          <cell r="A14">
            <v>39448</v>
          </cell>
          <cell r="C14" t="str">
            <v>até dezembro</v>
          </cell>
        </row>
        <row r="15">
          <cell r="A15">
            <v>39479</v>
          </cell>
        </row>
        <row r="16">
          <cell r="A16">
            <v>39479</v>
          </cell>
        </row>
        <row r="17">
          <cell r="A17">
            <v>39508</v>
          </cell>
        </row>
        <row r="18">
          <cell r="A18">
            <v>39539</v>
          </cell>
        </row>
        <row r="19">
          <cell r="A19">
            <v>39569</v>
          </cell>
        </row>
        <row r="20">
          <cell r="A20">
            <v>39600</v>
          </cell>
        </row>
        <row r="21">
          <cell r="A21">
            <v>39630</v>
          </cell>
        </row>
        <row r="22">
          <cell r="A22">
            <v>39661</v>
          </cell>
        </row>
        <row r="23">
          <cell r="A23">
            <v>39692</v>
          </cell>
        </row>
        <row r="24">
          <cell r="A24">
            <v>39722</v>
          </cell>
        </row>
        <row r="25">
          <cell r="A25">
            <v>39753</v>
          </cell>
        </row>
        <row r="26">
          <cell r="A26">
            <v>39783</v>
          </cell>
        </row>
      </sheetData>
      <sheetData sheetId="18"/>
      <sheetData sheetId="19"/>
      <sheetData sheetId="20"/>
      <sheetData sheetId="21"/>
      <sheetData sheetId="22"/>
      <sheetData sheetId="23"/>
      <sheetData sheetId="24" refreshError="1"/>
      <sheetData sheetId="25" refreshError="1"/>
      <sheetData sheetId="26" refreshError="1"/>
      <sheetData sheetId="27"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view XP"/>
      <sheetName val="UBS"/>
      <sheetName val="JP Morgan"/>
      <sheetName val="Estimates_RENT_UBS"/>
      <sheetName val="Projeções"/>
      <sheetName val="4T21&gt;&gt;&gt;"/>
      <sheetName val="Aluguel de Carros"/>
      <sheetName val="Gestão de Frotas"/>
      <sheetName val="Resultado Consolidado"/>
      <sheetName val="Dados Operacionais"/>
      <sheetName val="Localiza &gt;&gt;&gt;"/>
      <sheetName val="LL | RAC"/>
      <sheetName val="LL | GF"/>
      <sheetName val="LL | DRE "/>
      <sheetName val="LL | Oper"/>
      <sheetName val="LL | Balanço"/>
    </sheetNames>
    <sheetDataSet>
      <sheetData sheetId="0"/>
      <sheetData sheetId="1">
        <row r="3">
          <cell r="C3" t="str">
            <v>1T19</v>
          </cell>
          <cell r="D3" t="str">
            <v>2T19</v>
          </cell>
          <cell r="E3" t="str">
            <v>3T19</v>
          </cell>
          <cell r="F3" t="str">
            <v>4T19</v>
          </cell>
          <cell r="G3" t="str">
            <v>1T20</v>
          </cell>
          <cell r="H3" t="str">
            <v>2T20</v>
          </cell>
          <cell r="I3" t="str">
            <v>3T20</v>
          </cell>
          <cell r="J3" t="str">
            <v>4T20</v>
          </cell>
          <cell r="K3" t="str">
            <v>1T21</v>
          </cell>
          <cell r="L3" t="str">
            <v>2T21</v>
          </cell>
          <cell r="M3" t="str">
            <v>3T21</v>
          </cell>
          <cell r="N3" t="str">
            <v>4T21</v>
          </cell>
          <cell r="O3" t="str">
            <v>1T22E</v>
          </cell>
          <cell r="P3" t="str">
            <v>2T22E</v>
          </cell>
          <cell r="Q3" t="str">
            <v>3T22E</v>
          </cell>
          <cell r="R3" t="str">
            <v>4T22E</v>
          </cell>
          <cell r="T3">
            <v>2019</v>
          </cell>
          <cell r="U3">
            <v>2020</v>
          </cell>
          <cell r="V3">
            <v>2021</v>
          </cell>
          <cell r="W3" t="str">
            <v>2022E</v>
          </cell>
          <cell r="X3" t="str">
            <v>2023E</v>
          </cell>
          <cell r="Z3" t="str">
            <v>Var. %</v>
          </cell>
          <cell r="AB3" t="str">
            <v>4T21U</v>
          </cell>
          <cell r="AC3" t="str">
            <v>1T22U</v>
          </cell>
          <cell r="AD3" t="str">
            <v>2T22U</v>
          </cell>
          <cell r="AE3" t="str">
            <v>3T22U</v>
          </cell>
          <cell r="AF3" t="str">
            <v>4T22U</v>
          </cell>
          <cell r="AH3" t="str">
            <v>2022U</v>
          </cell>
          <cell r="AI3" t="str">
            <v>2023U</v>
          </cell>
          <cell r="AJ3" t="str">
            <v>2024E</v>
          </cell>
          <cell r="AK3" t="str">
            <v>2025E</v>
          </cell>
          <cell r="AL3" t="str">
            <v>2026E</v>
          </cell>
          <cell r="AM3" t="str">
            <v>2027E</v>
          </cell>
          <cell r="AN3" t="str">
            <v>2028E</v>
          </cell>
          <cell r="AO3" t="str">
            <v>2029E</v>
          </cell>
          <cell r="AP3" t="str">
            <v>2030E</v>
          </cell>
          <cell r="AQ3" t="str">
            <v>2031E</v>
          </cell>
          <cell r="AR3" t="str">
            <v>2032E</v>
          </cell>
          <cell r="AT3" t="str">
            <v>Var. %</v>
          </cell>
        </row>
        <row r="4">
          <cell r="C4" t="str">
            <v>1T19</v>
          </cell>
          <cell r="D4" t="str">
            <v>2T19</v>
          </cell>
          <cell r="E4" t="str">
            <v>3T19</v>
          </cell>
          <cell r="F4" t="str">
            <v>4T19</v>
          </cell>
          <cell r="G4" t="str">
            <v>1T20</v>
          </cell>
          <cell r="H4" t="str">
            <v>2T20</v>
          </cell>
          <cell r="I4" t="str">
            <v>3T20</v>
          </cell>
          <cell r="J4" t="str">
            <v>4T20</v>
          </cell>
          <cell r="K4" t="str">
            <v>1T21</v>
          </cell>
          <cell r="L4" t="str">
            <v>2T21</v>
          </cell>
          <cell r="M4" t="str">
            <v>3T21</v>
          </cell>
          <cell r="N4" t="str">
            <v>4T21</v>
          </cell>
          <cell r="O4" t="str">
            <v>1T22E</v>
          </cell>
          <cell r="P4" t="str">
            <v>2T22E</v>
          </cell>
          <cell r="Q4" t="str">
            <v>3T22E</v>
          </cell>
          <cell r="R4" t="str">
            <v>4T22E</v>
          </cell>
          <cell r="T4">
            <v>2019</v>
          </cell>
          <cell r="U4">
            <v>2020</v>
          </cell>
          <cell r="V4">
            <v>2021</v>
          </cell>
          <cell r="W4" t="str">
            <v>2022E</v>
          </cell>
          <cell r="X4" t="str">
            <v>2023E</v>
          </cell>
          <cell r="Z4" t="str">
            <v>Var. %</v>
          </cell>
          <cell r="AB4" t="str">
            <v>4T21U</v>
          </cell>
          <cell r="AC4" t="str">
            <v>1T22U</v>
          </cell>
          <cell r="AD4" t="str">
            <v>2T22U</v>
          </cell>
          <cell r="AE4" t="str">
            <v>3T22U</v>
          </cell>
          <cell r="AF4" t="str">
            <v>4T22U</v>
          </cell>
          <cell r="AH4" t="str">
            <v>2022U</v>
          </cell>
          <cell r="AI4" t="str">
            <v>2023U</v>
          </cell>
          <cell r="AJ4" t="str">
            <v>2024E</v>
          </cell>
          <cell r="AK4" t="str">
            <v>2025E</v>
          </cell>
          <cell r="AL4" t="str">
            <v>2026E</v>
          </cell>
          <cell r="AM4" t="str">
            <v>2027E</v>
          </cell>
          <cell r="AN4" t="str">
            <v>2028E</v>
          </cell>
          <cell r="AO4" t="str">
            <v>2029E</v>
          </cell>
          <cell r="AP4" t="str">
            <v>2030E</v>
          </cell>
          <cell r="AQ4" t="str">
            <v>2031E</v>
          </cell>
          <cell r="AR4" t="str">
            <v>2032E</v>
          </cell>
          <cell r="AT4" t="str">
            <v>Var. %</v>
          </cell>
        </row>
        <row r="5">
          <cell r="C5"/>
          <cell r="D5"/>
          <cell r="E5"/>
          <cell r="F5"/>
          <cell r="G5"/>
          <cell r="H5"/>
          <cell r="I5"/>
          <cell r="J5"/>
          <cell r="K5"/>
          <cell r="L5"/>
          <cell r="M5"/>
          <cell r="N5"/>
        </row>
        <row r="6">
          <cell r="C6">
            <v>176.67</v>
          </cell>
          <cell r="D6">
            <v>200.59100000000001</v>
          </cell>
          <cell r="E6">
            <v>217.46100000000001</v>
          </cell>
          <cell r="F6">
            <v>238.17400000000001</v>
          </cell>
          <cell r="G6">
            <v>241.21899999999999</v>
          </cell>
          <cell r="H6">
            <v>225.87</v>
          </cell>
          <cell r="I6">
            <v>207.49100000000001</v>
          </cell>
          <cell r="J6">
            <v>216.334</v>
          </cell>
          <cell r="K6">
            <v>208.791</v>
          </cell>
          <cell r="L6">
            <v>208.52</v>
          </cell>
          <cell r="M6">
            <v>207.55</v>
          </cell>
          <cell r="N6">
            <v>216.29300000000001</v>
          </cell>
          <cell r="O6">
            <v>0</v>
          </cell>
          <cell r="P6">
            <v>232.03562071666664</v>
          </cell>
          <cell r="Q6">
            <v>245.95775795966665</v>
          </cell>
          <cell r="R6">
            <v>260.71522343724666</v>
          </cell>
          <cell r="T6">
            <v>238.17400000000001</v>
          </cell>
          <cell r="U6">
            <v>216.334</v>
          </cell>
          <cell r="V6">
            <v>216.29300000000001</v>
          </cell>
          <cell r="W6">
            <v>260.71522343724666</v>
          </cell>
          <cell r="X6">
            <v>289.19577113407394</v>
          </cell>
          <cell r="Z6">
            <v>-1.8952175802233739E-4</v>
          </cell>
          <cell r="AB6">
            <v>213.32499999999999</v>
          </cell>
          <cell r="AC6">
            <v>217.446</v>
          </cell>
          <cell r="AD6">
            <v>222.42400000000001</v>
          </cell>
          <cell r="AE6">
            <v>232.94200000000001</v>
          </cell>
          <cell r="AF6">
            <v>248.07599999999999</v>
          </cell>
          <cell r="AH6">
            <v>248.07599999999999</v>
          </cell>
          <cell r="AI6">
            <v>294.20712328767121</v>
          </cell>
          <cell r="AJ6">
            <v>319.88355280600979</v>
          </cell>
          <cell r="AK6">
            <v>342.6533451171012</v>
          </cell>
          <cell r="AL6">
            <v>371.84763588157313</v>
          </cell>
          <cell r="AM6">
            <v>409.030844012373</v>
          </cell>
          <cell r="AN6">
            <v>449.9354838709678</v>
          </cell>
          <cell r="AO6">
            <v>481.51123287671231</v>
          </cell>
          <cell r="AP6">
            <v>515.26165267344243</v>
          </cell>
          <cell r="AQ6">
            <v>530.72081307998246</v>
          </cell>
          <cell r="AR6">
            <v>541.33522934158202</v>
          </cell>
          <cell r="AT6">
            <v>0.19525897374126711</v>
          </cell>
        </row>
        <row r="7">
          <cell r="C7">
            <v>31.513000000000002</v>
          </cell>
          <cell r="D7">
            <v>54.106000000000002</v>
          </cell>
          <cell r="E7">
            <v>50.087000000000003</v>
          </cell>
          <cell r="F7">
            <v>56.585999999999999</v>
          </cell>
          <cell r="G7">
            <v>34.942999999999998</v>
          </cell>
          <cell r="H7">
            <v>1.1419999999999999</v>
          </cell>
          <cell r="I7">
            <v>19.300999999999998</v>
          </cell>
          <cell r="J7">
            <v>37.414999999999999</v>
          </cell>
          <cell r="K7">
            <v>18.385000000000002</v>
          </cell>
          <cell r="L7">
            <v>24.169</v>
          </cell>
          <cell r="M7">
            <v>17.890999999999998</v>
          </cell>
          <cell r="N7">
            <v>22.937000000000001</v>
          </cell>
          <cell r="O7"/>
          <cell r="P7"/>
          <cell r="Q7"/>
          <cell r="R7"/>
          <cell r="T7">
            <v>192.29200000000003</v>
          </cell>
          <cell r="U7">
            <v>92.800999999999988</v>
          </cell>
          <cell r="V7">
            <v>83.382000000000005</v>
          </cell>
          <cell r="W7" t="str">
            <v/>
          </cell>
          <cell r="X7"/>
          <cell r="Z7">
            <v>-0.38695710276627016</v>
          </cell>
          <cell r="AB7">
            <v>22</v>
          </cell>
          <cell r="AC7">
            <v>25</v>
          </cell>
          <cell r="AD7">
            <v>30</v>
          </cell>
          <cell r="AE7">
            <v>37.5</v>
          </cell>
          <cell r="AF7">
            <v>45</v>
          </cell>
          <cell r="AH7">
            <v>137.5</v>
          </cell>
          <cell r="AI7">
            <v>239.63012328767118</v>
          </cell>
          <cell r="AJ7">
            <v>248.84142951833857</v>
          </cell>
          <cell r="AK7">
            <v>272.02879231109142</v>
          </cell>
          <cell r="AL7">
            <v>296.19729076447192</v>
          </cell>
          <cell r="AM7">
            <v>326.93620813079986</v>
          </cell>
          <cell r="AN7">
            <v>359.62863985859479</v>
          </cell>
          <cell r="AO7">
            <v>388.66874900574453</v>
          </cell>
          <cell r="AP7">
            <v>415.90141979673012</v>
          </cell>
          <cell r="AQ7">
            <v>424.39616040653999</v>
          </cell>
          <cell r="AR7">
            <v>456.59841626159965</v>
          </cell>
          <cell r="AT7">
            <v>6.6854284277010798</v>
          </cell>
        </row>
        <row r="8">
          <cell r="C8">
            <v>42.598292768063978</v>
          </cell>
          <cell r="D8">
            <v>43.952777880456878</v>
          </cell>
          <cell r="E8">
            <v>46.578952622436965</v>
          </cell>
          <cell r="F8">
            <v>48.574081928392182</v>
          </cell>
          <cell r="G8">
            <v>43.877257247517385</v>
          </cell>
          <cell r="H8">
            <v>50.262697022767078</v>
          </cell>
          <cell r="I8">
            <v>44.541733588933219</v>
          </cell>
          <cell r="J8">
            <v>55.902712815715617</v>
          </cell>
          <cell r="K8">
            <v>57.390753331520258</v>
          </cell>
          <cell r="L8">
            <v>61.301501923952173</v>
          </cell>
          <cell r="M8">
            <v>69.229500866357384</v>
          </cell>
          <cell r="N8">
            <v>80.647687143043996</v>
          </cell>
          <cell r="O8"/>
          <cell r="P8"/>
          <cell r="Q8"/>
          <cell r="R8"/>
          <cell r="T8">
            <v>45.774769621201081</v>
          </cell>
          <cell r="U8">
            <v>48.942392862145894</v>
          </cell>
          <cell r="V8">
            <v>67.462114125350794</v>
          </cell>
          <cell r="W8" t="str">
            <v/>
          </cell>
          <cell r="X8"/>
          <cell r="Z8">
            <v>0.44264353339882923</v>
          </cell>
          <cell r="AB8">
            <v>64.084517296611409</v>
          </cell>
          <cell r="AC8">
            <v>66.373250057204672</v>
          </cell>
          <cell r="AD8">
            <v>66.373250057204672</v>
          </cell>
          <cell r="AE8">
            <v>66.373250057204672</v>
          </cell>
          <cell r="AF8">
            <v>66.373250057204672</v>
          </cell>
          <cell r="AH8">
            <v>66.373250057204672</v>
          </cell>
          <cell r="AI8">
            <v>67.534781933205736</v>
          </cell>
          <cell r="AJ8">
            <v>68.716640617036845</v>
          </cell>
          <cell r="AK8">
            <v>69.91918182783499</v>
          </cell>
          <cell r="AL8">
            <v>71.142767509822107</v>
          </cell>
          <cell r="AM8">
            <v>72.387765941243998</v>
          </cell>
          <cell r="AN8">
            <v>73.654551845215764</v>
          </cell>
          <cell r="AO8">
            <v>74.943506502507049</v>
          </cell>
          <cell r="AP8">
            <v>76.255017866300932</v>
          </cell>
          <cell r="AQ8">
            <v>77.589480678961209</v>
          </cell>
          <cell r="AR8">
            <v>78.947296590843038</v>
          </cell>
          <cell r="AT8">
            <v>-4.1257712007291558E-2</v>
          </cell>
        </row>
        <row r="9">
          <cell r="C9">
            <v>31.699000000000002</v>
          </cell>
          <cell r="D9">
            <v>29.395</v>
          </cell>
          <cell r="E9">
            <v>32.478999999999999</v>
          </cell>
          <cell r="F9">
            <v>35.103999999999999</v>
          </cell>
          <cell r="G9">
            <v>32.776000000000003</v>
          </cell>
          <cell r="H9">
            <v>15.86</v>
          </cell>
          <cell r="I9">
            <v>37.073999999999998</v>
          </cell>
          <cell r="J9">
            <v>27.635999999999999</v>
          </cell>
          <cell r="K9">
            <v>25.091000000000001</v>
          </cell>
          <cell r="L9">
            <v>22.460999999999999</v>
          </cell>
          <cell r="M9">
            <v>17.035</v>
          </cell>
          <cell r="N9">
            <v>12.319000000000001</v>
          </cell>
          <cell r="O9"/>
          <cell r="P9"/>
          <cell r="Q9"/>
          <cell r="R9"/>
          <cell r="T9">
            <v>128.67700000000002</v>
          </cell>
          <cell r="U9">
            <v>113.346</v>
          </cell>
          <cell r="V9">
            <v>76.906000000000006</v>
          </cell>
          <cell r="W9" t="str">
            <v/>
          </cell>
          <cell r="X9"/>
          <cell r="Z9">
            <v>-0.55424084527427986</v>
          </cell>
          <cell r="AB9">
            <v>16.225000000000001</v>
          </cell>
          <cell r="AC9">
            <v>20.879000000000001</v>
          </cell>
          <cell r="AD9">
            <v>25.021999999999998</v>
          </cell>
          <cell r="AE9">
            <v>26.981999999999999</v>
          </cell>
          <cell r="AF9">
            <v>29.866</v>
          </cell>
          <cell r="AH9">
            <v>102.749</v>
          </cell>
          <cell r="AI9">
            <v>193.499</v>
          </cell>
          <cell r="AJ9">
            <v>223.16499999999999</v>
          </cell>
          <cell r="AK9">
            <v>249.25899999999999</v>
          </cell>
          <cell r="AL9">
            <v>267.00299999999999</v>
          </cell>
          <cell r="AM9">
            <v>289.75299999999999</v>
          </cell>
          <cell r="AN9">
            <v>318.72399999999999</v>
          </cell>
          <cell r="AO9">
            <v>357.09300000000002</v>
          </cell>
          <cell r="AP9">
            <v>382.15100000000001</v>
          </cell>
          <cell r="AQ9">
            <v>408.93700000000001</v>
          </cell>
          <cell r="AR9">
            <v>445.98399999999998</v>
          </cell>
          <cell r="AT9">
            <v>5.0316407396536542</v>
          </cell>
        </row>
        <row r="10">
          <cell r="C10">
            <v>40.405060096533013</v>
          </cell>
          <cell r="D10">
            <v>42.126211940806257</v>
          </cell>
          <cell r="E10">
            <v>43.289510145016777</v>
          </cell>
          <cell r="F10">
            <v>44.282702825888791</v>
          </cell>
          <cell r="G10">
            <v>43.153526970954353</v>
          </cell>
          <cell r="H10">
            <v>41.948297604035304</v>
          </cell>
          <cell r="I10">
            <v>45.436154717591847</v>
          </cell>
          <cell r="J10">
            <v>50.170068027210881</v>
          </cell>
          <cell r="K10">
            <v>53.194372484157668</v>
          </cell>
          <cell r="L10">
            <v>55.180089933662792</v>
          </cell>
          <cell r="M10">
            <v>61.015556207807457</v>
          </cell>
          <cell r="N10">
            <v>64.924100982222583</v>
          </cell>
          <cell r="O10"/>
          <cell r="P10"/>
          <cell r="Q10"/>
          <cell r="R10"/>
          <cell r="T10">
            <v>42.584144796661398</v>
          </cell>
          <cell r="U10">
            <v>45.44227409877719</v>
          </cell>
          <cell r="V10">
            <v>57.385639611993859</v>
          </cell>
          <cell r="W10" t="str">
            <v/>
          </cell>
          <cell r="X10"/>
          <cell r="Z10">
            <v>0.2940803856795553</v>
          </cell>
          <cell r="AB10">
            <v>59.821693540153305</v>
          </cell>
          <cell r="AC10">
            <v>69.713477463348909</v>
          </cell>
          <cell r="AD10">
            <v>66.178489028965942</v>
          </cell>
          <cell r="AE10">
            <v>69.701323413485923</v>
          </cell>
          <cell r="AF10">
            <v>68.156260567651344</v>
          </cell>
          <cell r="AH10">
            <v>68.396790576027016</v>
          </cell>
          <cell r="AI10">
            <v>67.611064878597276</v>
          </cell>
          <cell r="AJ10">
            <v>67.534781933205736</v>
          </cell>
          <cell r="AK10">
            <v>68.716640617036845</v>
          </cell>
          <cell r="AL10">
            <v>69.91918182783499</v>
          </cell>
          <cell r="AM10">
            <v>71.142767509822107</v>
          </cell>
          <cell r="AN10">
            <v>72.387765941243998</v>
          </cell>
          <cell r="AO10">
            <v>73.654551845215764</v>
          </cell>
          <cell r="AP10">
            <v>74.943506502507049</v>
          </cell>
          <cell r="AQ10">
            <v>76.255017866300932</v>
          </cell>
          <cell r="AR10">
            <v>77.589480678961209</v>
          </cell>
          <cell r="AT10">
            <v>0.12097299159382358</v>
          </cell>
        </row>
        <row r="11">
          <cell r="C11">
            <v>153.24299999999999</v>
          </cell>
          <cell r="D11">
            <v>160.928</v>
          </cell>
          <cell r="E11">
            <v>178.86799999999999</v>
          </cell>
          <cell r="F11">
            <v>201.559</v>
          </cell>
          <cell r="G11">
            <v>211.512</v>
          </cell>
          <cell r="H11">
            <v>204.93100000000001</v>
          </cell>
          <cell r="I11">
            <v>192.745</v>
          </cell>
          <cell r="J11">
            <v>193.78200000000001</v>
          </cell>
          <cell r="K11">
            <v>196.98014909333332</v>
          </cell>
          <cell r="L11">
            <v>190.88200000000001</v>
          </cell>
          <cell r="M11">
            <v>195.846</v>
          </cell>
          <cell r="N11">
            <v>197.25800000000001</v>
          </cell>
          <cell r="O11">
            <v>202.7495715</v>
          </cell>
          <cell r="P11">
            <v>208.83205864499999</v>
          </cell>
          <cell r="Q11">
            <v>221.36198216369999</v>
          </cell>
          <cell r="R11">
            <v>234.643701093522</v>
          </cell>
          <cell r="T11">
            <v>173.64949999999999</v>
          </cell>
          <cell r="U11">
            <v>200.74250000000001</v>
          </cell>
          <cell r="V11">
            <v>195.24153727333334</v>
          </cell>
          <cell r="W11">
            <v>216.8968283505555</v>
          </cell>
          <cell r="X11">
            <v>260.27619402066654</v>
          </cell>
          <cell r="Z11">
            <v>1.7937682550494882E-2</v>
          </cell>
          <cell r="AB11">
            <v>201.25</v>
          </cell>
          <cell r="AC11">
            <v>203.22056074766354</v>
          </cell>
          <cell r="AD11">
            <v>205.94814814814814</v>
          </cell>
          <cell r="AE11">
            <v>213.70825688073393</v>
          </cell>
          <cell r="AF11">
            <v>225.52363636363634</v>
          </cell>
          <cell r="AH11">
            <v>212.10015053504549</v>
          </cell>
          <cell r="AI11">
            <v>247.23287671232876</v>
          </cell>
          <cell r="AJ11">
            <v>279.37428192664606</v>
          </cell>
          <cell r="AK11">
            <v>307.31241714538226</v>
          </cell>
          <cell r="AL11">
            <v>338.04330534688467</v>
          </cell>
          <cell r="AM11">
            <v>371.84622182942996</v>
          </cell>
          <cell r="AN11">
            <v>409.03225806451616</v>
          </cell>
          <cell r="AO11">
            <v>441.75342465753425</v>
          </cell>
          <cell r="AP11">
            <v>477.09412284577996</v>
          </cell>
          <cell r="AQ11">
            <v>515.26292532037121</v>
          </cell>
          <cell r="AR11">
            <v>525.56783031374277</v>
          </cell>
          <cell r="AT11">
            <v>8.2994549467670931E-2</v>
          </cell>
        </row>
        <row r="12">
          <cell r="C12">
            <v>0.79800000000000004</v>
          </cell>
          <cell r="D12">
            <v>0.78800000000000003</v>
          </cell>
          <cell r="E12">
            <v>0.78600000000000003</v>
          </cell>
          <cell r="F12">
            <v>0.79100000000000004</v>
          </cell>
          <cell r="G12">
            <v>0.78200000000000003</v>
          </cell>
          <cell r="H12">
            <v>0.55600000000000005</v>
          </cell>
          <cell r="I12">
            <v>0.75900000000000001</v>
          </cell>
          <cell r="J12">
            <v>0.84499999999999997</v>
          </cell>
          <cell r="K12">
            <v>0.80400000000000005</v>
          </cell>
          <cell r="L12">
            <v>0.75900000000000001</v>
          </cell>
          <cell r="M12">
            <v>0.81299999999999994</v>
          </cell>
          <cell r="N12">
            <v>0.81499999999999995</v>
          </cell>
          <cell r="O12">
            <v>0.79</v>
          </cell>
          <cell r="P12">
            <v>0.78</v>
          </cell>
          <cell r="Q12">
            <v>0.78</v>
          </cell>
          <cell r="R12">
            <v>0.8</v>
          </cell>
          <cell r="T12">
            <v>0.79056172779075107</v>
          </cell>
          <cell r="U12">
            <v>0.73400409106193243</v>
          </cell>
          <cell r="V12">
            <v>0.79803656867150152</v>
          </cell>
          <cell r="W12">
            <v>0.78774604426903916</v>
          </cell>
          <cell r="X12">
            <v>0.79</v>
          </cell>
          <cell r="Z12">
            <v>-3.0000000000000027</v>
          </cell>
          <cell r="AB12">
            <v>0.79</v>
          </cell>
          <cell r="AC12">
            <v>0.82</v>
          </cell>
          <cell r="AD12">
            <v>0.78</v>
          </cell>
          <cell r="AE12">
            <v>0.78</v>
          </cell>
          <cell r="AF12">
            <v>0.78</v>
          </cell>
          <cell r="AH12">
            <v>0.78958134919918821</v>
          </cell>
          <cell r="AI12">
            <v>0.77500000000000002</v>
          </cell>
          <cell r="AJ12">
            <v>0.77500000000000002</v>
          </cell>
          <cell r="AK12">
            <v>0.77500000000000002</v>
          </cell>
          <cell r="AL12">
            <v>0.77500000000000002</v>
          </cell>
          <cell r="AM12">
            <v>0.77500000000000002</v>
          </cell>
          <cell r="AN12">
            <v>0.77500000000000002</v>
          </cell>
          <cell r="AO12">
            <v>0.77500000000000002</v>
          </cell>
          <cell r="AP12">
            <v>0.77500000000000002</v>
          </cell>
          <cell r="AQ12">
            <v>0.77500000000000002</v>
          </cell>
          <cell r="AR12">
            <v>0.77500000000000002</v>
          </cell>
          <cell r="AT12">
            <v>-2.3418650800811736</v>
          </cell>
        </row>
        <row r="13">
          <cell r="C13">
            <v>114.845</v>
          </cell>
          <cell r="D13">
            <v>117.7266</v>
          </cell>
          <cell r="E13">
            <v>131.88300000000001</v>
          </cell>
          <cell r="F13">
            <v>150.417</v>
          </cell>
          <cell r="G13">
            <v>156.62</v>
          </cell>
          <cell r="H13">
            <v>108.307</v>
          </cell>
          <cell r="I13">
            <v>139.06</v>
          </cell>
          <cell r="J13">
            <v>156.61500000000001</v>
          </cell>
          <cell r="K13">
            <v>153.46700000000001</v>
          </cell>
          <cell r="L13">
            <v>140.375</v>
          </cell>
          <cell r="M13">
            <v>155.05799999999999</v>
          </cell>
          <cell r="N13">
            <v>157.84399999999999</v>
          </cell>
          <cell r="O13">
            <v>160.172161485</v>
          </cell>
          <cell r="P13">
            <v>162.8890057431</v>
          </cell>
          <cell r="Q13">
            <v>172.66234608768599</v>
          </cell>
          <cell r="R13">
            <v>187.71496087481759</v>
          </cell>
          <cell r="T13">
            <v>128.71790000000001</v>
          </cell>
          <cell r="U13">
            <v>140.15050000000002</v>
          </cell>
          <cell r="V13">
            <v>151.68599999999998</v>
          </cell>
          <cell r="W13">
            <v>170.85961854765088</v>
          </cell>
          <cell r="X13">
            <v>205.61819327632659</v>
          </cell>
          <cell r="Z13">
            <v>7.8472687801294239E-3</v>
          </cell>
          <cell r="AB13">
            <v>158.988</v>
          </cell>
          <cell r="AC13">
            <v>166.64099999999999</v>
          </cell>
          <cell r="AD13">
            <v>160.63999999999999</v>
          </cell>
          <cell r="AE13">
            <v>166.69200000000001</v>
          </cell>
          <cell r="AF13">
            <v>175.90799999999999</v>
          </cell>
          <cell r="AH13">
            <v>167.47024999999999</v>
          </cell>
          <cell r="AI13">
            <v>191.60499999999999</v>
          </cell>
          <cell r="AJ13">
            <v>216.51499999999999</v>
          </cell>
          <cell r="AK13">
            <v>238.167</v>
          </cell>
          <cell r="AL13">
            <v>261.98399999999998</v>
          </cell>
          <cell r="AM13">
            <v>288.18099999999998</v>
          </cell>
          <cell r="AN13">
            <v>317</v>
          </cell>
          <cell r="AO13">
            <v>342.35899999999998</v>
          </cell>
          <cell r="AP13">
            <v>369.74799999999999</v>
          </cell>
          <cell r="AQ13">
            <v>399.32900000000001</v>
          </cell>
          <cell r="AR13">
            <v>407.315</v>
          </cell>
          <cell r="AT13">
            <v>8.0049078409369478E-2</v>
          </cell>
        </row>
        <row r="14">
          <cell r="C14">
            <v>10.277800000000001</v>
          </cell>
          <cell r="D14">
            <v>10.635950000000001</v>
          </cell>
          <cell r="E14">
            <v>12.061699999999998</v>
          </cell>
          <cell r="F14">
            <v>13.770490000000001</v>
          </cell>
          <cell r="G14">
            <v>14.167584000000002</v>
          </cell>
          <cell r="H14">
            <v>9.7994000000000003</v>
          </cell>
          <cell r="I14">
            <v>12.494299999999999</v>
          </cell>
          <cell r="J14">
            <v>13.985200000000001</v>
          </cell>
          <cell r="K14">
            <v>13.396001</v>
          </cell>
          <cell r="L14">
            <v>12.3764</v>
          </cell>
          <cell r="M14">
            <v>13.8651</v>
          </cell>
          <cell r="N14">
            <v>14.119200000000001</v>
          </cell>
          <cell r="O14">
            <v>14.415494533650001</v>
          </cell>
          <cell r="P14">
            <v>14.8228995226221</v>
          </cell>
          <cell r="Q14">
            <v>15.712273493979424</v>
          </cell>
          <cell r="R14">
            <v>17.082061439608403</v>
          </cell>
          <cell r="T14">
            <v>46.745939999999997</v>
          </cell>
          <cell r="U14">
            <v>50.446484000000005</v>
          </cell>
          <cell r="V14">
            <v>53.756701</v>
          </cell>
          <cell r="W14">
            <v>62.032728989859926</v>
          </cell>
          <cell r="X14">
            <v>74.02254957947757</v>
          </cell>
          <cell r="Z14">
            <v>9.5815576466551367E-3</v>
          </cell>
          <cell r="AB14">
            <v>14.308875</v>
          </cell>
          <cell r="AC14">
            <v>14.997677383177569</v>
          </cell>
          <cell r="AD14">
            <v>14.457559999999999</v>
          </cell>
          <cell r="AE14">
            <v>15.002319633027522</v>
          </cell>
          <cell r="AF14">
            <v>15.831759272727274</v>
          </cell>
          <cell r="AH14">
            <v>60.289316288932362</v>
          </cell>
          <cell r="AI14">
            <v>69.936000000000007</v>
          </cell>
          <cell r="AJ14">
            <v>79.028000000000006</v>
          </cell>
          <cell r="AK14">
            <v>86.930999999999997</v>
          </cell>
          <cell r="AL14">
            <v>95.623999999999995</v>
          </cell>
          <cell r="AM14">
            <v>105.18600000000001</v>
          </cell>
          <cell r="AN14">
            <v>115.705</v>
          </cell>
          <cell r="AO14">
            <v>124.961</v>
          </cell>
          <cell r="AP14">
            <v>134.958</v>
          </cell>
          <cell r="AQ14">
            <v>145.755</v>
          </cell>
          <cell r="AR14">
            <v>148.66999999999999</v>
          </cell>
          <cell r="AT14">
            <v>3.348278504225167</v>
          </cell>
        </row>
        <row r="15">
          <cell r="C15">
            <v>74.06</v>
          </cell>
          <cell r="D15">
            <v>70.849999999999994</v>
          </cell>
          <cell r="E15">
            <v>69.41</v>
          </cell>
          <cell r="F15">
            <v>72.150000000000006</v>
          </cell>
          <cell r="G15">
            <v>69.22</v>
          </cell>
          <cell r="H15">
            <v>53.84</v>
          </cell>
          <cell r="I15">
            <v>66.8</v>
          </cell>
          <cell r="J15">
            <v>79.63</v>
          </cell>
          <cell r="K15">
            <v>80.290000000000006</v>
          </cell>
          <cell r="L15">
            <v>82.53</v>
          </cell>
          <cell r="M15">
            <v>92.02</v>
          </cell>
          <cell r="N15">
            <v>102.69</v>
          </cell>
          <cell r="O15">
            <v>105</v>
          </cell>
          <cell r="P15">
            <v>103.95</v>
          </cell>
          <cell r="Q15">
            <v>103.95</v>
          </cell>
          <cell r="R15">
            <v>104.98950000000001</v>
          </cell>
          <cell r="T15">
            <v>71.567164463908526</v>
          </cell>
          <cell r="U15">
            <v>68.518959150453369</v>
          </cell>
          <cell r="V15">
            <v>89.714515075804215</v>
          </cell>
          <cell r="W15">
            <v>104.48025350750217</v>
          </cell>
          <cell r="X15">
            <v>109.40046424273233</v>
          </cell>
          <cell r="Z15">
            <v>0.28958935074720582</v>
          </cell>
          <cell r="AB15">
            <v>98.800515594931198</v>
          </cell>
          <cell r="AC15">
            <v>96.281305337718194</v>
          </cell>
          <cell r="AD15">
            <v>95.639808198570904</v>
          </cell>
          <cell r="AE15">
            <v>93.71440178415979</v>
          </cell>
          <cell r="AF15">
            <v>97.408227733197791</v>
          </cell>
          <cell r="AH15">
            <v>95.784653049791913</v>
          </cell>
          <cell r="AI15">
            <v>94.734531304419832</v>
          </cell>
          <cell r="AJ15">
            <v>95.966080211377275</v>
          </cell>
          <cell r="AK15">
            <v>97.213639254125169</v>
          </cell>
          <cell r="AL15">
            <v>94.100642494898622</v>
          </cell>
          <cell r="AM15">
            <v>95.323950847332299</v>
          </cell>
          <cell r="AN15">
            <v>96.563162208347606</v>
          </cell>
          <cell r="AO15">
            <v>97.818483317056121</v>
          </cell>
          <cell r="AP15">
            <v>99.090123600177847</v>
          </cell>
          <cell r="AQ15">
            <v>100.37829520698016</v>
          </cell>
          <cell r="AR15">
            <v>101.68321304467089</v>
          </cell>
          <cell r="AT15">
            <v>4.0911248095978348E-2</v>
          </cell>
        </row>
        <row r="16">
          <cell r="C16">
            <v>1610.5</v>
          </cell>
          <cell r="D16">
            <v>1635.1</v>
          </cell>
          <cell r="E16">
            <v>2110.1999999999998</v>
          </cell>
          <cell r="F16">
            <v>2206.5</v>
          </cell>
          <cell r="G16">
            <v>2202.4</v>
          </cell>
          <cell r="H16">
            <v>2640.2</v>
          </cell>
          <cell r="I16">
            <v>1271.5999999999999</v>
          </cell>
          <cell r="J16">
            <v>611.6</v>
          </cell>
          <cell r="K16">
            <v>526.4</v>
          </cell>
          <cell r="L16">
            <v>603</v>
          </cell>
          <cell r="M16">
            <v>938.3</v>
          </cell>
          <cell r="N16">
            <v>1683.8</v>
          </cell>
          <cell r="O16">
            <v>1800</v>
          </cell>
          <cell r="P16">
            <v>2100</v>
          </cell>
          <cell r="Q16">
            <v>2500</v>
          </cell>
          <cell r="R16">
            <v>2800</v>
          </cell>
          <cell r="T16">
            <v>1917.8264426330049</v>
          </cell>
          <cell r="U16">
            <v>1706.7941121087961</v>
          </cell>
          <cell r="V16">
            <v>940.75462750297368</v>
          </cell>
          <cell r="W16">
            <v>2321.2693860496156</v>
          </cell>
          <cell r="X16">
            <v>2300</v>
          </cell>
          <cell r="Z16">
            <v>1.7531066056245912</v>
          </cell>
          <cell r="AB16">
            <v>1406.2222496650836</v>
          </cell>
          <cell r="AC16">
            <v>1586.0864428412858</v>
          </cell>
          <cell r="AD16">
            <v>1661.6718073742647</v>
          </cell>
          <cell r="AE16">
            <v>1827.4480938272363</v>
          </cell>
          <cell r="AF16">
            <v>2133.0377051734836</v>
          </cell>
          <cell r="AH16">
            <v>1810.6243329335605</v>
          </cell>
          <cell r="AI16">
            <v>2090.757376801947</v>
          </cell>
          <cell r="AJ16">
            <v>2431.2521495954065</v>
          </cell>
          <cell r="AK16">
            <v>2473.7990622133266</v>
          </cell>
          <cell r="AL16">
            <v>2517.0905458020598</v>
          </cell>
          <cell r="AM16">
            <v>2561.1396303535957</v>
          </cell>
          <cell r="AN16">
            <v>2605.9595738847834</v>
          </cell>
          <cell r="AO16">
            <v>2651.5638664277676</v>
          </cell>
          <cell r="AP16">
            <v>2697.9662340902537</v>
          </cell>
          <cell r="AQ16">
            <v>2745.1806431868331</v>
          </cell>
          <cell r="AR16">
            <v>2793.221304442603</v>
          </cell>
          <cell r="AT16">
            <v>0.92968595644629715</v>
          </cell>
        </row>
        <row r="17">
          <cell r="C17"/>
          <cell r="D17"/>
          <cell r="E17"/>
          <cell r="F17"/>
          <cell r="G17"/>
          <cell r="H17"/>
          <cell r="I17"/>
          <cell r="J17"/>
          <cell r="K17"/>
          <cell r="L17"/>
          <cell r="M17"/>
          <cell r="N17"/>
          <cell r="O17"/>
          <cell r="P17"/>
          <cell r="Q17"/>
          <cell r="R17"/>
          <cell r="T17"/>
          <cell r="U17"/>
          <cell r="V17"/>
          <cell r="W17"/>
          <cell r="X17"/>
          <cell r="Z17"/>
          <cell r="AB17"/>
          <cell r="AC17"/>
          <cell r="AD17"/>
          <cell r="AE17"/>
          <cell r="AF17"/>
          <cell r="AH17"/>
          <cell r="AI17"/>
          <cell r="AJ17"/>
          <cell r="AK17"/>
          <cell r="AL17"/>
          <cell r="AM17"/>
          <cell r="AN17"/>
          <cell r="AO17"/>
          <cell r="AP17"/>
          <cell r="AQ17"/>
          <cell r="AR17"/>
          <cell r="AT17"/>
        </row>
        <row r="18">
          <cell r="C18">
            <v>749.80000000000007</v>
          </cell>
          <cell r="D18">
            <v>748.90000000000009</v>
          </cell>
          <cell r="E18">
            <v>831.49999999999989</v>
          </cell>
          <cell r="F18">
            <v>718.3</v>
          </cell>
          <cell r="G18">
            <v>892.9</v>
          </cell>
          <cell r="H18">
            <v>479.60000000000008</v>
          </cell>
          <cell r="I18">
            <v>759.30000000000007</v>
          </cell>
          <cell r="J18">
            <v>1013.1999999999999</v>
          </cell>
          <cell r="K18">
            <v>979.3</v>
          </cell>
          <cell r="L18">
            <v>930.6</v>
          </cell>
          <cell r="M18">
            <v>1163.7</v>
          </cell>
          <cell r="N18">
            <v>1321.8</v>
          </cell>
          <cell r="O18">
            <v>1371.9407768320298</v>
          </cell>
          <cell r="P18">
            <v>1396.606882692354</v>
          </cell>
          <cell r="Q18">
            <v>1464.1351275697868</v>
          </cell>
          <cell r="R18">
            <v>1625.5587367457033</v>
          </cell>
          <cell r="T18">
            <v>3048.5</v>
          </cell>
          <cell r="U18">
            <v>3145</v>
          </cell>
          <cell r="V18">
            <v>4395.4000000000005</v>
          </cell>
          <cell r="W18">
            <v>5858.2415238398735</v>
          </cell>
          <cell r="X18">
            <v>7340.0619276925499</v>
          </cell>
          <cell r="Z18">
            <v>0.30457954994078174</v>
          </cell>
          <cell r="AB18">
            <v>1282.9547365319547</v>
          </cell>
          <cell r="AC18">
            <v>1310.4263296038262</v>
          </cell>
          <cell r="AD18">
            <v>1254.8168258680425</v>
          </cell>
          <cell r="AE18">
            <v>1275.8845693789162</v>
          </cell>
          <cell r="AF18">
            <v>1399.495328484398</v>
          </cell>
          <cell r="AH18">
            <v>5240.6230533351827</v>
          </cell>
          <cell r="AI18">
            <v>6012.5089195351102</v>
          </cell>
          <cell r="AJ18">
            <v>6882.4867036523374</v>
          </cell>
          <cell r="AK18">
            <v>7669.1725781553214</v>
          </cell>
          <cell r="AL18">
            <v>8165.9389529234577</v>
          </cell>
          <cell r="AM18">
            <v>9099.2711726484522</v>
          </cell>
          <cell r="AN18">
            <v>10139.35292011005</v>
          </cell>
          <cell r="AO18">
            <v>11092.822160607755</v>
          </cell>
          <cell r="AP18">
            <v>12136.001947505769</v>
          </cell>
          <cell r="AQ18">
            <v>13277.304364238253</v>
          </cell>
          <cell r="AR18">
            <v>13718.898279641233</v>
          </cell>
          <cell r="AT18">
            <v>3.5034141559982661</v>
          </cell>
        </row>
        <row r="19">
          <cell r="C19">
            <v>-290.5</v>
          </cell>
          <cell r="D19">
            <v>-324.59999999999997</v>
          </cell>
          <cell r="E19">
            <v>-366.3</v>
          </cell>
          <cell r="F19">
            <v>-130.5</v>
          </cell>
          <cell r="G19">
            <v>-296.8</v>
          </cell>
          <cell r="H19">
            <v>-181.3</v>
          </cell>
          <cell r="I19">
            <v>-265.2</v>
          </cell>
          <cell r="J19">
            <v>-381</v>
          </cell>
          <cell r="K19">
            <v>-362.59999999999997</v>
          </cell>
          <cell r="L19">
            <v>-390.8</v>
          </cell>
          <cell r="M19">
            <v>-181.4</v>
          </cell>
          <cell r="N19">
            <v>-472.2</v>
          </cell>
          <cell r="O19"/>
          <cell r="P19"/>
          <cell r="Q19"/>
          <cell r="R19"/>
          <cell r="T19">
            <v>-1111.8999999999999</v>
          </cell>
          <cell r="U19">
            <v>-1124.3</v>
          </cell>
          <cell r="V19">
            <v>-1407</v>
          </cell>
          <cell r="W19" t="str">
            <v/>
          </cell>
          <cell r="X19"/>
          <cell r="Z19">
            <v>0.23937007874015737</v>
          </cell>
          <cell r="AB19">
            <v>-491.11048813880905</v>
          </cell>
          <cell r="AC19">
            <v>-317.54021235344339</v>
          </cell>
          <cell r="AD19">
            <v>-392.41462793621196</v>
          </cell>
          <cell r="AE19">
            <v>-444.4005059471225</v>
          </cell>
          <cell r="AF19">
            <v>-407.11012551779754</v>
          </cell>
          <cell r="AH19">
            <v>-1561.4654717545752</v>
          </cell>
          <cell r="AI19">
            <v>-1754.8243937728182</v>
          </cell>
          <cell r="AJ19">
            <v>-1718.9117834288345</v>
          </cell>
          <cell r="AK19">
            <v>-1939.506654418544</v>
          </cell>
          <cell r="AL19">
            <v>-2203.0530523730258</v>
          </cell>
          <cell r="AM19">
            <v>-2462.6602262426318</v>
          </cell>
          <cell r="AN19">
            <v>-2755.2339894742418</v>
          </cell>
          <cell r="AO19">
            <v>-3059.060604018613</v>
          </cell>
          <cell r="AP19">
            <v>-3378.2151689698012</v>
          </cell>
          <cell r="AQ19">
            <v>-3748.9182463187226</v>
          </cell>
          <cell r="AR19">
            <v>-4012.0437137266431</v>
          </cell>
          <cell r="AT19">
            <v>7.6078581684375699</v>
          </cell>
          <cell r="AU19"/>
          <cell r="AV19"/>
        </row>
        <row r="20">
          <cell r="C20">
            <v>-118.5</v>
          </cell>
          <cell r="D20">
            <v>-121.89999999999999</v>
          </cell>
          <cell r="E20">
            <v>-136</v>
          </cell>
          <cell r="F20">
            <v>-167.70000000000002</v>
          </cell>
          <cell r="G20">
            <v>-168.5</v>
          </cell>
          <cell r="H20">
            <v>-43.6</v>
          </cell>
          <cell r="I20">
            <v>-168.3</v>
          </cell>
          <cell r="J20">
            <v>-215</v>
          </cell>
          <cell r="K20">
            <v>-196.7</v>
          </cell>
          <cell r="L20">
            <v>-180.2</v>
          </cell>
          <cell r="M20">
            <v>-222.2</v>
          </cell>
          <cell r="N20">
            <v>-233.2</v>
          </cell>
          <cell r="O20"/>
          <cell r="P20"/>
          <cell r="Q20"/>
          <cell r="R20"/>
          <cell r="T20">
            <v>-544.1</v>
          </cell>
          <cell r="U20">
            <v>-595.4</v>
          </cell>
          <cell r="V20">
            <v>-832.3</v>
          </cell>
          <cell r="W20" t="str">
            <v/>
          </cell>
          <cell r="X20"/>
          <cell r="Z20">
            <v>8.4651162790697621E-2</v>
          </cell>
          <cell r="AB20">
            <v>-244.0537387822194</v>
          </cell>
          <cell r="AC20">
            <v>-220.90119539352995</v>
          </cell>
          <cell r="AD20">
            <v>-207.19250645245845</v>
          </cell>
          <cell r="AE20">
            <v>-239.53279693361085</v>
          </cell>
          <cell r="AF20">
            <v>-236.61069000033453</v>
          </cell>
          <cell r="AH20">
            <v>-904.23718877993383</v>
          </cell>
          <cell r="AI20">
            <v>-1060.3658982290351</v>
          </cell>
          <cell r="AJ20">
            <v>-1211.6205072617988</v>
          </cell>
          <cell r="AK20">
            <v>-1354.3519419193492</v>
          </cell>
          <cell r="AL20">
            <v>-1513.8933106849165</v>
          </cell>
          <cell r="AM20">
            <v>-1692.2246992147584</v>
          </cell>
          <cell r="AN20">
            <v>-1891.5740971037103</v>
          </cell>
          <cell r="AO20">
            <v>-2083.0716441545737</v>
          </cell>
          <cell r="AP20">
            <v>-2293.9634737175402</v>
          </cell>
          <cell r="AQ20">
            <v>-2526.2094024443441</v>
          </cell>
          <cell r="AR20">
            <v>-2656.4593241540088</v>
          </cell>
          <cell r="AT20">
            <v>3.0694742969393962</v>
          </cell>
        </row>
        <row r="21">
          <cell r="C21">
            <v>340.80000000000007</v>
          </cell>
          <cell r="D21">
            <v>302.40000000000015</v>
          </cell>
          <cell r="E21">
            <v>329.19999999999987</v>
          </cell>
          <cell r="F21">
            <v>420.09999999999991</v>
          </cell>
          <cell r="G21">
            <v>427.59999999999991</v>
          </cell>
          <cell r="H21">
            <v>254.70000000000007</v>
          </cell>
          <cell r="I21">
            <v>325.80000000000007</v>
          </cell>
          <cell r="J21">
            <v>417.19999999999993</v>
          </cell>
          <cell r="K21">
            <v>420.00000000000006</v>
          </cell>
          <cell r="L21">
            <v>359.59999999999997</v>
          </cell>
          <cell r="M21">
            <v>760.10000000000014</v>
          </cell>
          <cell r="N21">
            <v>616.39999999999986</v>
          </cell>
          <cell r="O21">
            <v>658.53157287937427</v>
          </cell>
          <cell r="P21">
            <v>698.30344134617701</v>
          </cell>
          <cell r="Q21">
            <v>746.70891506059127</v>
          </cell>
          <cell r="R21">
            <v>845.29054310776576</v>
          </cell>
          <cell r="T21">
            <v>1392.5</v>
          </cell>
          <cell r="U21">
            <v>1425.3</v>
          </cell>
          <cell r="V21">
            <v>2156.1000000000004</v>
          </cell>
          <cell r="W21">
            <v>2948.8344723939081</v>
          </cell>
          <cell r="X21">
            <v>3816.8322024001259</v>
          </cell>
          <cell r="Z21">
            <v>0.47746883988494715</v>
          </cell>
          <cell r="AB21">
            <v>547.79050961092628</v>
          </cell>
          <cell r="AC21">
            <v>771.98492185685279</v>
          </cell>
          <cell r="AD21">
            <v>655.20969147937217</v>
          </cell>
          <cell r="AE21">
            <v>591.95126649818292</v>
          </cell>
          <cell r="AF21">
            <v>755.77451296626589</v>
          </cell>
          <cell r="AH21">
            <v>2774.9203928006737</v>
          </cell>
          <cell r="AI21">
            <v>3197.3186275332564</v>
          </cell>
          <cell r="AJ21">
            <v>3951.9544129617043</v>
          </cell>
          <cell r="AK21">
            <v>4375.3139818174286</v>
          </cell>
          <cell r="AL21">
            <v>4448.9925898655156</v>
          </cell>
          <cell r="AM21">
            <v>4944.3862471910625</v>
          </cell>
          <cell r="AN21">
            <v>5492.544833532098</v>
          </cell>
          <cell r="AO21">
            <v>5950.6899124345682</v>
          </cell>
          <cell r="AP21">
            <v>6463.8233048184265</v>
          </cell>
          <cell r="AQ21">
            <v>7002.176715475186</v>
          </cell>
          <cell r="AR21">
            <v>7050.3952417605806</v>
          </cell>
          <cell r="AT21">
            <v>2.6507306838582729</v>
          </cell>
        </row>
        <row r="22">
          <cell r="C22">
            <v>0.45452120565484133</v>
          </cell>
          <cell r="D22">
            <v>0.40379222860194969</v>
          </cell>
          <cell r="E22">
            <v>0.39591100420926029</v>
          </cell>
          <cell r="F22">
            <v>0.58485312543505485</v>
          </cell>
          <cell r="G22">
            <v>0.47888901332736022</v>
          </cell>
          <cell r="H22">
            <v>0.53106755629691416</v>
          </cell>
          <cell r="I22">
            <v>0.42907941525088905</v>
          </cell>
          <cell r="J22">
            <v>0.41176470588235292</v>
          </cell>
          <cell r="K22">
            <v>0.42887776983559694</v>
          </cell>
          <cell r="L22">
            <v>0.38641736514076935</v>
          </cell>
          <cell r="M22">
            <v>0.65317521698032144</v>
          </cell>
          <cell r="N22">
            <v>0.46633378725979718</v>
          </cell>
          <cell r="O22">
            <v>0.48</v>
          </cell>
          <cell r="P22">
            <v>0.5</v>
          </cell>
          <cell r="Q22">
            <v>0.51</v>
          </cell>
          <cell r="R22">
            <v>0.52</v>
          </cell>
          <cell r="T22">
            <v>0.45678202394620304</v>
          </cell>
          <cell r="U22">
            <v>0.45319554848966614</v>
          </cell>
          <cell r="V22">
            <v>0.49053555990353553</v>
          </cell>
          <cell r="W22">
            <v>0.50336512422605784</v>
          </cell>
          <cell r="X22">
            <v>0.52</v>
          </cell>
          <cell r="Z22">
            <v>5.456908137744426</v>
          </cell>
          <cell r="AB22">
            <v>0.42697571006417373</v>
          </cell>
          <cell r="AC22">
            <v>0.58910974574987562</v>
          </cell>
          <cell r="AD22">
            <v>0.52215564692170813</v>
          </cell>
          <cell r="AE22">
            <v>0.46395362143641017</v>
          </cell>
          <cell r="AF22">
            <v>0.54003360896155472</v>
          </cell>
          <cell r="AH22">
            <v>0.5295020009185144</v>
          </cell>
          <cell r="AI22">
            <v>0.53177777701832907</v>
          </cell>
          <cell r="AJ22">
            <v>0.57420443847200109</v>
          </cell>
          <cell r="AK22">
            <v>0.57050665338787176</v>
          </cell>
          <cell r="AL22">
            <v>0.54482315083591804</v>
          </cell>
          <cell r="AM22">
            <v>0.5433826680595496</v>
          </cell>
          <cell r="AN22">
            <v>0.5417056568411156</v>
          </cell>
          <cell r="AO22">
            <v>0.53644508370163402</v>
          </cell>
          <cell r="AP22">
            <v>0.53261554610634299</v>
          </cell>
          <cell r="AQ22">
            <v>0.52737939293876512</v>
          </cell>
          <cell r="AR22">
            <v>0.51391847202652763</v>
          </cell>
          <cell r="AT22">
            <v>-12.367321606180703</v>
          </cell>
        </row>
        <row r="23">
          <cell r="C23"/>
          <cell r="D23"/>
          <cell r="E23"/>
          <cell r="F23"/>
          <cell r="G23"/>
          <cell r="H23"/>
          <cell r="I23"/>
          <cell r="J23"/>
          <cell r="K23"/>
          <cell r="L23"/>
          <cell r="M23"/>
          <cell r="N23"/>
          <cell r="O23"/>
          <cell r="P23"/>
          <cell r="Q23"/>
          <cell r="R23"/>
          <cell r="T23"/>
          <cell r="U23"/>
          <cell r="V23"/>
          <cell r="W23"/>
          <cell r="X23"/>
          <cell r="Z23"/>
          <cell r="AB23"/>
          <cell r="AC23"/>
          <cell r="AD23"/>
          <cell r="AE23"/>
          <cell r="AF23"/>
          <cell r="AH23"/>
          <cell r="AI23"/>
          <cell r="AJ23"/>
          <cell r="AK23"/>
          <cell r="AL23"/>
          <cell r="AM23"/>
          <cell r="AN23"/>
          <cell r="AO23"/>
          <cell r="AP23"/>
          <cell r="AQ23"/>
          <cell r="AR23"/>
          <cell r="AT23"/>
        </row>
        <row r="24">
          <cell r="C24">
            <v>1278</v>
          </cell>
          <cell r="D24">
            <v>1235.3999999999999</v>
          </cell>
          <cell r="E24">
            <v>1402.2</v>
          </cell>
          <cell r="F24">
            <v>1550.1</v>
          </cell>
          <cell r="G24">
            <v>1411.2</v>
          </cell>
          <cell r="H24">
            <v>664.5</v>
          </cell>
          <cell r="I24">
            <v>1682</v>
          </cell>
          <cell r="J24">
            <v>1383</v>
          </cell>
          <cell r="K24">
            <v>1333.2</v>
          </cell>
          <cell r="L24">
            <v>1238</v>
          </cell>
          <cell r="M24">
            <v>1038</v>
          </cell>
          <cell r="N24">
            <v>798.8</v>
          </cell>
          <cell r="O24">
            <v>983.99999999999989</v>
          </cell>
          <cell r="P24">
            <v>1312</v>
          </cell>
          <cell r="Q24">
            <v>1836.7999999999997</v>
          </cell>
          <cell r="R24">
            <v>1967.9999999999998</v>
          </cell>
          <cell r="T24">
            <v>5465.6999999999989</v>
          </cell>
          <cell r="U24">
            <v>5140.7</v>
          </cell>
          <cell r="V24">
            <v>4408</v>
          </cell>
          <cell r="W24">
            <v>6100.7999999999993</v>
          </cell>
          <cell r="X24">
            <v>9987.4282447449968</v>
          </cell>
          <cell r="Z24">
            <v>-0.42241503976861894</v>
          </cell>
          <cell r="AB24">
            <v>970.6069776889874</v>
          </cell>
          <cell r="AC24">
            <v>1455.547695957262</v>
          </cell>
          <cell r="AD24">
            <v>1655.9181524827857</v>
          </cell>
          <cell r="AE24">
            <v>1880.6811083426771</v>
          </cell>
          <cell r="AF24">
            <v>2035.5548781134751</v>
          </cell>
          <cell r="AH24">
            <v>7027.7018348962001</v>
          </cell>
          <cell r="AI24">
            <v>13082.673442943693</v>
          </cell>
          <cell r="AJ24">
            <v>15071.399610123859</v>
          </cell>
          <cell r="AK24">
            <v>17128.241123561987</v>
          </cell>
          <cell r="AL24">
            <v>18668.631305577426</v>
          </cell>
          <cell r="AM24">
            <v>20613.830314273488</v>
          </cell>
          <cell r="AN24">
            <v>23071.71831185705</v>
          </cell>
          <cell r="AO24">
            <v>26301.524882063637</v>
          </cell>
          <cell r="AP24">
            <v>28639.735953439573</v>
          </cell>
          <cell r="AQ24">
            <v>31183.498241191501</v>
          </cell>
          <cell r="AR24">
            <v>34603.66695112583</v>
          </cell>
          <cell r="AT24">
            <v>5.7704256598229291</v>
          </cell>
        </row>
        <row r="25">
          <cell r="C25">
            <v>25.699999999999974</v>
          </cell>
          <cell r="D25">
            <v>36.599999999999817</v>
          </cell>
          <cell r="E25">
            <v>41.30000000000009</v>
          </cell>
          <cell r="F25">
            <v>24.099999999999994</v>
          </cell>
          <cell r="G25">
            <v>9.1000000000000654</v>
          </cell>
          <cell r="H25">
            <v>-34.699999999999932</v>
          </cell>
          <cell r="I25">
            <v>89.499999999999957</v>
          </cell>
          <cell r="J25">
            <v>130.99999999999994</v>
          </cell>
          <cell r="K25">
            <v>174.20000000000013</v>
          </cell>
          <cell r="L25">
            <v>173.89999999999992</v>
          </cell>
          <cell r="M25">
            <v>182.99999999999994</v>
          </cell>
          <cell r="N25">
            <v>100.00000000000003</v>
          </cell>
          <cell r="O25">
            <v>157.44</v>
          </cell>
          <cell r="P25">
            <v>196.79999999999998</v>
          </cell>
          <cell r="Q25">
            <v>275.51999999999992</v>
          </cell>
          <cell r="R25">
            <v>275.52</v>
          </cell>
          <cell r="T25">
            <v>127.69999999999987</v>
          </cell>
          <cell r="U25">
            <v>194.90000000000003</v>
          </cell>
          <cell r="V25">
            <v>631.09999999999991</v>
          </cell>
          <cell r="W25">
            <v>905.28</v>
          </cell>
          <cell r="X25">
            <v>499.37141223724984</v>
          </cell>
          <cell r="Z25">
            <v>-0.23664122137404531</v>
          </cell>
          <cell r="AB25">
            <v>174.54596309751804</v>
          </cell>
          <cell r="AC25">
            <v>296.25117075592357</v>
          </cell>
          <cell r="AD25">
            <v>190.30605239199352</v>
          </cell>
          <cell r="AE25">
            <v>166.61749483235513</v>
          </cell>
          <cell r="AF25">
            <v>78.057643426228907</v>
          </cell>
          <cell r="AH25">
            <v>731.23236140650101</v>
          </cell>
          <cell r="AI25">
            <v>485.15593841131994</v>
          </cell>
          <cell r="AJ25">
            <v>294.56915166134297</v>
          </cell>
          <cell r="AK25">
            <v>334.7699342952493</v>
          </cell>
          <cell r="AL25">
            <v>364.87672204434034</v>
          </cell>
          <cell r="AM25">
            <v>402.89546195083551</v>
          </cell>
          <cell r="AN25">
            <v>450.93466209521648</v>
          </cell>
          <cell r="AO25">
            <v>514.06094140752043</v>
          </cell>
          <cell r="AP25">
            <v>559.76106677860253</v>
          </cell>
          <cell r="AQ25">
            <v>609.4786722110689</v>
          </cell>
          <cell r="AR25">
            <v>676.32556244595253</v>
          </cell>
          <cell r="AT25">
            <v>2.9958052535874384</v>
          </cell>
        </row>
        <row r="26">
          <cell r="C26">
            <v>2.0109546165884173E-2</v>
          </cell>
          <cell r="D26">
            <v>2.9626032054395193E-2</v>
          </cell>
          <cell r="E26">
            <v>2.945371558978754E-2</v>
          </cell>
          <cell r="F26">
            <v>1.5547384039739369E-2</v>
          </cell>
          <cell r="G26">
            <v>6.4484126984127449E-3</v>
          </cell>
          <cell r="H26">
            <v>-5.221971407072977E-2</v>
          </cell>
          <cell r="I26">
            <v>5.321046373365039E-2</v>
          </cell>
          <cell r="J26">
            <v>9.4721619667389692E-2</v>
          </cell>
          <cell r="K26">
            <v>0.13066306630663074</v>
          </cell>
          <cell r="L26">
            <v>0.1404684975767366</v>
          </cell>
          <cell r="M26">
            <v>0.17630057803468202</v>
          </cell>
          <cell r="N26">
            <v>0.1251877816725088</v>
          </cell>
          <cell r="O26">
            <v>0.16</v>
          </cell>
          <cell r="P26">
            <v>0.15</v>
          </cell>
          <cell r="Q26">
            <v>0.15</v>
          </cell>
          <cell r="R26">
            <v>0.14000000000000001</v>
          </cell>
          <cell r="T26">
            <v>2.3363887516695006E-2</v>
          </cell>
          <cell r="U26">
            <v>3.7913124671737318E-2</v>
          </cell>
          <cell r="V26">
            <v>0.14317150635208709</v>
          </cell>
          <cell r="W26">
            <v>0.14838709677419357</v>
          </cell>
          <cell r="X26">
            <v>0.05</v>
          </cell>
          <cell r="Z26">
            <v>3.0466162005119104</v>
          </cell>
          <cell r="AB26">
            <v>0.17983176209294469</v>
          </cell>
          <cell r="AC26">
            <v>0.20353243770626814</v>
          </cell>
          <cell r="AD26">
            <v>0.11492479390159464</v>
          </cell>
          <cell r="AE26">
            <v>8.8594230086771267E-2</v>
          </cell>
          <cell r="AF26">
            <v>3.8347108331744748E-2</v>
          </cell>
          <cell r="AH26">
            <v>0.10404999793468064</v>
          </cell>
          <cell r="AI26">
            <v>3.7083852969898516E-2</v>
          </cell>
          <cell r="AJ26">
            <v>1.9544910179640718E-2</v>
          </cell>
          <cell r="AK26">
            <v>1.9544910179640825E-2</v>
          </cell>
          <cell r="AL26">
            <v>1.9544910179640756E-2</v>
          </cell>
          <cell r="AM26">
            <v>1.9544910179640971E-2</v>
          </cell>
          <cell r="AN26">
            <v>1.9544910179640652E-2</v>
          </cell>
          <cell r="AO26">
            <v>1.9544910179640763E-2</v>
          </cell>
          <cell r="AP26">
            <v>1.954491017964069E-2</v>
          </cell>
          <cell r="AQ26">
            <v>1.9544910179640614E-2</v>
          </cell>
          <cell r="AR26">
            <v>1.954491017964061E-2</v>
          </cell>
          <cell r="AT26">
            <v>-7.2250580100001374</v>
          </cell>
        </row>
        <row r="27">
          <cell r="C27"/>
          <cell r="D27"/>
          <cell r="E27"/>
          <cell r="F27"/>
          <cell r="G27"/>
          <cell r="H27"/>
          <cell r="I27"/>
          <cell r="J27"/>
          <cell r="K27"/>
          <cell r="L27"/>
          <cell r="M27"/>
          <cell r="N27"/>
          <cell r="O27"/>
          <cell r="P27"/>
          <cell r="Q27"/>
          <cell r="R27"/>
          <cell r="T27"/>
          <cell r="U27"/>
          <cell r="V27"/>
          <cell r="W27"/>
          <cell r="X27"/>
          <cell r="Z27"/>
          <cell r="AB27"/>
          <cell r="AC27"/>
          <cell r="AD27"/>
          <cell r="AE27"/>
          <cell r="AF27"/>
          <cell r="AH27"/>
          <cell r="AI27"/>
          <cell r="AJ27"/>
          <cell r="AK27"/>
          <cell r="AL27"/>
          <cell r="AM27"/>
          <cell r="AN27"/>
          <cell r="AO27"/>
          <cell r="AP27"/>
          <cell r="AQ27"/>
          <cell r="AR27"/>
          <cell r="AT27"/>
        </row>
        <row r="28">
          <cell r="C28">
            <v>366.50000000000006</v>
          </cell>
          <cell r="D28">
            <v>338.99999999999994</v>
          </cell>
          <cell r="E28">
            <v>370.49999999999994</v>
          </cell>
          <cell r="F28">
            <v>444.19999999999993</v>
          </cell>
          <cell r="G28">
            <v>436.7</v>
          </cell>
          <cell r="H28">
            <v>220.00000000000014</v>
          </cell>
          <cell r="I28">
            <v>415.3</v>
          </cell>
          <cell r="J28">
            <v>548.19999999999982</v>
          </cell>
          <cell r="K28">
            <v>594.20000000000016</v>
          </cell>
          <cell r="L28">
            <v>533.49999999999989</v>
          </cell>
          <cell r="M28">
            <v>943.10000000000014</v>
          </cell>
          <cell r="N28">
            <v>716.39999999999986</v>
          </cell>
          <cell r="O28">
            <v>815.97157287937421</v>
          </cell>
          <cell r="P28">
            <v>895.10344134617696</v>
          </cell>
          <cell r="Q28">
            <v>1022.2289150605911</v>
          </cell>
          <cell r="R28">
            <v>1120.8105431077656</v>
          </cell>
          <cell r="T28">
            <v>1520.1999999999998</v>
          </cell>
          <cell r="U28">
            <v>1620.2</v>
          </cell>
          <cell r="V28">
            <v>2787.2</v>
          </cell>
          <cell r="W28">
            <v>3854.1144723939078</v>
          </cell>
          <cell r="X28">
            <v>4316.2036146373757</v>
          </cell>
          <cell r="Z28">
            <v>0.30682232761765804</v>
          </cell>
          <cell r="AB28">
            <v>722.33647270844426</v>
          </cell>
          <cell r="AC28">
            <v>1068.2360926127762</v>
          </cell>
          <cell r="AD28">
            <v>845.51574387136566</v>
          </cell>
          <cell r="AE28">
            <v>758.56876133053811</v>
          </cell>
          <cell r="AF28">
            <v>833.83215639249477</v>
          </cell>
          <cell r="AH28">
            <v>3506.1527542071744</v>
          </cell>
          <cell r="AI28">
            <v>3682.4745659445762</v>
          </cell>
          <cell r="AJ28">
            <v>4246.5235646230476</v>
          </cell>
          <cell r="AK28">
            <v>4710.0839161126778</v>
          </cell>
          <cell r="AL28">
            <v>4813.8693119098562</v>
          </cell>
          <cell r="AM28">
            <v>5347.2817091418983</v>
          </cell>
          <cell r="AN28">
            <v>5943.4794956273145</v>
          </cell>
          <cell r="AO28">
            <v>6464.7508538420889</v>
          </cell>
          <cell r="AP28">
            <v>7023.5843715970295</v>
          </cell>
          <cell r="AQ28">
            <v>7611.6553876862545</v>
          </cell>
          <cell r="AR28">
            <v>7726.7208042065331</v>
          </cell>
          <cell r="AT28">
            <v>2.7176892738916063</v>
          </cell>
        </row>
        <row r="29">
          <cell r="C29">
            <v>-61.7</v>
          </cell>
          <cell r="D29">
            <v>-65.8</v>
          </cell>
          <cell r="E29">
            <v>-94.4</v>
          </cell>
          <cell r="F29">
            <v>-110.9</v>
          </cell>
          <cell r="G29">
            <v>-116.5</v>
          </cell>
          <cell r="H29">
            <v>-135.19999999999999</v>
          </cell>
          <cell r="I29">
            <v>-61.3</v>
          </cell>
          <cell r="J29">
            <v>-29.6</v>
          </cell>
          <cell r="K29">
            <v>-26</v>
          </cell>
          <cell r="L29">
            <v>-28.8</v>
          </cell>
          <cell r="M29">
            <v>-45.9</v>
          </cell>
          <cell r="N29">
            <v>-83</v>
          </cell>
          <cell r="O29">
            <v>-91.237307174999998</v>
          </cell>
          <cell r="P29">
            <v>-109.63683078862499</v>
          </cell>
          <cell r="Q29">
            <v>-138.35123885231246</v>
          </cell>
          <cell r="R29">
            <v>-164.25059076546538</v>
          </cell>
          <cell r="T29">
            <v>-332.8</v>
          </cell>
          <cell r="U29">
            <v>-342.6</v>
          </cell>
          <cell r="V29">
            <v>-183.7</v>
          </cell>
          <cell r="W29">
            <v>-503.47596758140287</v>
          </cell>
          <cell r="X29">
            <v>-598.63524624753313</v>
          </cell>
          <cell r="Z29">
            <v>1.8040540540540539</v>
          </cell>
          <cell r="AB29">
            <v>-70.750556936274521</v>
          </cell>
          <cell r="AC29">
            <v>-80.581344077118274</v>
          </cell>
          <cell r="AD29">
            <v>-85.554557889679046</v>
          </cell>
          <cell r="AE29">
            <v>-97.635186667959644</v>
          </cell>
          <cell r="AF29">
            <v>-120.26260494286751</v>
          </cell>
          <cell r="AH29">
            <v>-384.03369357762449</v>
          </cell>
          <cell r="AI29">
            <v>-516.9039607742676</v>
          </cell>
          <cell r="AJ29">
            <v>-679.22932347583139</v>
          </cell>
          <cell r="AK29">
            <v>-760.22916934075727</v>
          </cell>
          <cell r="AL29">
            <v>-850.8856079603222</v>
          </cell>
          <cell r="AM29">
            <v>-952.35009512460749</v>
          </cell>
          <cell r="AN29">
            <v>-1065.9215289309373</v>
          </cell>
          <cell r="AO29">
            <v>-1171.3374186926389</v>
          </cell>
          <cell r="AP29">
            <v>-1287.1838339208218</v>
          </cell>
          <cell r="AQ29">
            <v>-1414.4898087413058</v>
          </cell>
          <cell r="AR29">
            <v>-1468.0272605620212</v>
          </cell>
          <cell r="AT29">
            <v>7.3667471367674189</v>
          </cell>
        </row>
        <row r="30">
          <cell r="C30">
            <v>-39.5</v>
          </cell>
          <cell r="D30">
            <v>-37</v>
          </cell>
          <cell r="E30">
            <v>-40.1</v>
          </cell>
          <cell r="F30">
            <v>-42.8</v>
          </cell>
          <cell r="G30">
            <v>-41.3</v>
          </cell>
          <cell r="H30">
            <v>-44</v>
          </cell>
          <cell r="I30">
            <v>-44.2</v>
          </cell>
          <cell r="J30">
            <v>-45.4</v>
          </cell>
          <cell r="K30">
            <v>-46.699999999999996</v>
          </cell>
          <cell r="L30">
            <v>-48</v>
          </cell>
          <cell r="M30">
            <v>-51.2</v>
          </cell>
          <cell r="N30">
            <v>-52.7</v>
          </cell>
          <cell r="O30"/>
          <cell r="P30"/>
          <cell r="Q30"/>
          <cell r="R30"/>
          <cell r="T30">
            <v>-159.39999999999998</v>
          </cell>
          <cell r="U30">
            <v>-174.9</v>
          </cell>
          <cell r="V30">
            <v>-198.59999999999997</v>
          </cell>
          <cell r="W30" t="str">
            <v/>
          </cell>
          <cell r="X30"/>
          <cell r="Z30">
            <v>0.16079295154185025</v>
          </cell>
          <cell r="AB30">
            <v>-54.609485555508293</v>
          </cell>
          <cell r="AC30">
            <v>-60.420398495706543</v>
          </cell>
          <cell r="AD30">
            <v>-60.477770430209347</v>
          </cell>
          <cell r="AE30">
            <v>-63.462771011688844</v>
          </cell>
          <cell r="AF30">
            <v>-69.337885278088692</v>
          </cell>
          <cell r="AH30">
            <v>-253.6988252156934</v>
          </cell>
          <cell r="AI30">
            <v>-271.95398168665918</v>
          </cell>
          <cell r="AJ30">
            <v>-311.97439838043715</v>
          </cell>
          <cell r="AK30">
            <v>-349.97286520959358</v>
          </cell>
          <cell r="AL30">
            <v>-375.65858772674574</v>
          </cell>
          <cell r="AM30">
            <v>-417.27494737936797</v>
          </cell>
          <cell r="AN30">
            <v>-465.68261578630086</v>
          </cell>
          <cell r="AO30">
            <v>-516.89533899267803</v>
          </cell>
          <cell r="AP30">
            <v>-564.55821009925012</v>
          </cell>
          <cell r="AQ30">
            <v>-616.60361861548813</v>
          </cell>
          <cell r="AR30">
            <v>-653.7926170471178</v>
          </cell>
          <cell r="AT30">
            <v>3.9550551799940115</v>
          </cell>
        </row>
        <row r="31">
          <cell r="C31">
            <v>265.30000000000007</v>
          </cell>
          <cell r="D31">
            <v>236.19999999999993</v>
          </cell>
          <cell r="E31">
            <v>235.99999999999991</v>
          </cell>
          <cell r="F31">
            <v>290.49999999999994</v>
          </cell>
          <cell r="G31">
            <v>278.89999999999998</v>
          </cell>
          <cell r="H31">
            <v>40.800000000000153</v>
          </cell>
          <cell r="I31">
            <v>309.8</v>
          </cell>
          <cell r="J31">
            <v>473.19999999999982</v>
          </cell>
          <cell r="K31">
            <v>521.50000000000011</v>
          </cell>
          <cell r="L31">
            <v>456.69999999999987</v>
          </cell>
          <cell r="M31">
            <v>846.00000000000011</v>
          </cell>
          <cell r="N31">
            <v>580.69999999999982</v>
          </cell>
          <cell r="O31"/>
          <cell r="P31"/>
          <cell r="Q31"/>
          <cell r="R31"/>
          <cell r="T31">
            <v>1027.9999999999998</v>
          </cell>
          <cell r="U31">
            <v>1102.7</v>
          </cell>
          <cell r="V31">
            <v>2404.9</v>
          </cell>
          <cell r="W31" t="str">
            <v/>
          </cell>
          <cell r="X31"/>
          <cell r="Z31">
            <v>0.22717666948436177</v>
          </cell>
          <cell r="AB31">
            <v>596.97643021666147</v>
          </cell>
          <cell r="AC31">
            <v>927.23435003995144</v>
          </cell>
          <cell r="AD31">
            <v>699.48341555147726</v>
          </cell>
          <cell r="AE31">
            <v>597.47080365088971</v>
          </cell>
          <cell r="AF31">
            <v>644.23166617153856</v>
          </cell>
          <cell r="AH31">
            <v>2868.420235413857</v>
          </cell>
          <cell r="AI31">
            <v>2893.6166234836496</v>
          </cell>
          <cell r="AJ31">
            <v>3255.3198427667794</v>
          </cell>
          <cell r="AK31">
            <v>3599.8818815623267</v>
          </cell>
          <cell r="AL31">
            <v>3587.3251162227884</v>
          </cell>
          <cell r="AM31">
            <v>3977.6566666379226</v>
          </cell>
          <cell r="AN31">
            <v>4411.8753509100761</v>
          </cell>
          <cell r="AO31">
            <v>4776.5180961567721</v>
          </cell>
          <cell r="AP31">
            <v>5171.8423275769583</v>
          </cell>
          <cell r="AQ31">
            <v>5580.5619603294608</v>
          </cell>
          <cell r="AR31">
            <v>5604.9009265973946</v>
          </cell>
          <cell r="AT31">
            <v>2.3905676541534948</v>
          </cell>
        </row>
        <row r="32">
          <cell r="C32">
            <v>0.35382768738330228</v>
          </cell>
          <cell r="D32">
            <v>0.31539591400721045</v>
          </cell>
          <cell r="E32">
            <v>0.28382441371016232</v>
          </cell>
          <cell r="F32">
            <v>0.40442711958791588</v>
          </cell>
          <cell r="G32">
            <v>0.31235300705566132</v>
          </cell>
          <cell r="H32">
            <v>8.5070892410342255E-2</v>
          </cell>
          <cell r="I32">
            <v>0.40800737521401287</v>
          </cell>
          <cell r="J32">
            <v>0.46703513620213172</v>
          </cell>
          <cell r="K32">
            <v>0.53252323087919962</v>
          </cell>
          <cell r="L32">
            <v>0.49075865033311827</v>
          </cell>
          <cell r="M32">
            <v>0.72699149265274565</v>
          </cell>
          <cell r="N32">
            <v>0.43932516265698279</v>
          </cell>
          <cell r="O32"/>
          <cell r="P32"/>
          <cell r="Q32"/>
          <cell r="R32"/>
          <cell r="T32">
            <v>0.33721502378218787</v>
          </cell>
          <cell r="U32">
            <v>0.35062003179650242</v>
          </cell>
          <cell r="V32">
            <v>0.54714019201892883</v>
          </cell>
          <cell r="W32" t="str">
            <v/>
          </cell>
          <cell r="X32"/>
          <cell r="Z32">
            <v>-2.7709973545148925</v>
          </cell>
          <cell r="AB32">
            <v>0.46531371155804802</v>
          </cell>
          <cell r="AC32">
            <v>0.70758220366365576</v>
          </cell>
          <cell r="AD32">
            <v>0.55743866445813461</v>
          </cell>
          <cell r="AE32">
            <v>0.4682796688588613</v>
          </cell>
          <cell r="AF32">
            <v>0.46033141594635957</v>
          </cell>
          <cell r="AH32">
            <v>0.54734336093651437</v>
          </cell>
          <cell r="AI32">
            <v>0.48126608412705446</v>
          </cell>
          <cell r="AJ32">
            <v>0.47298599807527053</v>
          </cell>
          <cell r="AK32">
            <v>0.46939638466555567</v>
          </cell>
          <cell r="AL32">
            <v>0.43930344531151599</v>
          </cell>
          <cell r="AM32">
            <v>0.43714013915690103</v>
          </cell>
          <cell r="AN32">
            <v>0.43512395570724355</v>
          </cell>
          <cell r="AO32">
            <v>0.43059539105556849</v>
          </cell>
          <cell r="AP32">
            <v>0.42615701200014167</v>
          </cell>
          <cell r="AQ32">
            <v>0.42030835531347932</v>
          </cell>
          <cell r="AR32">
            <v>0.40855328265791108</v>
          </cell>
          <cell r="AT32">
            <v>-17.964813171623128</v>
          </cell>
        </row>
        <row r="33">
          <cell r="C33"/>
          <cell r="D33"/>
          <cell r="E33"/>
          <cell r="F33"/>
          <cell r="G33"/>
          <cell r="H33"/>
          <cell r="I33"/>
          <cell r="J33"/>
          <cell r="K33"/>
          <cell r="L33"/>
          <cell r="M33"/>
          <cell r="N33"/>
          <cell r="O33"/>
          <cell r="P33"/>
          <cell r="Q33"/>
          <cell r="R33"/>
          <cell r="T33"/>
          <cell r="U33"/>
          <cell r="V33"/>
          <cell r="W33"/>
          <cell r="X33"/>
          <cell r="AB33"/>
          <cell r="AC33"/>
          <cell r="AD33"/>
          <cell r="AE33"/>
          <cell r="AF33"/>
          <cell r="AH33"/>
          <cell r="AI33"/>
          <cell r="AJ33"/>
          <cell r="AK33"/>
          <cell r="AL33"/>
          <cell r="AM33"/>
          <cell r="AN33"/>
          <cell r="AO33"/>
          <cell r="AP33"/>
          <cell r="AQ33"/>
          <cell r="AR33"/>
        </row>
        <row r="34">
          <cell r="C34">
            <v>1342.4</v>
          </cell>
          <cell r="D34">
            <v>2378.1089999999999</v>
          </cell>
          <cell r="E34">
            <v>2333.0000000000005</v>
          </cell>
          <cell r="F34">
            <v>2748.6129999999998</v>
          </cell>
          <cell r="G34">
            <v>1533.203</v>
          </cell>
          <cell r="H34">
            <v>57.4</v>
          </cell>
          <cell r="I34">
            <v>859.7</v>
          </cell>
          <cell r="J34">
            <v>2091.6</v>
          </cell>
          <cell r="K34">
            <v>1055.1290000000001</v>
          </cell>
          <cell r="L34">
            <v>1481.596</v>
          </cell>
          <cell r="M34">
            <v>1238.5849999999998</v>
          </cell>
          <cell r="N34">
            <v>1849.8160000000003</v>
          </cell>
          <cell r="O34">
            <v>0</v>
          </cell>
          <cell r="P34">
            <v>0</v>
          </cell>
          <cell r="Q34">
            <v>0</v>
          </cell>
          <cell r="R34">
            <v>0</v>
          </cell>
          <cell r="T34"/>
          <cell r="U34"/>
          <cell r="V34"/>
          <cell r="W34"/>
          <cell r="X34">
            <v>0</v>
          </cell>
          <cell r="AB34">
            <v>1409.8593805254509</v>
          </cell>
          <cell r="AC34">
            <v>1659.3312514301167</v>
          </cell>
          <cell r="AD34">
            <v>1991.1975017161401</v>
          </cell>
          <cell r="AE34">
            <v>2488.9968771451754</v>
          </cell>
          <cell r="AF34">
            <v>2986.79625257421</v>
          </cell>
          <cell r="AH34"/>
          <cell r="AI34">
            <v>16183.368120860079</v>
          </cell>
          <cell r="AJ34">
            <v>17099.547082841375</v>
          </cell>
          <cell r="AK34">
            <v>19020.030592005562</v>
          </cell>
          <cell r="AL34">
            <v>21072.294993896005</v>
          </cell>
          <cell r="AM34">
            <v>23666.181711890174</v>
          </cell>
          <cell r="AN34">
            <v>26488.2862994893</v>
          </cell>
          <cell r="AO34">
            <v>29128.198918433296</v>
          </cell>
          <cell r="AP34">
            <v>31714.570197219578</v>
          </cell>
          <cell r="AQ34">
            <v>32928.677688088559</v>
          </cell>
          <cell r="AR34">
            <v>36047.210591513714</v>
          </cell>
        </row>
        <row r="35">
          <cell r="C35">
            <v>1280.8</v>
          </cell>
          <cell r="D35">
            <v>1238.3</v>
          </cell>
          <cell r="E35">
            <v>1405.9999999999998</v>
          </cell>
          <cell r="F35">
            <v>1554.5</v>
          </cell>
          <cell r="G35">
            <v>1414.4</v>
          </cell>
          <cell r="H35">
            <v>665.29999999999984</v>
          </cell>
          <cell r="I35">
            <v>1684.5</v>
          </cell>
          <cell r="J35">
            <v>1386.4999999999998</v>
          </cell>
          <cell r="K35">
            <v>1334.7</v>
          </cell>
          <cell r="L35">
            <v>1239.3999999999999</v>
          </cell>
          <cell r="M35">
            <v>1039.4000000000001</v>
          </cell>
          <cell r="N35">
            <v>799.80000000000007</v>
          </cell>
          <cell r="O35">
            <v>0</v>
          </cell>
          <cell r="P35">
            <v>0</v>
          </cell>
          <cell r="Q35">
            <v>0</v>
          </cell>
          <cell r="R35">
            <v>0</v>
          </cell>
          <cell r="T35"/>
          <cell r="U35"/>
          <cell r="V35"/>
          <cell r="W35"/>
          <cell r="X35">
            <v>0</v>
          </cell>
          <cell r="AB35">
            <v>970.60697768898751</v>
          </cell>
          <cell r="AC35">
            <v>1455.547695957262</v>
          </cell>
          <cell r="AD35">
            <v>1655.9181524827857</v>
          </cell>
          <cell r="AE35">
            <v>1880.6811083426771</v>
          </cell>
          <cell r="AF35">
            <v>2035.5548781134751</v>
          </cell>
          <cell r="AH35"/>
          <cell r="AI35">
            <v>13082.673442943695</v>
          </cell>
          <cell r="AJ35">
            <v>15071.399610123857</v>
          </cell>
          <cell r="AK35">
            <v>17128.241123561987</v>
          </cell>
          <cell r="AL35">
            <v>18668.631305577426</v>
          </cell>
          <cell r="AM35">
            <v>20613.830314273484</v>
          </cell>
          <cell r="AN35">
            <v>23071.71831185705</v>
          </cell>
          <cell r="AO35">
            <v>26301.524882063633</v>
          </cell>
          <cell r="AP35">
            <v>28639.735953439573</v>
          </cell>
          <cell r="AQ35">
            <v>31183.498241191504</v>
          </cell>
          <cell r="AR35">
            <v>34603.666951125837</v>
          </cell>
        </row>
        <row r="36">
          <cell r="C36">
            <v>122.287914</v>
          </cell>
          <cell r="D36">
            <v>126.81126400000001</v>
          </cell>
          <cell r="E36">
            <v>140.590248</v>
          </cell>
          <cell r="F36">
            <v>159.43316899999999</v>
          </cell>
          <cell r="G36">
            <v>165.40238400000001</v>
          </cell>
          <cell r="H36">
            <v>113.94163600000002</v>
          </cell>
          <cell r="I36">
            <v>146.29345499999999</v>
          </cell>
          <cell r="J36">
            <v>163.74579</v>
          </cell>
          <cell r="K36">
            <v>158.37203987104002</v>
          </cell>
          <cell r="L36">
            <v>144.87943799999999</v>
          </cell>
          <cell r="M36">
            <v>159.22279799999998</v>
          </cell>
          <cell r="N36">
            <v>160.76526999999999</v>
          </cell>
          <cell r="O36">
            <v>160.172161485</v>
          </cell>
          <cell r="P36">
            <v>162.8890057431</v>
          </cell>
          <cell r="Q36">
            <v>172.66234608768599</v>
          </cell>
          <cell r="R36">
            <v>187.71496087481762</v>
          </cell>
          <cell r="T36"/>
          <cell r="U36"/>
          <cell r="V36"/>
          <cell r="W36"/>
          <cell r="X36">
            <v>205.61819327632656</v>
          </cell>
          <cell r="AB36">
            <v>158.98750000000001</v>
          </cell>
          <cell r="AC36">
            <v>166.64085981308409</v>
          </cell>
          <cell r="AD36">
            <v>160.63955555555555</v>
          </cell>
          <cell r="AE36">
            <v>166.69244036697248</v>
          </cell>
          <cell r="AF36">
            <v>175.90843636363635</v>
          </cell>
          <cell r="AH36"/>
          <cell r="AI36">
            <v>191.60547945205479</v>
          </cell>
          <cell r="AJ36">
            <v>216.51506849315069</v>
          </cell>
          <cell r="AK36">
            <v>238.16712328767125</v>
          </cell>
          <cell r="AL36">
            <v>261.98356164383563</v>
          </cell>
          <cell r="AM36">
            <v>288.1808219178082</v>
          </cell>
          <cell r="AN36">
            <v>317.00000000000006</v>
          </cell>
          <cell r="AO36">
            <v>342.35890410958905</v>
          </cell>
          <cell r="AP36">
            <v>369.74794520547948</v>
          </cell>
          <cell r="AQ36">
            <v>399.32876712328772</v>
          </cell>
          <cell r="AR36">
            <v>407.31506849315065</v>
          </cell>
        </row>
        <row r="37">
          <cell r="C37">
            <v>761.17386800000008</v>
          </cell>
          <cell r="D37">
            <v>753.55705750000004</v>
          </cell>
          <cell r="E37">
            <v>837.20259699999986</v>
          </cell>
          <cell r="F37">
            <v>993.54085350000014</v>
          </cell>
          <cell r="G37">
            <v>980.68016448000014</v>
          </cell>
          <cell r="H37">
            <v>527.59969599999999</v>
          </cell>
          <cell r="I37">
            <v>834.61923999999988</v>
          </cell>
          <cell r="J37">
            <v>1113.641476</v>
          </cell>
          <cell r="K37">
            <v>1075.5649202900001</v>
          </cell>
          <cell r="L37">
            <v>1021.424292</v>
          </cell>
          <cell r="M37">
            <v>1275.8665019999999</v>
          </cell>
          <cell r="N37">
            <v>1449.900648</v>
          </cell>
          <cell r="O37">
            <v>1513.6269260332501</v>
          </cell>
          <cell r="P37">
            <v>1540.8404053765673</v>
          </cell>
          <cell r="Q37">
            <v>1633.2908296991611</v>
          </cell>
          <cell r="R37">
            <v>1793.4370895137665</v>
          </cell>
          <cell r="T37"/>
          <cell r="U37"/>
          <cell r="V37"/>
          <cell r="W37"/>
          <cell r="X37">
            <v>8098.1012884255169</v>
          </cell>
          <cell r="AB37">
            <v>1413.7242275834212</v>
          </cell>
          <cell r="AC37">
            <v>1443.9959554863099</v>
          </cell>
          <cell r="AD37">
            <v>1382.7182654193307</v>
          </cell>
          <cell r="AE37">
            <v>1405.9334097839298</v>
          </cell>
          <cell r="AF37">
            <v>1542.1436126549841</v>
          </cell>
          <cell r="AH37"/>
          <cell r="AI37">
            <v>6625.3541813059064</v>
          </cell>
          <cell r="AJ37">
            <v>7584.0073869447242</v>
          </cell>
          <cell r="AK37">
            <v>8450.8788740003547</v>
          </cell>
          <cell r="AL37">
            <v>8998.2798379321848</v>
          </cell>
          <cell r="AM37">
            <v>10026.745093827496</v>
          </cell>
          <cell r="AN37">
            <v>11172.840683316859</v>
          </cell>
          <cell r="AO37">
            <v>12223.49549378265</v>
          </cell>
          <cell r="AP37">
            <v>13373.004900832802</v>
          </cell>
          <cell r="AQ37">
            <v>14630.638417893391</v>
          </cell>
          <cell r="AR37">
            <v>15117.243283351221</v>
          </cell>
        </row>
        <row r="38">
          <cell r="C38">
            <v>246797.85149999999</v>
          </cell>
          <cell r="D38">
            <v>263133.37279999995</v>
          </cell>
          <cell r="E38">
            <v>377447.25359999994</v>
          </cell>
          <cell r="F38">
            <v>444739.93349999998</v>
          </cell>
          <cell r="G38">
            <v>465834.02880000003</v>
          </cell>
          <cell r="H38">
            <v>541058.82620000001</v>
          </cell>
          <cell r="I38">
            <v>245094.54199999999</v>
          </cell>
          <cell r="J38">
            <v>118517.07120000001</v>
          </cell>
          <cell r="K38">
            <v>103690.35048273066</v>
          </cell>
          <cell r="L38">
            <v>115101.84600000001</v>
          </cell>
          <cell r="M38">
            <v>183762.30179999999</v>
          </cell>
          <cell r="N38">
            <v>332143.02039999998</v>
          </cell>
          <cell r="O38">
            <v>364949.22869999998</v>
          </cell>
          <cell r="P38">
            <v>438547.32315449999</v>
          </cell>
          <cell r="Q38">
            <v>553404.95540924999</v>
          </cell>
          <cell r="R38">
            <v>657002.3630618616</v>
          </cell>
          <cell r="T38"/>
          <cell r="U38"/>
          <cell r="V38"/>
          <cell r="W38"/>
          <cell r="X38">
            <v>598635.24624753301</v>
          </cell>
          <cell r="AB38">
            <v>283002.22774509806</v>
          </cell>
          <cell r="AC38">
            <v>322325.37630847312</v>
          </cell>
          <cell r="AD38">
            <v>342218.23155871616</v>
          </cell>
          <cell r="AE38">
            <v>390540.74667183857</v>
          </cell>
          <cell r="AF38">
            <v>481050.41977147007</v>
          </cell>
          <cell r="AH38"/>
          <cell r="AI38">
            <v>516903.96077426762</v>
          </cell>
          <cell r="AJ38">
            <v>679229.32347583142</v>
          </cell>
          <cell r="AK38">
            <v>760229.1693407573</v>
          </cell>
          <cell r="AL38">
            <v>850885.60796032229</v>
          </cell>
          <cell r="AM38">
            <v>952350.09512460744</v>
          </cell>
          <cell r="AN38">
            <v>1065921.5289309372</v>
          </cell>
          <cell r="AO38">
            <v>1171337.4186926391</v>
          </cell>
          <cell r="AP38">
            <v>1287183.8339208218</v>
          </cell>
          <cell r="AQ38">
            <v>1414489.8087413057</v>
          </cell>
          <cell r="AR38">
            <v>1468027.2605620213</v>
          </cell>
        </row>
        <row r="39">
          <cell r="C39"/>
          <cell r="D39"/>
          <cell r="E39"/>
          <cell r="F39"/>
          <cell r="G39"/>
          <cell r="H39"/>
          <cell r="I39"/>
          <cell r="J39"/>
          <cell r="K39"/>
          <cell r="L39"/>
          <cell r="M39"/>
          <cell r="N39"/>
          <cell r="O39"/>
          <cell r="P39"/>
          <cell r="Q39"/>
          <cell r="R39"/>
          <cell r="T39"/>
          <cell r="U39"/>
          <cell r="V39"/>
          <cell r="W39"/>
          <cell r="X39"/>
          <cell r="AB39"/>
          <cell r="AC39"/>
          <cell r="AD39"/>
          <cell r="AE39"/>
          <cell r="AF39"/>
          <cell r="AH39"/>
          <cell r="AI39"/>
          <cell r="AJ39"/>
          <cell r="AK39"/>
          <cell r="AL39"/>
          <cell r="AM39"/>
          <cell r="AN39"/>
          <cell r="AO39"/>
          <cell r="AP39"/>
          <cell r="AQ39"/>
          <cell r="AR39"/>
        </row>
        <row r="40">
          <cell r="C40" t="str">
            <v>1T19</v>
          </cell>
          <cell r="D40" t="str">
            <v>2T19</v>
          </cell>
          <cell r="E40" t="str">
            <v>3T19</v>
          </cell>
          <cell r="F40" t="str">
            <v>4T19</v>
          </cell>
          <cell r="G40" t="str">
            <v>1T20</v>
          </cell>
          <cell r="H40" t="str">
            <v>2T20</v>
          </cell>
          <cell r="I40" t="str">
            <v>3T20</v>
          </cell>
          <cell r="J40" t="str">
            <v>4T20</v>
          </cell>
          <cell r="K40" t="str">
            <v>1T21</v>
          </cell>
          <cell r="L40" t="str">
            <v>2T21</v>
          </cell>
          <cell r="M40" t="str">
            <v>3T21</v>
          </cell>
          <cell r="N40" t="str">
            <v>4T21</v>
          </cell>
          <cell r="O40" t="str">
            <v>1T22E</v>
          </cell>
          <cell r="P40" t="str">
            <v>2T22E</v>
          </cell>
          <cell r="Q40" t="str">
            <v>3T22E</v>
          </cell>
          <cell r="R40" t="str">
            <v>4T22E</v>
          </cell>
          <cell r="T40">
            <v>2019</v>
          </cell>
          <cell r="U40">
            <v>2020</v>
          </cell>
          <cell r="V40">
            <v>2021</v>
          </cell>
          <cell r="W40" t="str">
            <v>2022E</v>
          </cell>
          <cell r="X40" t="str">
            <v>2023E</v>
          </cell>
          <cell r="Z40" t="str">
            <v>Var. %</v>
          </cell>
          <cell r="AB40" t="str">
            <v>4T21U</v>
          </cell>
          <cell r="AC40" t="str">
            <v>1T22U</v>
          </cell>
          <cell r="AD40" t="str">
            <v>2T22U</v>
          </cell>
          <cell r="AE40" t="str">
            <v>3T22U</v>
          </cell>
          <cell r="AF40" t="str">
            <v>4T22U</v>
          </cell>
          <cell r="AH40" t="str">
            <v>2022U</v>
          </cell>
          <cell r="AI40" t="str">
            <v>2023U</v>
          </cell>
          <cell r="AJ40" t="str">
            <v>2024E</v>
          </cell>
          <cell r="AK40" t="str">
            <v>2025E</v>
          </cell>
          <cell r="AL40" t="str">
            <v>2026E</v>
          </cell>
          <cell r="AM40" t="str">
            <v>2027E</v>
          </cell>
          <cell r="AN40" t="str">
            <v>2028E</v>
          </cell>
          <cell r="AO40" t="str">
            <v>2029E</v>
          </cell>
          <cell r="AP40" t="str">
            <v>2030E</v>
          </cell>
          <cell r="AQ40" t="str">
            <v>2031E</v>
          </cell>
          <cell r="AR40" t="str">
            <v>2032E</v>
          </cell>
          <cell r="AT40" t="str">
            <v>Var. %</v>
          </cell>
        </row>
        <row r="41">
          <cell r="C41"/>
          <cell r="D41"/>
          <cell r="E41"/>
          <cell r="F41"/>
          <cell r="G41"/>
          <cell r="H41"/>
          <cell r="I41"/>
          <cell r="J41"/>
          <cell r="K41"/>
          <cell r="L41"/>
          <cell r="M41"/>
          <cell r="N41"/>
          <cell r="O41"/>
          <cell r="P41"/>
          <cell r="Q41"/>
          <cell r="R41"/>
          <cell r="T41"/>
          <cell r="U41"/>
          <cell r="V41"/>
          <cell r="W41"/>
          <cell r="X41"/>
          <cell r="AB41"/>
          <cell r="AC41"/>
          <cell r="AD41"/>
          <cell r="AE41"/>
          <cell r="AF41"/>
          <cell r="AH41"/>
          <cell r="AI41"/>
          <cell r="AJ41"/>
          <cell r="AK41"/>
          <cell r="AL41"/>
          <cell r="AM41"/>
          <cell r="AN41"/>
          <cell r="AO41"/>
          <cell r="AP41"/>
          <cell r="AQ41"/>
          <cell r="AR41"/>
        </row>
        <row r="42">
          <cell r="C42">
            <v>54.901000000000003</v>
          </cell>
          <cell r="D42">
            <v>59.576000000000001</v>
          </cell>
          <cell r="E42">
            <v>67.588999999999999</v>
          </cell>
          <cell r="F42">
            <v>68.956999999999994</v>
          </cell>
          <cell r="G42">
            <v>67.777000000000001</v>
          </cell>
          <cell r="H42">
            <v>65.584999999999994</v>
          </cell>
          <cell r="I42">
            <v>60.637</v>
          </cell>
          <cell r="J42">
            <v>61.656999999999996</v>
          </cell>
          <cell r="K42">
            <v>65.622</v>
          </cell>
          <cell r="L42">
            <v>65.822000000000003</v>
          </cell>
          <cell r="M42">
            <v>65.683000000000007</v>
          </cell>
          <cell r="N42">
            <v>73.503</v>
          </cell>
          <cell r="O42">
            <v>75.0352575</v>
          </cell>
          <cell r="P42">
            <v>78.787020375000012</v>
          </cell>
          <cell r="Q42">
            <v>83.514241597500003</v>
          </cell>
          <cell r="R42">
            <v>88.525096093350015</v>
          </cell>
          <cell r="T42">
            <v>68.956999999999994</v>
          </cell>
          <cell r="U42">
            <v>61.656999999999996</v>
          </cell>
          <cell r="V42">
            <v>73.503</v>
          </cell>
          <cell r="W42">
            <v>88.525096093350015</v>
          </cell>
          <cell r="X42">
            <v>101.83175486432815</v>
          </cell>
          <cell r="Z42">
            <v>0.192127414567689</v>
          </cell>
          <cell r="AB42">
            <v>69.696002304968232</v>
          </cell>
          <cell r="AC42">
            <v>77.182571603097543</v>
          </cell>
          <cell r="AD42">
            <v>80.109068636033939</v>
          </cell>
          <cell r="AE42">
            <v>85.16883329114745</v>
          </cell>
          <cell r="AF42">
            <v>91.690903025377935</v>
          </cell>
          <cell r="AH42">
            <v>91.690903025377935</v>
          </cell>
          <cell r="AI42">
            <v>115.78745468863353</v>
          </cell>
          <cell r="AJ42">
            <v>144.73600200318546</v>
          </cell>
          <cell r="AK42">
            <v>180.92084432517856</v>
          </cell>
          <cell r="AL42">
            <v>217.10568664717169</v>
          </cell>
          <cell r="AM42">
            <v>260.52682397660612</v>
          </cell>
          <cell r="AN42">
            <v>299.60753121549055</v>
          </cell>
          <cell r="AO42">
            <v>344.54731398389924</v>
          </cell>
          <cell r="AP42">
            <v>396.22840089604807</v>
          </cell>
          <cell r="AQ42">
            <v>455.66434467284876</v>
          </cell>
          <cell r="AR42">
            <v>464.77621730669512</v>
          </cell>
          <cell r="AT42">
            <v>0.39596094918590685</v>
          </cell>
        </row>
        <row r="43">
          <cell r="C43">
            <v>5.43</v>
          </cell>
          <cell r="D43">
            <v>8.4280000000000008</v>
          </cell>
          <cell r="E43">
            <v>9.7070000000000007</v>
          </cell>
          <cell r="F43">
            <v>7.6769999999999996</v>
          </cell>
          <cell r="G43">
            <v>5.9359999999999999</v>
          </cell>
          <cell r="H43">
            <v>1.7290000000000001</v>
          </cell>
          <cell r="I43">
            <v>3.58</v>
          </cell>
          <cell r="J43">
            <v>5.3330000000000002</v>
          </cell>
          <cell r="K43">
            <v>7.9749999999999996</v>
          </cell>
          <cell r="L43">
            <v>4.484</v>
          </cell>
          <cell r="M43">
            <v>4.5460000000000003</v>
          </cell>
          <cell r="N43">
            <v>11.122999999999999</v>
          </cell>
          <cell r="O43"/>
          <cell r="P43"/>
          <cell r="Q43"/>
          <cell r="R43"/>
          <cell r="T43">
            <v>31.242000000000001</v>
          </cell>
          <cell r="U43">
            <v>16.578000000000003</v>
          </cell>
          <cell r="V43">
            <v>28.128</v>
          </cell>
          <cell r="W43" t="str">
            <v/>
          </cell>
          <cell r="X43"/>
          <cell r="Z43">
            <v>1.0856928558034875</v>
          </cell>
          <cell r="AB43">
            <v>8.2710023049682349</v>
          </cell>
          <cell r="AC43">
            <v>12.74456929812931</v>
          </cell>
          <cell r="AD43">
            <v>8.5284970329364</v>
          </cell>
          <cell r="AE43">
            <v>11.305764655113512</v>
          </cell>
          <cell r="AF43">
            <v>13.143069734230478</v>
          </cell>
          <cell r="AH43">
            <v>45.7219007204097</v>
          </cell>
          <cell r="AI43">
            <v>51.603551663255594</v>
          </cell>
          <cell r="AJ43">
            <v>62.144547314551922</v>
          </cell>
          <cell r="AK43">
            <v>77.868842321993114</v>
          </cell>
          <cell r="AL43">
            <v>90.460842321993141</v>
          </cell>
          <cell r="AM43">
            <v>109.7591373294344</v>
          </cell>
          <cell r="AN43">
            <v>122.14670723888445</v>
          </cell>
          <cell r="AO43">
            <v>142.35478276840871</v>
          </cell>
          <cell r="AP43">
            <v>163.70808691214881</v>
          </cell>
          <cell r="AQ43">
            <v>188.2659437768007</v>
          </cell>
          <cell r="AR43">
            <v>176.14987263384637</v>
          </cell>
          <cell r="AT43">
            <v>9.0576112451407162</v>
          </cell>
        </row>
        <row r="44">
          <cell r="C44">
            <v>46.187845303867405</v>
          </cell>
          <cell r="D44">
            <v>44.667062173706697</v>
          </cell>
          <cell r="E44">
            <v>47.728443391367058</v>
          </cell>
          <cell r="F44">
            <v>49.765924189136385</v>
          </cell>
          <cell r="G44">
            <v>51.039588948787056</v>
          </cell>
          <cell r="H44">
            <v>66.165413533834595</v>
          </cell>
          <cell r="I44">
            <v>58.687150837988824</v>
          </cell>
          <cell r="J44">
            <v>65.310331895743488</v>
          </cell>
          <cell r="K44">
            <v>59.521128526645768</v>
          </cell>
          <cell r="L44">
            <v>70.029884032114182</v>
          </cell>
          <cell r="M44">
            <v>86.400131984161902</v>
          </cell>
          <cell r="N44">
            <v>75.576912703407359</v>
          </cell>
          <cell r="O44"/>
          <cell r="P44"/>
          <cell r="Q44"/>
          <cell r="R44"/>
          <cell r="T44">
            <v>47.135490685615515</v>
          </cell>
          <cell r="U44">
            <v>58.859391965255142</v>
          </cell>
          <cell r="V44">
            <v>71.889647326507401</v>
          </cell>
          <cell r="W44" t="str">
            <v/>
          </cell>
          <cell r="X44"/>
          <cell r="Z44">
            <v>0.15719688615352112</v>
          </cell>
          <cell r="AB44">
            <v>65.993854426733236</v>
          </cell>
          <cell r="AC44">
            <v>68.350777799116571</v>
          </cell>
          <cell r="AD44">
            <v>68.350777799116571</v>
          </cell>
          <cell r="AE44">
            <v>68.350777799116571</v>
          </cell>
          <cell r="AF44">
            <v>68.350777799116571</v>
          </cell>
          <cell r="AH44">
            <v>68.350777799116571</v>
          </cell>
          <cell r="AI44">
            <v>69.546916410601114</v>
          </cell>
          <cell r="AJ44">
            <v>70.763987447786633</v>
          </cell>
          <cell r="AK44">
            <v>72.002357228122918</v>
          </cell>
          <cell r="AL44">
            <v>73.262398479615072</v>
          </cell>
          <cell r="AM44">
            <v>74.544490453008351</v>
          </cell>
          <cell r="AN44">
            <v>75.849019035935996</v>
          </cell>
          <cell r="AO44">
            <v>77.176376869064882</v>
          </cell>
          <cell r="AP44">
            <v>78.526963464273535</v>
          </cell>
          <cell r="AQ44">
            <v>79.901185324898321</v>
          </cell>
          <cell r="AR44">
            <v>81.299456068084055</v>
          </cell>
          <cell r="AT44">
            <v>-0.20890424320594758</v>
          </cell>
        </row>
        <row r="45">
          <cell r="C45">
            <v>4.952</v>
          </cell>
          <cell r="D45">
            <v>3.7</v>
          </cell>
          <cell r="E45">
            <v>4.3250000000000002</v>
          </cell>
          <cell r="F45">
            <v>6.2610000000000001</v>
          </cell>
          <cell r="G45">
            <v>5.585</v>
          </cell>
          <cell r="H45">
            <v>3.8759999999999999</v>
          </cell>
          <cell r="I45">
            <v>8.4619999999999997</v>
          </cell>
          <cell r="J45">
            <v>4.2210000000000001</v>
          </cell>
          <cell r="K45">
            <v>3.9409999999999998</v>
          </cell>
          <cell r="L45">
            <v>4.1820000000000004</v>
          </cell>
          <cell r="M45">
            <v>4.585</v>
          </cell>
          <cell r="N45">
            <v>3.2309999999999999</v>
          </cell>
          <cell r="O45"/>
          <cell r="P45"/>
          <cell r="Q45"/>
          <cell r="R45"/>
          <cell r="T45">
            <v>19.238</v>
          </cell>
          <cell r="U45">
            <v>22.144000000000002</v>
          </cell>
          <cell r="V45">
            <v>15.939000000000002</v>
          </cell>
          <cell r="W45" t="str">
            <v/>
          </cell>
          <cell r="X45"/>
          <cell r="Z45">
            <v>-0.23454157782515994</v>
          </cell>
          <cell r="AB45">
            <v>4.3230000000000004</v>
          </cell>
          <cell r="AC45">
            <v>5.258</v>
          </cell>
          <cell r="AD45">
            <v>5.6020000000000003</v>
          </cell>
          <cell r="AE45">
            <v>6.2460000000000004</v>
          </cell>
          <cell r="AF45">
            <v>6.6210000000000004</v>
          </cell>
          <cell r="AH45">
            <v>23.727000000000004</v>
          </cell>
          <cell r="AI45">
            <v>27.507000000000001</v>
          </cell>
          <cell r="AJ45">
            <v>33.195999999999998</v>
          </cell>
          <cell r="AK45">
            <v>41.683999999999997</v>
          </cell>
          <cell r="AL45">
            <v>54.276000000000003</v>
          </cell>
          <cell r="AM45">
            <v>66.337999999999994</v>
          </cell>
          <cell r="AN45">
            <v>83.066000000000003</v>
          </cell>
          <cell r="AO45">
            <v>97.415000000000006</v>
          </cell>
          <cell r="AP45">
            <v>112.027</v>
          </cell>
          <cell r="AQ45">
            <v>128.83000000000001</v>
          </cell>
          <cell r="AR45">
            <v>167.03800000000001</v>
          </cell>
          <cell r="AT45">
            <v>4.1749182115594339</v>
          </cell>
        </row>
        <row r="46">
          <cell r="C46">
            <v>36.833602584814216</v>
          </cell>
          <cell r="D46">
            <v>40.405405405405403</v>
          </cell>
          <cell r="E46">
            <v>40.693641618497111</v>
          </cell>
          <cell r="F46">
            <v>37.470052707235268</v>
          </cell>
          <cell r="G46">
            <v>42.023276633840645</v>
          </cell>
          <cell r="H46">
            <v>42.337461300309599</v>
          </cell>
          <cell r="I46">
            <v>42.838572441503196</v>
          </cell>
          <cell r="J46">
            <v>49.253731343283583</v>
          </cell>
          <cell r="K46">
            <v>51.738137528546055</v>
          </cell>
          <cell r="L46">
            <v>55.284552845528452</v>
          </cell>
          <cell r="M46">
            <v>58.451472191930208</v>
          </cell>
          <cell r="N46">
            <v>61.157536366450017</v>
          </cell>
          <cell r="O46"/>
          <cell r="P46"/>
          <cell r="Q46"/>
          <cell r="R46"/>
          <cell r="T46">
            <v>38.595488096475727</v>
          </cell>
          <cell r="U46">
            <v>43.768063583815021</v>
          </cell>
          <cell r="V46">
            <v>56.509191291799986</v>
          </cell>
          <cell r="W46" t="str">
            <v/>
          </cell>
          <cell r="X46"/>
          <cell r="Z46">
            <v>0.24168331410671251</v>
          </cell>
          <cell r="AB46">
            <v>54.817855951358752</v>
          </cell>
          <cell r="AC46">
            <v>60.904072000179596</v>
          </cell>
          <cell r="AD46">
            <v>58.96314497596412</v>
          </cell>
          <cell r="AE46">
            <v>61.681036908026762</v>
          </cell>
          <cell r="AF46">
            <v>64.931290944930296</v>
          </cell>
          <cell r="AH46">
            <v>61.774138433270686</v>
          </cell>
          <cell r="AI46">
            <v>68.215582696952097</v>
          </cell>
          <cell r="AJ46">
            <v>61.857386228101142</v>
          </cell>
          <cell r="AK46">
            <v>58.637241598479342</v>
          </cell>
          <cell r="AL46">
            <v>59.680067993354953</v>
          </cell>
          <cell r="AM46">
            <v>60.734803755623986</v>
          </cell>
          <cell r="AN46">
            <v>61.777580876344416</v>
          </cell>
          <cell r="AO46">
            <v>62.870447182283506</v>
          </cell>
          <cell r="AP46">
            <v>63.946856888534356</v>
          </cell>
          <cell r="AQ46">
            <v>65.078892913324793</v>
          </cell>
          <cell r="AR46">
            <v>66.213966255971542</v>
          </cell>
          <cell r="AT46">
            <v>5.684486834532132E-2</v>
          </cell>
        </row>
        <row r="47">
          <cell r="C47">
            <v>51.183</v>
          </cell>
          <cell r="D47">
            <v>53.040999999999997</v>
          </cell>
          <cell r="E47">
            <v>57.35</v>
          </cell>
          <cell r="F47">
            <v>61.33</v>
          </cell>
          <cell r="G47">
            <v>61.192999999999998</v>
          </cell>
          <cell r="H47">
            <v>61.686</v>
          </cell>
          <cell r="I47">
            <v>58.31</v>
          </cell>
          <cell r="J47">
            <v>58.017000000000003</v>
          </cell>
          <cell r="K47">
            <v>59.124000000000002</v>
          </cell>
          <cell r="L47">
            <v>61.832000000000001</v>
          </cell>
          <cell r="M47">
            <v>62.140999999999998</v>
          </cell>
          <cell r="N47">
            <v>64.749761884233337</v>
          </cell>
          <cell r="O47">
            <v>67.531731750000006</v>
          </cell>
          <cell r="P47">
            <v>70.908318337500006</v>
          </cell>
          <cell r="Q47">
            <v>75.162817437750007</v>
          </cell>
          <cell r="R47">
            <v>79.672586484015014</v>
          </cell>
          <cell r="T47">
            <v>55.725999999999999</v>
          </cell>
          <cell r="U47">
            <v>59.801499999999997</v>
          </cell>
          <cell r="V47">
            <v>61.961690471058333</v>
          </cell>
          <cell r="W47">
            <v>73.318863502316262</v>
          </cell>
          <cell r="X47">
            <v>91.648579377895331</v>
          </cell>
          <cell r="Z47">
            <v>0.11604808735772854</v>
          </cell>
          <cell r="AB47">
            <v>65.470297029702976</v>
          </cell>
          <cell r="AC47">
            <v>69.430999999999997</v>
          </cell>
          <cell r="AD47">
            <v>75.156701030927834</v>
          </cell>
          <cell r="AE47">
            <v>80.496875000000003</v>
          </cell>
          <cell r="AF47">
            <v>86.131250000000009</v>
          </cell>
          <cell r="AH47">
            <v>77.803956507731968</v>
          </cell>
          <cell r="AI47">
            <v>98.13333333333334</v>
          </cell>
          <cell r="AJ47">
            <v>122.66875</v>
          </cell>
          <cell r="AK47">
            <v>153.33645833333335</v>
          </cell>
          <cell r="AL47">
            <v>184.00416666666669</v>
          </cell>
          <cell r="AM47">
            <v>220.80520833333335</v>
          </cell>
          <cell r="AN47">
            <v>253.92708333333334</v>
          </cell>
          <cell r="AO47">
            <v>292.01458333333335</v>
          </cell>
          <cell r="AP47">
            <v>335.81666666666672</v>
          </cell>
          <cell r="AQ47">
            <v>386.18958333333336</v>
          </cell>
          <cell r="AR47">
            <v>393.91250000000002</v>
          </cell>
          <cell r="AT47">
            <v>0.25205510866789993</v>
          </cell>
        </row>
        <row r="48">
          <cell r="C48">
            <v>0.96399999999999997</v>
          </cell>
          <cell r="D48">
            <v>0.97899999999999998</v>
          </cell>
          <cell r="E48">
            <v>0.96699999999999997</v>
          </cell>
          <cell r="F48">
            <v>0.95599999999999996</v>
          </cell>
          <cell r="G48">
            <v>0.96699999999999997</v>
          </cell>
          <cell r="H48">
            <v>0.96399999999999997</v>
          </cell>
          <cell r="I48">
            <v>0.97799999999999998</v>
          </cell>
          <cell r="J48">
            <v>0.98799999999999999</v>
          </cell>
          <cell r="K48">
            <v>0.98599999999999999</v>
          </cell>
          <cell r="L48">
            <v>0.98399999999999999</v>
          </cell>
          <cell r="M48">
            <v>0.97899999999999998</v>
          </cell>
          <cell r="N48">
            <v>0.97099999999999997</v>
          </cell>
          <cell r="O48">
            <v>1.0247018876426193</v>
          </cell>
          <cell r="P48">
            <v>1.0247018876426193</v>
          </cell>
          <cell r="Q48">
            <v>1.0247018876426193</v>
          </cell>
          <cell r="R48">
            <v>1.0247018876426193</v>
          </cell>
          <cell r="T48">
            <v>0.96614004683630617</v>
          </cell>
          <cell r="U48">
            <v>0.97400111619273766</v>
          </cell>
          <cell r="V48">
            <v>0.97982724463845083</v>
          </cell>
          <cell r="W48">
            <v>1.0247018876426193</v>
          </cell>
          <cell r="X48">
            <v>1.0247018876426193</v>
          </cell>
          <cell r="Z48">
            <v>-1.7000000000000015</v>
          </cell>
          <cell r="AB48">
            <v>1.01</v>
          </cell>
          <cell r="AC48">
            <v>1</v>
          </cell>
          <cell r="AD48">
            <v>0.97</v>
          </cell>
          <cell r="AE48">
            <v>0.96</v>
          </cell>
          <cell r="AF48">
            <v>0.96</v>
          </cell>
          <cell r="AH48">
            <v>0.97133877751434983</v>
          </cell>
          <cell r="AI48">
            <v>0.96</v>
          </cell>
          <cell r="AJ48">
            <v>0.96</v>
          </cell>
          <cell r="AK48">
            <v>0.96</v>
          </cell>
          <cell r="AL48">
            <v>0.96</v>
          </cell>
          <cell r="AM48">
            <v>0.96</v>
          </cell>
          <cell r="AN48">
            <v>0.96</v>
          </cell>
          <cell r="AO48">
            <v>0.96</v>
          </cell>
          <cell r="AP48">
            <v>0.96</v>
          </cell>
          <cell r="AQ48">
            <v>0.96</v>
          </cell>
          <cell r="AR48">
            <v>0.96</v>
          </cell>
          <cell r="AT48">
            <v>-0.76612224856501543</v>
          </cell>
        </row>
        <row r="49">
          <cell r="C49">
            <v>48.732999999999997</v>
          </cell>
          <cell r="D49">
            <v>51.231999999999999</v>
          </cell>
          <cell r="E49">
            <v>54.569000000000003</v>
          </cell>
          <cell r="F49">
            <v>57.582000000000001</v>
          </cell>
          <cell r="G49">
            <v>58.555999999999997</v>
          </cell>
          <cell r="H49">
            <v>58.631999999999998</v>
          </cell>
          <cell r="I49">
            <v>59.26</v>
          </cell>
          <cell r="J49">
            <v>60.53</v>
          </cell>
          <cell r="K49">
            <v>61.225999999999999</v>
          </cell>
          <cell r="L49">
            <v>63.774000000000001</v>
          </cell>
          <cell r="M49">
            <v>63.676000000000002</v>
          </cell>
          <cell r="N49">
            <v>65.295000000000002</v>
          </cell>
          <cell r="O49">
            <v>69.199893000000017</v>
          </cell>
          <cell r="P49">
            <v>72.659887650000016</v>
          </cell>
          <cell r="Q49">
            <v>77.019480909000023</v>
          </cell>
          <cell r="R49">
            <v>81.640649763540011</v>
          </cell>
          <cell r="T49">
            <v>53.028999999999996</v>
          </cell>
          <cell r="U49">
            <v>59.244499999999995</v>
          </cell>
          <cell r="V49">
            <v>63.492750000000001</v>
          </cell>
          <cell r="W49">
            <v>75.129977830635013</v>
          </cell>
          <cell r="X49">
            <v>93.912472288293785</v>
          </cell>
          <cell r="Z49">
            <v>7.8721295225508081E-2</v>
          </cell>
          <cell r="AB49">
            <v>66.125</v>
          </cell>
          <cell r="AC49">
            <v>69.430999999999997</v>
          </cell>
          <cell r="AD49">
            <v>72.902000000000001</v>
          </cell>
          <cell r="AE49">
            <v>77.277000000000001</v>
          </cell>
          <cell r="AF49">
            <v>82.686000000000007</v>
          </cell>
          <cell r="AH49">
            <v>75.574000000000012</v>
          </cell>
          <cell r="AI49">
            <v>94.207999999999998</v>
          </cell>
          <cell r="AJ49">
            <v>117.762</v>
          </cell>
          <cell r="AK49">
            <v>147.203</v>
          </cell>
          <cell r="AL49">
            <v>176.64400000000001</v>
          </cell>
          <cell r="AM49">
            <v>211.97300000000001</v>
          </cell>
          <cell r="AN49">
            <v>243.77</v>
          </cell>
          <cell r="AO49">
            <v>280.334</v>
          </cell>
          <cell r="AP49">
            <v>322.38400000000001</v>
          </cell>
          <cell r="AQ49">
            <v>370.74200000000002</v>
          </cell>
          <cell r="AR49">
            <v>378.15600000000001</v>
          </cell>
          <cell r="AT49">
            <v>0.18685218920786495</v>
          </cell>
        </row>
        <row r="50">
          <cell r="C50">
            <v>4.3860000000000001</v>
          </cell>
          <cell r="D50">
            <v>4.6109</v>
          </cell>
          <cell r="E50">
            <v>4.9112</v>
          </cell>
          <cell r="F50">
            <v>5.182391</v>
          </cell>
          <cell r="G50">
            <v>5.2700089999999999</v>
          </cell>
          <cell r="H50">
            <v>5.2768000000000006</v>
          </cell>
          <cell r="I50">
            <v>5.3333999999999993</v>
          </cell>
          <cell r="J50">
            <v>5.4477000000000002</v>
          </cell>
          <cell r="K50">
            <v>5.5103070000000001</v>
          </cell>
          <cell r="L50">
            <v>5.7396000000000003</v>
          </cell>
          <cell r="M50">
            <v>5.7308000000000003</v>
          </cell>
          <cell r="N50">
            <v>5.8766000000000007</v>
          </cell>
          <cell r="O50">
            <v>6.2279903700000014</v>
          </cell>
          <cell r="P50">
            <v>6.5393898885000015</v>
          </cell>
          <cell r="Q50">
            <v>6.9317532818100016</v>
          </cell>
          <cell r="R50">
            <v>7.3476584787186008</v>
          </cell>
          <cell r="T50">
            <v>19.090491</v>
          </cell>
          <cell r="U50">
            <v>21.327908999999998</v>
          </cell>
          <cell r="V50">
            <v>22.857307000000002</v>
          </cell>
          <cell r="W50">
            <v>27.046792019028604</v>
          </cell>
          <cell r="X50">
            <v>33.808490023785765</v>
          </cell>
          <cell r="Z50">
            <v>7.8730473410797197E-2</v>
          </cell>
          <cell r="AB50">
            <v>6.0173399999999999</v>
          </cell>
          <cell r="AC50">
            <v>6.3182070000000001</v>
          </cell>
          <cell r="AD50">
            <v>6.6341173500000004</v>
          </cell>
          <cell r="AE50">
            <v>7.0321643910000011</v>
          </cell>
          <cell r="AF50">
            <v>7.5244158983700018</v>
          </cell>
          <cell r="AH50">
            <v>27.508904639370005</v>
          </cell>
          <cell r="AI50">
            <v>34.386000000000003</v>
          </cell>
          <cell r="AJ50">
            <v>42.982999999999997</v>
          </cell>
          <cell r="AK50">
            <v>53.728999999999999</v>
          </cell>
          <cell r="AL50">
            <v>64.474999999999994</v>
          </cell>
          <cell r="AM50">
            <v>77.37</v>
          </cell>
          <cell r="AN50">
            <v>88.975999999999999</v>
          </cell>
          <cell r="AO50">
            <v>102.322</v>
          </cell>
          <cell r="AP50">
            <v>117.67</v>
          </cell>
          <cell r="AQ50">
            <v>135.321</v>
          </cell>
          <cell r="AR50">
            <v>138.02699999999999</v>
          </cell>
          <cell r="AT50">
            <v>3.800185775000001</v>
          </cell>
        </row>
        <row r="51">
          <cell r="C51">
            <v>54.79</v>
          </cell>
          <cell r="D51">
            <v>54.12</v>
          </cell>
          <cell r="E51">
            <v>53.82</v>
          </cell>
          <cell r="F51">
            <v>53.09</v>
          </cell>
          <cell r="G51">
            <v>53.13</v>
          </cell>
          <cell r="H51">
            <v>53.84</v>
          </cell>
          <cell r="I51">
            <v>53.9</v>
          </cell>
          <cell r="J51">
            <v>54.31</v>
          </cell>
          <cell r="K51">
            <v>55.68</v>
          </cell>
          <cell r="L51">
            <v>57.05</v>
          </cell>
          <cell r="M51">
            <v>58.44</v>
          </cell>
          <cell r="N51">
            <v>59.94</v>
          </cell>
          <cell r="O51">
            <v>61.94</v>
          </cell>
          <cell r="P51">
            <v>63.94</v>
          </cell>
          <cell r="Q51">
            <v>65.94</v>
          </cell>
          <cell r="R51">
            <v>67.94</v>
          </cell>
          <cell r="T51">
            <v>53.91714493828367</v>
          </cell>
          <cell r="U51">
            <v>53.799617073103605</v>
          </cell>
          <cell r="V51">
            <v>57.811247394979638</v>
          </cell>
          <cell r="W51">
            <v>65.078699174261658</v>
          </cell>
          <cell r="X51">
            <v>72.499652079799375</v>
          </cell>
          <cell r="Z51">
            <v>0.10366415024857289</v>
          </cell>
          <cell r="AB51">
            <v>59.741000000000007</v>
          </cell>
          <cell r="AC51">
            <v>62.361600000000003</v>
          </cell>
          <cell r="AD51">
            <v>66.177999999999997</v>
          </cell>
          <cell r="AE51">
            <v>67.790399999999991</v>
          </cell>
          <cell r="AF51">
            <v>69.29956</v>
          </cell>
          <cell r="AH51">
            <v>66.567465611278124</v>
          </cell>
          <cell r="AI51">
            <v>75.886910796857066</v>
          </cell>
          <cell r="AJ51">
            <v>77.404649012794209</v>
          </cell>
          <cell r="AK51">
            <v>78.952741993050097</v>
          </cell>
          <cell r="AL51">
            <v>78.887829487423573</v>
          </cell>
          <cell r="AM51">
            <v>78.822970350854035</v>
          </cell>
          <cell r="AN51">
            <v>78.758164539463095</v>
          </cell>
          <cell r="AO51">
            <v>80.333327830252358</v>
          </cell>
          <cell r="AP51">
            <v>81.939994386857407</v>
          </cell>
          <cell r="AQ51">
            <v>83.578794274594557</v>
          </cell>
          <cell r="AR51">
            <v>85.250370160086447</v>
          </cell>
          <cell r="AT51">
            <v>0.13907367575766805</v>
          </cell>
        </row>
        <row r="52">
          <cell r="C52">
            <v>4326.5</v>
          </cell>
          <cell r="D52">
            <v>3936.4</v>
          </cell>
          <cell r="E52">
            <v>3545.6</v>
          </cell>
          <cell r="F52">
            <v>3928.9</v>
          </cell>
          <cell r="G52">
            <v>2397.1</v>
          </cell>
          <cell r="H52">
            <v>2092.4</v>
          </cell>
          <cell r="I52">
            <v>2312.3000000000002</v>
          </cell>
          <cell r="J52">
            <v>1907</v>
          </cell>
          <cell r="K52">
            <v>1393.2</v>
          </cell>
          <cell r="L52">
            <v>989.9</v>
          </cell>
          <cell r="M52">
            <v>975.3</v>
          </cell>
          <cell r="N52">
            <v>1258.7</v>
          </cell>
          <cell r="O52">
            <v>1500</v>
          </cell>
          <cell r="P52">
            <v>1800</v>
          </cell>
          <cell r="Q52">
            <v>2100</v>
          </cell>
          <cell r="R52">
            <v>2200</v>
          </cell>
          <cell r="T52">
            <v>3923.3635955388872</v>
          </cell>
          <cell r="U52">
            <v>2178.9844681989584</v>
          </cell>
          <cell r="V52">
            <v>1152.6706825289305</v>
          </cell>
          <cell r="W52">
            <v>1916.4719373304656</v>
          </cell>
          <cell r="X52">
            <v>2300</v>
          </cell>
          <cell r="Z52">
            <v>-0.33995804929208173</v>
          </cell>
          <cell r="AB52">
            <v>2059.0917419185967</v>
          </cell>
          <cell r="AC52">
            <v>2197.0573995373607</v>
          </cell>
          <cell r="AD52">
            <v>2350.4615108880726</v>
          </cell>
          <cell r="AE52">
            <v>2572.3916308638095</v>
          </cell>
          <cell r="AF52">
            <v>2911.1853226138942</v>
          </cell>
          <cell r="AH52">
            <v>2528.8249437117743</v>
          </cell>
          <cell r="AI52">
            <v>3722.773800829209</v>
          </cell>
          <cell r="AJ52">
            <v>3722.773800829209</v>
          </cell>
          <cell r="AK52">
            <v>5208.3667537472829</v>
          </cell>
          <cell r="AL52">
            <v>5300.9942747038831</v>
          </cell>
          <cell r="AM52">
            <v>5394.6796277054273</v>
          </cell>
          <cell r="AN52">
            <v>5487.3027719576512</v>
          </cell>
          <cell r="AO52">
            <v>5584.3750144263577</v>
          </cell>
          <cell r="AP52">
            <v>5679.9855236286403</v>
          </cell>
          <cell r="AQ52">
            <v>5780.5369587717905</v>
          </cell>
          <cell r="AR52">
            <v>5881.3581792068835</v>
          </cell>
          <cell r="AT52">
            <v>1.5928688031495688</v>
          </cell>
        </row>
        <row r="53">
          <cell r="C53"/>
          <cell r="D53"/>
          <cell r="E53"/>
          <cell r="F53"/>
          <cell r="G53"/>
          <cell r="H53"/>
          <cell r="I53"/>
          <cell r="J53"/>
          <cell r="K53"/>
          <cell r="L53"/>
          <cell r="M53"/>
          <cell r="N53"/>
          <cell r="O53"/>
          <cell r="P53"/>
          <cell r="Q53"/>
          <cell r="R53"/>
          <cell r="T53"/>
          <cell r="U53"/>
          <cell r="V53"/>
          <cell r="W53"/>
          <cell r="X53"/>
          <cell r="Z53"/>
          <cell r="AB53"/>
          <cell r="AC53"/>
          <cell r="AD53"/>
          <cell r="AE53"/>
          <cell r="AF53"/>
          <cell r="AH53"/>
          <cell r="AI53"/>
          <cell r="AJ53"/>
          <cell r="AK53"/>
          <cell r="AL53"/>
          <cell r="AM53"/>
          <cell r="AN53"/>
          <cell r="AO53"/>
          <cell r="AP53"/>
          <cell r="AQ53"/>
          <cell r="AR53"/>
          <cell r="AT53"/>
        </row>
        <row r="54">
          <cell r="C54">
            <v>237.8</v>
          </cell>
          <cell r="D54">
            <v>247.7</v>
          </cell>
          <cell r="E54">
            <v>262</v>
          </cell>
          <cell r="F54">
            <v>192.79999999999998</v>
          </cell>
          <cell r="G54">
            <v>256.20000000000005</v>
          </cell>
          <cell r="H54">
            <v>261.7</v>
          </cell>
          <cell r="I54">
            <v>264</v>
          </cell>
          <cell r="J54">
            <v>271.60000000000002</v>
          </cell>
          <cell r="K54">
            <v>280.90000000000003</v>
          </cell>
          <cell r="L54">
            <v>296.10000000000002</v>
          </cell>
          <cell r="M54">
            <v>302.7</v>
          </cell>
          <cell r="N54">
            <v>318.2</v>
          </cell>
          <cell r="O54">
            <v>352.9934082256492</v>
          </cell>
          <cell r="P54">
            <v>382.61088873176311</v>
          </cell>
          <cell r="Q54">
            <v>421.03465008338077</v>
          </cell>
          <cell r="R54">
            <v>456.79565742411444</v>
          </cell>
          <cell r="T54">
            <v>940.3</v>
          </cell>
          <cell r="U54">
            <v>1053.5</v>
          </cell>
          <cell r="V54">
            <v>1197.9000000000001</v>
          </cell>
          <cell r="W54">
            <v>1613.4346044649074</v>
          </cell>
          <cell r="X54">
            <v>2218.4725811392482</v>
          </cell>
          <cell r="Z54">
            <v>0.17157584683357863</v>
          </cell>
          <cell r="AB54">
            <v>325.33112759070002</v>
          </cell>
          <cell r="AC54">
            <v>356.58221537433604</v>
          </cell>
          <cell r="AD54">
            <v>397.3245192794115</v>
          </cell>
          <cell r="AE54">
            <v>431.42547942314002</v>
          </cell>
          <cell r="AF54">
            <v>471.90203346771142</v>
          </cell>
          <cell r="AH54">
            <v>1657.2342475445989</v>
          </cell>
          <cell r="AI54">
            <v>2361.5498197679581</v>
          </cell>
          <cell r="AJ54">
            <v>3011.0110458078248</v>
          </cell>
          <cell r="AK54">
            <v>3839.0569464628529</v>
          </cell>
          <cell r="AL54">
            <v>4603.0949896124803</v>
          </cell>
          <cell r="AM54">
            <v>5519.1725605212478</v>
          </cell>
          <cell r="AN54">
            <v>6341.8657354972574</v>
          </cell>
          <cell r="AO54">
            <v>7438.9794270736102</v>
          </cell>
          <cell r="AP54">
            <v>8725.9006212488675</v>
          </cell>
          <cell r="AQ54">
            <v>10235.519248129331</v>
          </cell>
          <cell r="AR54">
            <v>10649.001822088057</v>
          </cell>
          <cell r="AT54">
            <v>4.4748405931437034</v>
          </cell>
        </row>
        <row r="55">
          <cell r="C55">
            <v>-64.099999999999994</v>
          </cell>
          <cell r="D55">
            <v>-78.400000000000006</v>
          </cell>
          <cell r="E55">
            <v>-79.900000000000006</v>
          </cell>
          <cell r="F55">
            <v>1.9</v>
          </cell>
          <cell r="G55">
            <v>-53.4</v>
          </cell>
          <cell r="H55">
            <v>-48</v>
          </cell>
          <cell r="I55">
            <v>-50.9</v>
          </cell>
          <cell r="J55">
            <v>-69.2</v>
          </cell>
          <cell r="K55">
            <v>-75</v>
          </cell>
          <cell r="L55">
            <v>-71.400000000000006</v>
          </cell>
          <cell r="M55">
            <v>-81.599999999999994</v>
          </cell>
          <cell r="N55">
            <v>-87.6</v>
          </cell>
          <cell r="O55"/>
          <cell r="P55"/>
          <cell r="Q55"/>
          <cell r="R55"/>
          <cell r="T55">
            <v>-220.5</v>
          </cell>
          <cell r="U55">
            <v>-221.5</v>
          </cell>
          <cell r="V55">
            <v>-315.60000000000002</v>
          </cell>
          <cell r="W55" t="str">
            <v/>
          </cell>
          <cell r="X55"/>
          <cell r="Z55">
            <v>0.26589595375722519</v>
          </cell>
          <cell r="AB55">
            <v>-95.356600942651056</v>
          </cell>
          <cell r="AC55">
            <v>-102.95103128817443</v>
          </cell>
          <cell r="AD55">
            <v>-91.302771117087417</v>
          </cell>
          <cell r="AE55">
            <v>-96.727540017252153</v>
          </cell>
          <cell r="AF55">
            <v>-114.86616680121972</v>
          </cell>
          <cell r="AH55">
            <v>-405.84750922373371</v>
          </cell>
          <cell r="AI55">
            <v>-467.19209908621781</v>
          </cell>
          <cell r="AJ55">
            <v>-583.55513561013186</v>
          </cell>
          <cell r="AK55">
            <v>-734.43860004057274</v>
          </cell>
          <cell r="AL55">
            <v>-910.07391620629596</v>
          </cell>
          <cell r="AM55">
            <v>-1121.9607537420429</v>
          </cell>
          <cell r="AN55">
            <v>-1339.1993100287937</v>
          </cell>
          <cell r="AO55">
            <v>-1576.2996505299775</v>
          </cell>
          <cell r="AP55">
            <v>-1852.1251430392672</v>
          </cell>
          <cell r="AQ55">
            <v>-2176.3346179696473</v>
          </cell>
          <cell r="AR55">
            <v>-2354.9134696118681</v>
          </cell>
          <cell r="AT55">
            <v>3.9736214365653648</v>
          </cell>
        </row>
        <row r="56">
          <cell r="C56">
            <v>-14.5</v>
          </cell>
          <cell r="D56">
            <v>-20.8</v>
          </cell>
          <cell r="E56">
            <v>-22.3</v>
          </cell>
          <cell r="F56">
            <v>-25.5</v>
          </cell>
          <cell r="G56">
            <v>-22.5</v>
          </cell>
          <cell r="H56">
            <v>-0.8</v>
          </cell>
          <cell r="I56">
            <v>-19.3</v>
          </cell>
          <cell r="J56">
            <v>-27.1</v>
          </cell>
          <cell r="K56">
            <v>-27.2</v>
          </cell>
          <cell r="L56">
            <v>-29.7</v>
          </cell>
          <cell r="M56">
            <v>-37</v>
          </cell>
          <cell r="N56">
            <v>-47.3</v>
          </cell>
          <cell r="O56"/>
          <cell r="P56"/>
          <cell r="Q56"/>
          <cell r="R56"/>
          <cell r="T56">
            <v>-83.1</v>
          </cell>
          <cell r="U56">
            <v>-69.7</v>
          </cell>
          <cell r="V56">
            <v>-141.19999999999999</v>
          </cell>
          <cell r="W56" t="str">
            <v/>
          </cell>
          <cell r="X56"/>
          <cell r="Z56">
            <v>0.74538745387453864</v>
          </cell>
          <cell r="AB56">
            <v>-26.080462499535862</v>
          </cell>
          <cell r="AC56">
            <v>-34.465607007077544</v>
          </cell>
          <cell r="AD56">
            <v>-38.350555548284802</v>
          </cell>
          <cell r="AE56">
            <v>-49.532937671080887</v>
          </cell>
          <cell r="AF56">
            <v>-34.834814148276458</v>
          </cell>
          <cell r="AH56">
            <v>-157.18391437471971</v>
          </cell>
          <cell r="AI56">
            <v>-201.16398186881494</v>
          </cell>
          <cell r="AJ56">
            <v>-255.05350822909219</v>
          </cell>
          <cell r="AK56">
            <v>-323.37734858496003</v>
          </cell>
          <cell r="AL56">
            <v>-394.94187710582378</v>
          </cell>
          <cell r="AM56">
            <v>-482.34251450934266</v>
          </cell>
          <cell r="AN56">
            <v>-566.62271395044934</v>
          </cell>
          <cell r="AO56">
            <v>-665.62349483003936</v>
          </cell>
          <cell r="AP56">
            <v>-781.92274209039192</v>
          </cell>
          <cell r="AQ56">
            <v>-918.54728813301972</v>
          </cell>
          <cell r="AR56">
            <v>-967.80632356006367</v>
          </cell>
          <cell r="AT56">
            <v>3.2482139020194518</v>
          </cell>
        </row>
        <row r="57">
          <cell r="C57">
            <v>159.20000000000002</v>
          </cell>
          <cell r="D57">
            <v>148.49999999999997</v>
          </cell>
          <cell r="E57">
            <v>159.79999999999998</v>
          </cell>
          <cell r="F57">
            <v>169.2</v>
          </cell>
          <cell r="G57">
            <v>180.30000000000004</v>
          </cell>
          <cell r="H57">
            <v>212.89999999999998</v>
          </cell>
          <cell r="I57">
            <v>193.79999999999998</v>
          </cell>
          <cell r="J57">
            <v>175.30000000000004</v>
          </cell>
          <cell r="K57">
            <v>178.70000000000005</v>
          </cell>
          <cell r="L57">
            <v>195.00000000000003</v>
          </cell>
          <cell r="M57">
            <v>184.1</v>
          </cell>
          <cell r="N57">
            <v>183.3</v>
          </cell>
          <cell r="O57">
            <v>229.44571534667199</v>
          </cell>
          <cell r="P57">
            <v>252.52318656296367</v>
          </cell>
          <cell r="Q57">
            <v>282.09321555586513</v>
          </cell>
          <cell r="R57">
            <v>306.0530904741567</v>
          </cell>
          <cell r="T57">
            <v>636.70000000000005</v>
          </cell>
          <cell r="U57">
            <v>762.30000000000007</v>
          </cell>
          <cell r="V57">
            <v>741.10000000000014</v>
          </cell>
          <cell r="W57">
            <v>1070.1152079396575</v>
          </cell>
          <cell r="X57">
            <v>1552.9308067974737</v>
          </cell>
          <cell r="Z57">
            <v>4.5636052481460077E-2</v>
          </cell>
          <cell r="AB57">
            <v>203.89406414851311</v>
          </cell>
          <cell r="AC57">
            <v>219.16557707908407</v>
          </cell>
          <cell r="AD57">
            <v>267.67119261403934</v>
          </cell>
          <cell r="AE57">
            <v>285.16500173480694</v>
          </cell>
          <cell r="AF57">
            <v>322.20105251821525</v>
          </cell>
          <cell r="AH57">
            <v>1094.2028239461456</v>
          </cell>
          <cell r="AI57">
            <v>1693.1937388129254</v>
          </cell>
          <cell r="AJ57">
            <v>2172.4024019686008</v>
          </cell>
          <cell r="AK57">
            <v>2781.2409978373203</v>
          </cell>
          <cell r="AL57">
            <v>3298.0791963003603</v>
          </cell>
          <cell r="AM57">
            <v>3914.8692922698629</v>
          </cell>
          <cell r="AN57">
            <v>4436.0437115180148</v>
          </cell>
          <cell r="AO57">
            <v>5197.0562817135942</v>
          </cell>
          <cell r="AP57">
            <v>6091.8527361192082</v>
          </cell>
          <cell r="AQ57">
            <v>7140.6373420266636</v>
          </cell>
          <cell r="AR57">
            <v>7326.2820289161245</v>
          </cell>
          <cell r="AT57">
            <v>4.9435243017172494</v>
          </cell>
        </row>
        <row r="58">
          <cell r="C58">
            <v>0.6694701429772919</v>
          </cell>
          <cell r="D58">
            <v>0.59951554299555909</v>
          </cell>
          <cell r="E58">
            <v>0.60992366412213739</v>
          </cell>
          <cell r="F58">
            <v>0.87759336099585061</v>
          </cell>
          <cell r="G58">
            <v>0.70374707259953162</v>
          </cell>
          <cell r="H58">
            <v>0.81352693924340846</v>
          </cell>
          <cell r="I58">
            <v>0.73409090909090902</v>
          </cell>
          <cell r="J58">
            <v>0.64543446244477176</v>
          </cell>
          <cell r="K58">
            <v>0.63616945532217883</v>
          </cell>
          <cell r="L58">
            <v>0.6585612968591692</v>
          </cell>
          <cell r="M58">
            <v>0.60819293029402044</v>
          </cell>
          <cell r="N58">
            <v>0.57605279698302958</v>
          </cell>
          <cell r="O58">
            <v>0.65</v>
          </cell>
          <cell r="P58">
            <v>0.66</v>
          </cell>
          <cell r="Q58">
            <v>0.67</v>
          </cell>
          <cell r="R58">
            <v>0.67</v>
          </cell>
          <cell r="T58">
            <v>0.67712432202488571</v>
          </cell>
          <cell r="U58">
            <v>0.72358803986710973</v>
          </cell>
          <cell r="V58">
            <v>0.61866599883128814</v>
          </cell>
          <cell r="W58">
            <v>0.66325291708650269</v>
          </cell>
          <cell r="X58">
            <v>0.7</v>
          </cell>
          <cell r="Z58">
            <v>-6.9381665461742177</v>
          </cell>
          <cell r="AB58">
            <v>0.6267278070146205</v>
          </cell>
          <cell r="AC58">
            <v>0.61462845770086005</v>
          </cell>
          <cell r="AD58">
            <v>0.67368405327586711</v>
          </cell>
          <cell r="AE58">
            <v>0.6609832180428975</v>
          </cell>
          <cell r="AF58">
            <v>0.68277106193114334</v>
          </cell>
          <cell r="AH58">
            <v>0.6602583947123617</v>
          </cell>
          <cell r="AI58">
            <v>0.71698412823630198</v>
          </cell>
          <cell r="AJ58">
            <v>0.72148602875210188</v>
          </cell>
          <cell r="AK58">
            <v>0.72445942756849169</v>
          </cell>
          <cell r="AL58">
            <v>0.71649166566037237</v>
          </cell>
          <cell r="AM58">
            <v>0.70932177773766336</v>
          </cell>
          <cell r="AN58">
            <v>0.69948559249499631</v>
          </cell>
          <cell r="AO58">
            <v>0.69862490314186054</v>
          </cell>
          <cell r="AP58">
            <v>0.69813455373129507</v>
          </cell>
          <cell r="AQ58">
            <v>0.69763313115079184</v>
          </cell>
          <cell r="AR58">
            <v>0.6879782867273081</v>
          </cell>
          <cell r="AT58">
            <v>5.2065464418341261</v>
          </cell>
        </row>
        <row r="59">
          <cell r="C59"/>
          <cell r="D59"/>
          <cell r="E59"/>
          <cell r="F59"/>
          <cell r="G59"/>
          <cell r="H59"/>
          <cell r="I59"/>
          <cell r="J59"/>
          <cell r="K59"/>
          <cell r="L59"/>
          <cell r="M59"/>
          <cell r="N59"/>
          <cell r="O59"/>
          <cell r="P59"/>
          <cell r="Q59"/>
          <cell r="R59"/>
          <cell r="T59"/>
          <cell r="U59"/>
          <cell r="V59"/>
          <cell r="W59"/>
          <cell r="X59"/>
          <cell r="Z59"/>
          <cell r="AB59"/>
          <cell r="AC59"/>
          <cell r="AD59"/>
          <cell r="AE59"/>
          <cell r="AF59"/>
          <cell r="AH59"/>
          <cell r="AI59"/>
          <cell r="AJ59"/>
          <cell r="AK59"/>
          <cell r="AL59"/>
          <cell r="AM59"/>
          <cell r="AN59"/>
          <cell r="AO59"/>
          <cell r="AP59"/>
          <cell r="AQ59"/>
          <cell r="AR59"/>
          <cell r="AT59"/>
        </row>
        <row r="60">
          <cell r="C60">
            <v>182.1</v>
          </cell>
          <cell r="D60">
            <v>149.19999999999999</v>
          </cell>
          <cell r="E60">
            <v>175.4</v>
          </cell>
          <cell r="F60">
            <v>234.2</v>
          </cell>
          <cell r="G60">
            <v>234.29999999999998</v>
          </cell>
          <cell r="H60">
            <v>164.29999999999998</v>
          </cell>
          <cell r="I60">
            <v>362.3</v>
          </cell>
          <cell r="J60">
            <v>207.5</v>
          </cell>
          <cell r="K60">
            <v>203.70000000000002</v>
          </cell>
          <cell r="L60">
            <v>231</v>
          </cell>
          <cell r="M60">
            <v>267.8</v>
          </cell>
          <cell r="N60">
            <v>197.4</v>
          </cell>
          <cell r="O60">
            <v>239.904</v>
          </cell>
          <cell r="P60">
            <v>239.904</v>
          </cell>
          <cell r="Q60">
            <v>299.88</v>
          </cell>
          <cell r="R60">
            <v>299.88</v>
          </cell>
          <cell r="T60">
            <v>740.89999999999986</v>
          </cell>
          <cell r="U60">
            <v>968.4</v>
          </cell>
          <cell r="V60">
            <v>899.9</v>
          </cell>
          <cell r="W60">
            <v>1079.568</v>
          </cell>
          <cell r="X60">
            <v>1598.7557283053993</v>
          </cell>
          <cell r="Z60">
            <v>-4.8674698795180715E-2</v>
          </cell>
          <cell r="AB60">
            <v>236.97759127772389</v>
          </cell>
          <cell r="AC60">
            <v>320.23361057694427</v>
          </cell>
          <cell r="AD60">
            <v>330.311538155351</v>
          </cell>
          <cell r="AE60">
            <v>385.25975652753516</v>
          </cell>
          <cell r="AF60">
            <v>429.9100773463835</v>
          </cell>
          <cell r="AH60">
            <v>1465.7149826062139</v>
          </cell>
          <cell r="AI60">
            <v>1876.4060332450615</v>
          </cell>
          <cell r="AJ60">
            <v>2053.4177932280454</v>
          </cell>
          <cell r="AK60">
            <v>2444.2347787910126</v>
          </cell>
          <cell r="AL60">
            <v>3239.1953704073335</v>
          </cell>
          <cell r="AM60">
            <v>4029.0254115405842</v>
          </cell>
          <cell r="AN60">
            <v>5131.6165330744243</v>
          </cell>
          <cell r="AO60">
            <v>6124.5246122621475</v>
          </cell>
          <cell r="AP60">
            <v>7163.7745366518384</v>
          </cell>
          <cell r="AQ60">
            <v>8384.1137740236336</v>
          </cell>
          <cell r="AR60">
            <v>11060.248495464974</v>
          </cell>
          <cell r="AT60">
            <v>4.4731702113749581</v>
          </cell>
        </row>
        <row r="61">
          <cell r="C61">
            <v>12.499999999999972</v>
          </cell>
          <cell r="D61">
            <v>12.399999999999991</v>
          </cell>
          <cell r="E61">
            <v>14.799999999999997</v>
          </cell>
          <cell r="F61">
            <v>16.199999999999974</v>
          </cell>
          <cell r="G61">
            <v>15.699999999999996</v>
          </cell>
          <cell r="H61">
            <v>1.8999999999999879</v>
          </cell>
          <cell r="I61">
            <v>39.000000000000021</v>
          </cell>
          <cell r="J61">
            <v>29.000000000000014</v>
          </cell>
          <cell r="K61">
            <v>32.90000000000002</v>
          </cell>
          <cell r="L61">
            <v>41.3</v>
          </cell>
          <cell r="M61">
            <v>59.4</v>
          </cell>
          <cell r="N61">
            <v>35.800000000000026</v>
          </cell>
          <cell r="O61">
            <v>47.980800000000002</v>
          </cell>
          <cell r="P61">
            <v>47.980800000000002</v>
          </cell>
          <cell r="Q61">
            <v>53.978400000000001</v>
          </cell>
          <cell r="R61">
            <v>50.979600000000005</v>
          </cell>
          <cell r="T61">
            <v>55.899999999999935</v>
          </cell>
          <cell r="U61">
            <v>85.600000000000023</v>
          </cell>
          <cell r="V61">
            <v>169.40000000000003</v>
          </cell>
          <cell r="W61">
            <v>200.9196</v>
          </cell>
          <cell r="X61">
            <v>159.87557283053994</v>
          </cell>
          <cell r="Z61">
            <v>0.2344827586206899</v>
          </cell>
          <cell r="AB61">
            <v>58.906337840177699</v>
          </cell>
          <cell r="AC61">
            <v>94.339009640878288</v>
          </cell>
          <cell r="AD61">
            <v>77.795629435835309</v>
          </cell>
          <cell r="AE61">
            <v>89.269107365310305</v>
          </cell>
          <cell r="AF61">
            <v>81.878330123855648</v>
          </cell>
          <cell r="AH61">
            <v>343.28207656587961</v>
          </cell>
          <cell r="AI61">
            <v>248.5533932086293</v>
          </cell>
          <cell r="AJ61">
            <v>60.872071124783645</v>
          </cell>
          <cell r="AK61">
            <v>49.003929990252573</v>
          </cell>
          <cell r="AL61">
            <v>65.466751574421437</v>
          </cell>
          <cell r="AM61">
            <v>80.809682187413273</v>
          </cell>
          <cell r="AN61">
            <v>103.27910778189721</v>
          </cell>
          <cell r="AO61">
            <v>122.98418837127633</v>
          </cell>
          <cell r="AP61">
            <v>144.21748812524879</v>
          </cell>
          <cell r="AQ61">
            <v>168.36186363263823</v>
          </cell>
          <cell r="AR61">
            <v>222.19991301672553</v>
          </cell>
          <cell r="AT61">
            <v>4.7791595381461214</v>
          </cell>
        </row>
        <row r="62">
          <cell r="C62">
            <v>6.8643602416254654E-2</v>
          </cell>
          <cell r="D62">
            <v>8.3109919571045521E-2</v>
          </cell>
          <cell r="E62">
            <v>8.4378563283922445E-2</v>
          </cell>
          <cell r="F62">
            <v>6.9171648163962318E-2</v>
          </cell>
          <cell r="G62">
            <v>6.700810926163038E-2</v>
          </cell>
          <cell r="H62">
            <v>1.1564211807668826E-2</v>
          </cell>
          <cell r="I62">
            <v>0.10764559757107375</v>
          </cell>
          <cell r="J62">
            <v>0.13975903614457838</v>
          </cell>
          <cell r="K62">
            <v>0.16151202749140903</v>
          </cell>
          <cell r="L62">
            <v>0.17878787878787877</v>
          </cell>
          <cell r="M62">
            <v>0.22180731889469751</v>
          </cell>
          <cell r="N62">
            <v>0.18135764944275595</v>
          </cell>
          <cell r="O62">
            <v>0.2</v>
          </cell>
          <cell r="P62">
            <v>0.2</v>
          </cell>
          <cell r="Q62">
            <v>0.18</v>
          </cell>
          <cell r="R62">
            <v>0.17</v>
          </cell>
          <cell r="T62">
            <v>7.5448778512619719E-2</v>
          </cell>
          <cell r="U62">
            <v>8.839322593969437E-2</v>
          </cell>
          <cell r="V62">
            <v>0.18824313812645854</v>
          </cell>
          <cell r="W62">
            <v>0.18611111111111112</v>
          </cell>
          <cell r="X62">
            <v>0.1</v>
          </cell>
          <cell r="Z62">
            <v>4.1598613298177574</v>
          </cell>
          <cell r="AB62">
            <v>0.24857345170304695</v>
          </cell>
          <cell r="AC62">
            <v>0.29459434152122188</v>
          </cell>
          <cell r="AD62">
            <v>0.23552198591151463</v>
          </cell>
          <cell r="AE62">
            <v>0.23171147739364284</v>
          </cell>
          <cell r="AF62">
            <v>0.19045454954033406</v>
          </cell>
          <cell r="AH62">
            <v>0.23420793308360924</v>
          </cell>
          <cell r="AI62">
            <v>0.13246247816565609</v>
          </cell>
          <cell r="AJ62">
            <v>2.9644269824452334E-2</v>
          </cell>
          <cell r="AK62">
            <v>2.0048781899131351E-2</v>
          </cell>
          <cell r="AL62">
            <v>2.0210806724569038E-2</v>
          </cell>
          <cell r="AM62">
            <v>2.0056880742411094E-2</v>
          </cell>
          <cell r="AN62">
            <v>2.0126037695186321E-2</v>
          </cell>
          <cell r="AO62">
            <v>2.0080609705616162E-2</v>
          </cell>
          <cell r="AP62">
            <v>2.0131494561615879E-2</v>
          </cell>
          <cell r="AQ62">
            <v>2.0081056647188057E-2</v>
          </cell>
          <cell r="AR62">
            <v>2.0089956668499265E-2</v>
          </cell>
          <cell r="AT62">
            <v>1.2400614188911723</v>
          </cell>
        </row>
        <row r="63">
          <cell r="C63"/>
          <cell r="D63"/>
          <cell r="E63"/>
          <cell r="F63"/>
          <cell r="G63"/>
          <cell r="H63"/>
          <cell r="I63"/>
          <cell r="J63"/>
          <cell r="K63"/>
          <cell r="L63"/>
          <cell r="M63"/>
          <cell r="N63"/>
          <cell r="O63"/>
          <cell r="P63"/>
          <cell r="Q63"/>
          <cell r="R63"/>
          <cell r="T63"/>
          <cell r="U63"/>
          <cell r="V63"/>
          <cell r="W63"/>
          <cell r="X63"/>
          <cell r="Z63"/>
          <cell r="AB63"/>
          <cell r="AC63"/>
          <cell r="AD63"/>
          <cell r="AE63"/>
          <cell r="AF63"/>
          <cell r="AH63"/>
          <cell r="AI63"/>
          <cell r="AJ63"/>
          <cell r="AK63"/>
          <cell r="AL63"/>
          <cell r="AM63"/>
          <cell r="AN63"/>
          <cell r="AO63"/>
          <cell r="AP63"/>
          <cell r="AQ63"/>
          <cell r="AR63"/>
          <cell r="AT63"/>
        </row>
        <row r="64">
          <cell r="C64">
            <v>171.7</v>
          </cell>
          <cell r="D64">
            <v>160.89999999999998</v>
          </cell>
          <cell r="E64">
            <v>174.59999999999997</v>
          </cell>
          <cell r="F64">
            <v>185.39999999999998</v>
          </cell>
          <cell r="G64">
            <v>196.00000000000003</v>
          </cell>
          <cell r="H64">
            <v>214.79999999999995</v>
          </cell>
          <cell r="I64">
            <v>232.8</v>
          </cell>
          <cell r="J64">
            <v>204.30000000000007</v>
          </cell>
          <cell r="K64">
            <v>211.60000000000008</v>
          </cell>
          <cell r="L64">
            <v>236.3</v>
          </cell>
          <cell r="M64">
            <v>243.5</v>
          </cell>
          <cell r="N64">
            <v>219.10000000000002</v>
          </cell>
          <cell r="O64">
            <v>277.42651534667198</v>
          </cell>
          <cell r="P64">
            <v>300.50398656296369</v>
          </cell>
          <cell r="Q64">
            <v>336.07161555586515</v>
          </cell>
          <cell r="R64">
            <v>357.03269047415671</v>
          </cell>
          <cell r="T64">
            <v>692.59999999999991</v>
          </cell>
          <cell r="U64">
            <v>847.9</v>
          </cell>
          <cell r="V64">
            <v>910.50000000000011</v>
          </cell>
          <cell r="W64">
            <v>1271.0348079396576</v>
          </cell>
          <cell r="X64">
            <v>1712.8063796280137</v>
          </cell>
          <cell r="Z64">
            <v>7.2442486539402662E-2</v>
          </cell>
          <cell r="AB64">
            <v>262.80040198869079</v>
          </cell>
          <cell r="AC64">
            <v>313.50458671996239</v>
          </cell>
          <cell r="AD64">
            <v>345.46682204987462</v>
          </cell>
          <cell r="AE64">
            <v>374.43410910011721</v>
          </cell>
          <cell r="AF64">
            <v>404.07938264207087</v>
          </cell>
          <cell r="AH64">
            <v>1437.484900512025</v>
          </cell>
          <cell r="AI64">
            <v>1941.7471320215548</v>
          </cell>
          <cell r="AJ64">
            <v>2233.2744730933846</v>
          </cell>
          <cell r="AK64">
            <v>2830.2449278275726</v>
          </cell>
          <cell r="AL64">
            <v>3363.5459478747816</v>
          </cell>
          <cell r="AM64">
            <v>3995.6789744572761</v>
          </cell>
          <cell r="AN64">
            <v>4539.3228192999122</v>
          </cell>
          <cell r="AO64">
            <v>5320.0404700848703</v>
          </cell>
          <cell r="AP64">
            <v>6236.0702242444568</v>
          </cell>
          <cell r="AQ64">
            <v>7308.9992056593019</v>
          </cell>
          <cell r="AR64">
            <v>7548.4819419328505</v>
          </cell>
          <cell r="AT64">
            <v>4.9034287495360367</v>
          </cell>
        </row>
        <row r="65">
          <cell r="C65">
            <v>-55.4</v>
          </cell>
          <cell r="D65">
            <v>-52.2</v>
          </cell>
          <cell r="E65">
            <v>-50.8</v>
          </cell>
          <cell r="F65">
            <v>-60.3</v>
          </cell>
          <cell r="G65">
            <v>-36.700000000000003</v>
          </cell>
          <cell r="H65">
            <v>-32.299999999999997</v>
          </cell>
          <cell r="I65">
            <v>-33.700000000000003</v>
          </cell>
          <cell r="J65">
            <v>-27.7</v>
          </cell>
          <cell r="K65">
            <v>-20.6</v>
          </cell>
          <cell r="L65">
            <v>-15.3</v>
          </cell>
          <cell r="M65">
            <v>-15.2</v>
          </cell>
          <cell r="N65">
            <v>-20.399999999999999</v>
          </cell>
          <cell r="O65">
            <v>-25.324399406250002</v>
          </cell>
          <cell r="P65">
            <v>-31.908743251875002</v>
          </cell>
          <cell r="Q65">
            <v>-39.460479154818756</v>
          </cell>
          <cell r="R65">
            <v>-43.819922566208255</v>
          </cell>
          <cell r="T65">
            <v>-218.7</v>
          </cell>
          <cell r="U65">
            <v>-130.4</v>
          </cell>
          <cell r="V65">
            <v>-71.5</v>
          </cell>
          <cell r="W65">
            <v>-140.51354437915202</v>
          </cell>
          <cell r="X65">
            <v>-210.79173256915928</v>
          </cell>
          <cell r="Z65">
            <v>-0.2635379061371842</v>
          </cell>
          <cell r="AB65">
            <v>-33.702140959407167</v>
          </cell>
          <cell r="AC65">
            <v>-38.135888574611947</v>
          </cell>
          <cell r="AD65">
            <v>-44.16346859037548</v>
          </cell>
          <cell r="AE65">
            <v>-51.767058225351711</v>
          </cell>
          <cell r="AF65">
            <v>-62.685923547897744</v>
          </cell>
          <cell r="AH65">
            <v>-196.75233893823687</v>
          </cell>
          <cell r="AI65">
            <v>-365.32905226972946</v>
          </cell>
          <cell r="AJ65">
            <v>-456.66662751438901</v>
          </cell>
          <cell r="AK65">
            <v>-798.63109963495367</v>
          </cell>
          <cell r="AL65">
            <v>-975.40412631715992</v>
          </cell>
          <cell r="AM65">
            <v>-1191.1711266996829</v>
          </cell>
          <cell r="AN65">
            <v>-1393.3740052445892</v>
          </cell>
          <cell r="AO65">
            <v>-1630.7203773576878</v>
          </cell>
          <cell r="AP65">
            <v>-1907.4312116591957</v>
          </cell>
          <cell r="AQ65">
            <v>-2232.3859640352671</v>
          </cell>
          <cell r="AR65">
            <v>-2316.7415108487116</v>
          </cell>
          <cell r="AT65">
            <v>11.944232824884006</v>
          </cell>
        </row>
        <row r="66">
          <cell r="C66">
            <v>-3</v>
          </cell>
          <cell r="D66">
            <v>-2.9</v>
          </cell>
          <cell r="E66">
            <v>-3</v>
          </cell>
          <cell r="F66">
            <v>-3.4</v>
          </cell>
          <cell r="G66">
            <v>-3.8</v>
          </cell>
          <cell r="H66">
            <v>-4.9000000000000004</v>
          </cell>
          <cell r="I66">
            <v>-5.3</v>
          </cell>
          <cell r="J66">
            <v>-4.4000000000000004</v>
          </cell>
          <cell r="K66">
            <v>-4.0999999999999996</v>
          </cell>
          <cell r="L66">
            <v>-4.3</v>
          </cell>
          <cell r="M66">
            <v>-5.6</v>
          </cell>
          <cell r="N66">
            <v>-5.6999999999999993</v>
          </cell>
          <cell r="O66"/>
          <cell r="P66"/>
          <cell r="Q66"/>
          <cell r="R66"/>
          <cell r="T66">
            <v>-12.3</v>
          </cell>
          <cell r="U66">
            <v>-18.399999999999999</v>
          </cell>
          <cell r="V66">
            <v>-19.699999999999996</v>
          </cell>
          <cell r="W66" t="str">
            <v/>
          </cell>
          <cell r="X66"/>
          <cell r="Z66">
            <v>0.29545454545454519</v>
          </cell>
          <cell r="AB66">
            <v>-4.6470938059121387</v>
          </cell>
          <cell r="AC66">
            <v>-5.6984116133897951</v>
          </cell>
          <cell r="AD66">
            <v>-6.0843870165093907</v>
          </cell>
          <cell r="AE66">
            <v>-6.8725759212373321</v>
          </cell>
          <cell r="AF66">
            <v>-7.6024150077378154</v>
          </cell>
          <cell r="AH66">
            <v>-26.257789558874332</v>
          </cell>
          <cell r="AI66">
            <v>-33.41850303758126</v>
          </cell>
          <cell r="AJ66">
            <v>-39.55783745970718</v>
          </cell>
          <cell r="AK66">
            <v>-48.871511634359081</v>
          </cell>
          <cell r="AL66">
            <v>-61.374423260953364</v>
          </cell>
          <cell r="AM66">
            <v>-74.895436627513988</v>
          </cell>
          <cell r="AN66">
            <v>-90.577608946150619</v>
          </cell>
          <cell r="AO66">
            <v>-107.19357749987461</v>
          </cell>
          <cell r="AP66">
            <v>-125.55527517860861</v>
          </cell>
          <cell r="AQ66">
            <v>-147.10565870311802</v>
          </cell>
          <cell r="AR66">
            <v>-174.08524921380115</v>
          </cell>
          <cell r="AT66">
            <v>3.6888909926561313</v>
          </cell>
        </row>
        <row r="67">
          <cell r="C67">
            <v>113.29999999999998</v>
          </cell>
          <cell r="D67">
            <v>105.79999999999997</v>
          </cell>
          <cell r="E67">
            <v>120.79999999999997</v>
          </cell>
          <cell r="F67">
            <v>121.69999999999997</v>
          </cell>
          <cell r="G67">
            <v>155.5</v>
          </cell>
          <cell r="H67">
            <v>177.59999999999994</v>
          </cell>
          <cell r="I67">
            <v>193.8</v>
          </cell>
          <cell r="J67">
            <v>172.20000000000007</v>
          </cell>
          <cell r="K67">
            <v>186.90000000000009</v>
          </cell>
          <cell r="L67">
            <v>216.7</v>
          </cell>
          <cell r="M67">
            <v>222.70000000000002</v>
          </cell>
          <cell r="N67">
            <v>193.00000000000003</v>
          </cell>
          <cell r="O67"/>
          <cell r="P67"/>
          <cell r="Q67"/>
          <cell r="R67"/>
          <cell r="T67">
            <v>461.59999999999991</v>
          </cell>
          <cell r="U67">
            <v>699.09999999999991</v>
          </cell>
          <cell r="V67">
            <v>819.30000000000007</v>
          </cell>
          <cell r="W67" t="str">
            <v/>
          </cell>
          <cell r="X67"/>
          <cell r="Z67">
            <v>0.12078977932636437</v>
          </cell>
          <cell r="AB67">
            <v>224.4511672233715</v>
          </cell>
          <cell r="AC67">
            <v>269.67028653196064</v>
          </cell>
          <cell r="AD67">
            <v>295.21896644298977</v>
          </cell>
          <cell r="AE67">
            <v>315.79447495352815</v>
          </cell>
          <cell r="AF67">
            <v>333.79104408643531</v>
          </cell>
          <cell r="AH67">
            <v>1214.4747720149139</v>
          </cell>
          <cell r="AI67">
            <v>1542.9995767142439</v>
          </cell>
          <cell r="AJ67">
            <v>1737.0500081192886</v>
          </cell>
          <cell r="AK67">
            <v>1982.74231655826</v>
          </cell>
          <cell r="AL67">
            <v>2326.7673982966685</v>
          </cell>
          <cell r="AM67">
            <v>2729.6124111300796</v>
          </cell>
          <cell r="AN67">
            <v>3055.3712051091725</v>
          </cell>
          <cell r="AO67">
            <v>3582.1265152273081</v>
          </cell>
          <cell r="AP67">
            <v>4203.0837374066523</v>
          </cell>
          <cell r="AQ67">
            <v>4929.5075829209163</v>
          </cell>
          <cell r="AR67">
            <v>5057.6551818703383</v>
          </cell>
          <cell r="AT67">
            <v>4.4534116390431695</v>
          </cell>
        </row>
        <row r="68">
          <cell r="C68">
            <v>0.47645079899074844</v>
          </cell>
          <cell r="D68">
            <v>0.42712959224868779</v>
          </cell>
          <cell r="E68">
            <v>0.46106870229007624</v>
          </cell>
          <cell r="F68">
            <v>0.63122406639004147</v>
          </cell>
          <cell r="G68">
            <v>0.60694769711163143</v>
          </cell>
          <cell r="H68">
            <v>0.67863966373710338</v>
          </cell>
          <cell r="I68">
            <v>0.73409090909090913</v>
          </cell>
          <cell r="J68">
            <v>0.63402061855670122</v>
          </cell>
          <cell r="K68">
            <v>0.66536133855464608</v>
          </cell>
          <cell r="L68">
            <v>0.73184734886862535</v>
          </cell>
          <cell r="M68">
            <v>0.73571192599933932</v>
          </cell>
          <cell r="N68">
            <v>0.60653676932746714</v>
          </cell>
          <cell r="O68"/>
          <cell r="P68"/>
          <cell r="Q68"/>
          <cell r="R68"/>
          <cell r="T68">
            <v>0.49090715729022644</v>
          </cell>
          <cell r="U68">
            <v>0.66359753203607019</v>
          </cell>
          <cell r="V68">
            <v>0.68394690708740291</v>
          </cell>
          <cell r="W68" t="str">
            <v/>
          </cell>
          <cell r="X68"/>
          <cell r="Z68">
            <v>-2.7483849229234081</v>
          </cell>
          <cell r="AB68">
            <v>0.68991605225600827</v>
          </cell>
          <cell r="AC68">
            <v>0.75626398318509458</v>
          </cell>
          <cell r="AD68">
            <v>0.74301723683803722</v>
          </cell>
          <cell r="AE68">
            <v>0.73197919458947502</v>
          </cell>
          <cell r="AF68">
            <v>0.70733122642768609</v>
          </cell>
          <cell r="AH68">
            <v>0.73283229200356625</v>
          </cell>
          <cell r="AI68">
            <v>0.65338430034300798</v>
          </cell>
          <cell r="AJ68">
            <v>0.57689924802426462</v>
          </cell>
          <cell r="AK68">
            <v>0.51646598219520445</v>
          </cell>
          <cell r="AL68">
            <v>0.50547890137990648</v>
          </cell>
          <cell r="AM68">
            <v>0.49456913716651152</v>
          </cell>
          <cell r="AN68">
            <v>0.48177797079609802</v>
          </cell>
          <cell r="AO68">
            <v>0.48153467156938573</v>
          </cell>
          <cell r="AP68">
            <v>0.48167907472742899</v>
          </cell>
          <cell r="AQ68">
            <v>0.48160796374075948</v>
          </cell>
          <cell r="AR68">
            <v>0.4749417143848918</v>
          </cell>
          <cell r="AT68">
            <v>-0.28796339957730677</v>
          </cell>
        </row>
        <row r="69">
          <cell r="C69"/>
          <cell r="D69"/>
          <cell r="E69"/>
          <cell r="F69"/>
          <cell r="G69"/>
          <cell r="H69"/>
          <cell r="I69"/>
          <cell r="J69"/>
          <cell r="K69"/>
          <cell r="L69"/>
          <cell r="M69"/>
          <cell r="N69"/>
          <cell r="O69"/>
          <cell r="P69"/>
          <cell r="Q69"/>
          <cell r="R69"/>
          <cell r="T69"/>
          <cell r="U69"/>
          <cell r="V69"/>
          <cell r="W69"/>
          <cell r="X69"/>
          <cell r="AB69"/>
          <cell r="AC69"/>
          <cell r="AD69"/>
          <cell r="AE69"/>
          <cell r="AF69"/>
          <cell r="AH69"/>
          <cell r="AI69"/>
          <cell r="AJ69"/>
          <cell r="AK69"/>
          <cell r="AL69"/>
          <cell r="AM69"/>
          <cell r="AN69"/>
          <cell r="AO69"/>
          <cell r="AP69"/>
          <cell r="AQ69"/>
          <cell r="AR69"/>
        </row>
        <row r="70">
          <cell r="C70">
            <v>250.8</v>
          </cell>
          <cell r="D70">
            <v>376.45400000000006</v>
          </cell>
          <cell r="E70">
            <v>463.30000000000007</v>
          </cell>
          <cell r="F70">
            <v>382.053</v>
          </cell>
          <cell r="G70">
            <v>302.97099999999995</v>
          </cell>
          <cell r="H70">
            <v>114.40000000000002</v>
          </cell>
          <cell r="I70">
            <v>210.1</v>
          </cell>
          <cell r="J70">
            <v>348.3</v>
          </cell>
          <cell r="K70">
            <v>474.68099999999998</v>
          </cell>
          <cell r="L70">
            <v>314.01400000000001</v>
          </cell>
          <cell r="M70">
            <v>392.77500000000003</v>
          </cell>
          <cell r="N70">
            <v>840.64200000000005</v>
          </cell>
          <cell r="O70">
            <v>0</v>
          </cell>
          <cell r="P70">
            <v>0</v>
          </cell>
          <cell r="Q70">
            <v>0</v>
          </cell>
          <cell r="R70">
            <v>0</v>
          </cell>
          <cell r="T70"/>
          <cell r="U70"/>
          <cell r="V70"/>
          <cell r="W70"/>
          <cell r="X70">
            <v>0</v>
          </cell>
          <cell r="AB70">
            <v>545.83532207724875</v>
          </cell>
          <cell r="AC70">
            <v>871.10122424187955</v>
          </cell>
          <cell r="AD70">
            <v>582.92940565866081</v>
          </cell>
          <cell r="AE70">
            <v>772.75780779076945</v>
          </cell>
          <cell r="AF70">
            <v>898.33903900268149</v>
          </cell>
          <cell r="AH70"/>
          <cell r="AI70">
            <v>3588.8678940145728</v>
          </cell>
          <cell r="AJ70">
            <v>4397.5959661153347</v>
          </cell>
          <cell r="AK70">
            <v>5606.7402018085249</v>
          </cell>
          <cell r="AL70">
            <v>6627.3782769954887</v>
          </cell>
          <cell r="AM70">
            <v>8181.9389647844546</v>
          </cell>
          <cell r="AN70">
            <v>9264.707922539048</v>
          </cell>
          <cell r="AO70">
            <v>10986.426364048573</v>
          </cell>
          <cell r="AP70">
            <v>12855.498959756427</v>
          </cell>
          <cell r="AQ70">
            <v>15042.67206407704</v>
          </cell>
          <cell r="AR70">
            <v>14320.888831593995</v>
          </cell>
        </row>
        <row r="71">
          <cell r="C71">
            <v>182.4</v>
          </cell>
          <cell r="D71">
            <v>149.5</v>
          </cell>
          <cell r="E71">
            <v>176</v>
          </cell>
          <cell r="F71">
            <v>234.60000000000002</v>
          </cell>
          <cell r="G71">
            <v>234.7</v>
          </cell>
          <cell r="H71">
            <v>164.1</v>
          </cell>
          <cell r="I71">
            <v>362.50000000000006</v>
          </cell>
          <cell r="J71">
            <v>207.9</v>
          </cell>
          <cell r="K71">
            <v>203.9</v>
          </cell>
          <cell r="L71">
            <v>231.20000000000002</v>
          </cell>
          <cell r="M71">
            <v>268</v>
          </cell>
          <cell r="N71">
            <v>197.6</v>
          </cell>
          <cell r="O71">
            <v>0</v>
          </cell>
          <cell r="P71">
            <v>0</v>
          </cell>
          <cell r="Q71">
            <v>0</v>
          </cell>
          <cell r="R71">
            <v>0</v>
          </cell>
          <cell r="T71"/>
          <cell r="U71"/>
          <cell r="V71"/>
          <cell r="W71"/>
          <cell r="X71">
            <v>0</v>
          </cell>
          <cell r="AB71">
            <v>236.97759127772392</v>
          </cell>
          <cell r="AC71">
            <v>320.23361057694433</v>
          </cell>
          <cell r="AD71">
            <v>330.311538155351</v>
          </cell>
          <cell r="AE71">
            <v>385.25975652753516</v>
          </cell>
          <cell r="AF71">
            <v>429.9100773463835</v>
          </cell>
          <cell r="AH71"/>
          <cell r="AI71">
            <v>1876.4060332450615</v>
          </cell>
          <cell r="AJ71">
            <v>2053.4177932280454</v>
          </cell>
          <cell r="AK71">
            <v>2444.2347787910126</v>
          </cell>
          <cell r="AL71">
            <v>3239.1953704073335</v>
          </cell>
          <cell r="AM71">
            <v>4029.0254115405837</v>
          </cell>
          <cell r="AN71">
            <v>5131.6165330744252</v>
          </cell>
          <cell r="AO71">
            <v>6124.5246122621484</v>
          </cell>
          <cell r="AP71">
            <v>7163.7745366518384</v>
          </cell>
          <cell r="AQ71">
            <v>8384.1137740236336</v>
          </cell>
          <cell r="AR71">
            <v>11060.248495464975</v>
          </cell>
        </row>
        <row r="72">
          <cell r="C72">
            <v>49.340412000000001</v>
          </cell>
          <cell r="D72">
            <v>51.927138999999997</v>
          </cell>
          <cell r="E72">
            <v>55.457450000000001</v>
          </cell>
          <cell r="F72">
            <v>58.631479999999996</v>
          </cell>
          <cell r="G72">
            <v>59.173630999999993</v>
          </cell>
          <cell r="H72">
            <v>59.465303999999996</v>
          </cell>
          <cell r="I72">
            <v>57.027180000000001</v>
          </cell>
          <cell r="J72">
            <v>57.320796000000001</v>
          </cell>
          <cell r="K72">
            <v>58.296264000000001</v>
          </cell>
          <cell r="L72">
            <v>60.842688000000003</v>
          </cell>
          <cell r="M72">
            <v>60.836039</v>
          </cell>
          <cell r="N72">
            <v>62.87201878959057</v>
          </cell>
          <cell r="O72">
            <v>69.199893000000017</v>
          </cell>
          <cell r="P72">
            <v>72.659887650000016</v>
          </cell>
          <cell r="Q72">
            <v>77.019480909000009</v>
          </cell>
          <cell r="R72">
            <v>81.640649763540026</v>
          </cell>
          <cell r="T72"/>
          <cell r="U72"/>
          <cell r="V72"/>
          <cell r="W72"/>
          <cell r="X72">
            <v>93.91247228829377</v>
          </cell>
          <cell r="AB72">
            <v>66.125</v>
          </cell>
          <cell r="AC72">
            <v>69.430999999999997</v>
          </cell>
          <cell r="AD72">
            <v>72.902000000000001</v>
          </cell>
          <cell r="AE72">
            <v>77.277000000000001</v>
          </cell>
          <cell r="AF72">
            <v>82.686000000000007</v>
          </cell>
          <cell r="AH72"/>
          <cell r="AI72">
            <v>94.207999999999998</v>
          </cell>
          <cell r="AJ72">
            <v>117.762</v>
          </cell>
          <cell r="AK72">
            <v>147.203</v>
          </cell>
          <cell r="AL72">
            <v>176.64400000000001</v>
          </cell>
          <cell r="AM72">
            <v>211.97300000000001</v>
          </cell>
          <cell r="AN72">
            <v>243.77</v>
          </cell>
          <cell r="AO72">
            <v>280.334</v>
          </cell>
          <cell r="AP72">
            <v>322.38400000000001</v>
          </cell>
          <cell r="AQ72">
            <v>370.74200000000002</v>
          </cell>
          <cell r="AR72">
            <v>378.15600000000001</v>
          </cell>
        </row>
        <row r="73">
          <cell r="C73">
            <v>240.30894000000001</v>
          </cell>
          <cell r="D73">
            <v>249.54190799999998</v>
          </cell>
          <cell r="E73">
            <v>264.320784</v>
          </cell>
          <cell r="F73">
            <v>275.13313819000001</v>
          </cell>
          <cell r="G73">
            <v>279.99557816999999</v>
          </cell>
          <cell r="H73">
            <v>284.10291200000006</v>
          </cell>
          <cell r="I73">
            <v>287.47025999999994</v>
          </cell>
          <cell r="J73">
            <v>295.86458700000003</v>
          </cell>
          <cell r="K73">
            <v>306.81389375999998</v>
          </cell>
          <cell r="L73">
            <v>327.44418000000002</v>
          </cell>
          <cell r="M73">
            <v>334.90795200000002</v>
          </cell>
          <cell r="N73">
            <v>352.24340400000006</v>
          </cell>
          <cell r="O73">
            <v>385.76172351780008</v>
          </cell>
          <cell r="P73">
            <v>418.12858947069009</v>
          </cell>
          <cell r="Q73">
            <v>457.07981140255151</v>
          </cell>
          <cell r="R73">
            <v>499.19991704414173</v>
          </cell>
          <cell r="T73"/>
          <cell r="U73"/>
          <cell r="V73"/>
          <cell r="W73"/>
          <cell r="X73">
            <v>2451.103764067836</v>
          </cell>
          <cell r="AB73">
            <v>359.48190894000004</v>
          </cell>
          <cell r="AC73">
            <v>394.0134976512</v>
          </cell>
          <cell r="AD73">
            <v>439.03261798829999</v>
          </cell>
          <cell r="AE73">
            <v>476.71323693164641</v>
          </cell>
          <cell r="AF73">
            <v>521.43871101404579</v>
          </cell>
          <cell r="AH73"/>
          <cell r="AI73">
            <v>2609.4473146607274</v>
          </cell>
          <cell r="AJ73">
            <v>3327.0840285169334</v>
          </cell>
          <cell r="AK73">
            <v>4242.0518745445888</v>
          </cell>
          <cell r="AL73">
            <v>5086.2928062016344</v>
          </cell>
          <cell r="AM73">
            <v>6098.5332160455773</v>
          </cell>
          <cell r="AN73">
            <v>7007.5864480632681</v>
          </cell>
          <cell r="AO73">
            <v>8219.8667702470811</v>
          </cell>
          <cell r="AP73">
            <v>9641.8791395015105</v>
          </cell>
          <cell r="AQ73">
            <v>11309.966020032411</v>
          </cell>
          <cell r="AR73">
            <v>11766.852842086251</v>
          </cell>
        </row>
        <row r="74">
          <cell r="C74">
            <v>221443.24950000001</v>
          </cell>
          <cell r="D74">
            <v>208790.59239999999</v>
          </cell>
          <cell r="E74">
            <v>203340.16</v>
          </cell>
          <cell r="F74">
            <v>240959.43700000001</v>
          </cell>
          <cell r="G74">
            <v>146685.74029999998</v>
          </cell>
          <cell r="H74">
            <v>129071.78640000001</v>
          </cell>
          <cell r="I74">
            <v>134830.21300000002</v>
          </cell>
          <cell r="J74">
            <v>110638.41900000001</v>
          </cell>
          <cell r="K74">
            <v>82371.556800000006</v>
          </cell>
          <cell r="L74">
            <v>61207.496800000001</v>
          </cell>
          <cell r="M74">
            <v>60606.117299999998</v>
          </cell>
          <cell r="N74">
            <v>81500.525283684503</v>
          </cell>
          <cell r="O74">
            <v>101297.59762500001</v>
          </cell>
          <cell r="P74">
            <v>127634.97300750001</v>
          </cell>
          <cell r="Q74">
            <v>157841.91661927503</v>
          </cell>
          <cell r="R74">
            <v>175279.69026483304</v>
          </cell>
          <cell r="T74"/>
          <cell r="U74"/>
          <cell r="V74"/>
          <cell r="W74"/>
          <cell r="X74">
            <v>210791.73256915927</v>
          </cell>
          <cell r="AB74">
            <v>134809.34795481904</v>
          </cell>
          <cell r="AC74">
            <v>152543.89230727847</v>
          </cell>
          <cell r="AD74">
            <v>176652.93305851781</v>
          </cell>
          <cell r="AE74">
            <v>207069.48756069024</v>
          </cell>
          <cell r="AF74">
            <v>250744.03081838801</v>
          </cell>
          <cell r="AH74"/>
          <cell r="AI74">
            <v>365328.20232137304</v>
          </cell>
          <cell r="AJ74">
            <v>456668.00868046802</v>
          </cell>
          <cell r="AK74">
            <v>798632.5117206889</v>
          </cell>
          <cell r="AL74">
            <v>975405.03402165917</v>
          </cell>
          <cell r="AM74">
            <v>1191173.359087086</v>
          </cell>
          <cell r="AN74">
            <v>1393374.7882501215</v>
          </cell>
          <cell r="AO74">
            <v>1630718.9430147903</v>
          </cell>
          <cell r="AP74">
            <v>1907433.8052598916</v>
          </cell>
          <cell r="AQ74">
            <v>2232383.1595510119</v>
          </cell>
          <cell r="AR74">
            <v>2316740.5037668315</v>
          </cell>
        </row>
        <row r="75">
          <cell r="C75"/>
          <cell r="D75"/>
          <cell r="E75"/>
          <cell r="F75"/>
          <cell r="G75"/>
          <cell r="H75"/>
          <cell r="I75"/>
          <cell r="J75"/>
          <cell r="K75"/>
          <cell r="L75"/>
          <cell r="M75"/>
          <cell r="N75"/>
          <cell r="O75"/>
          <cell r="P75"/>
          <cell r="Q75"/>
          <cell r="R75"/>
          <cell r="T75"/>
          <cell r="U75"/>
          <cell r="V75"/>
          <cell r="W75"/>
          <cell r="X75"/>
          <cell r="AB75"/>
          <cell r="AC75"/>
          <cell r="AD75"/>
          <cell r="AE75"/>
          <cell r="AF75"/>
          <cell r="AH75"/>
          <cell r="AI75"/>
          <cell r="AJ75"/>
          <cell r="AK75"/>
          <cell r="AL75"/>
          <cell r="AM75"/>
          <cell r="AN75"/>
          <cell r="AO75"/>
          <cell r="AP75"/>
          <cell r="AQ75"/>
          <cell r="AR75"/>
        </row>
        <row r="76">
          <cell r="C76" t="str">
            <v>1T19</v>
          </cell>
          <cell r="D76" t="str">
            <v>2T19</v>
          </cell>
          <cell r="E76" t="str">
            <v>3T19</v>
          </cell>
          <cell r="F76" t="str">
            <v>4T19</v>
          </cell>
          <cell r="G76" t="str">
            <v>1T20</v>
          </cell>
          <cell r="H76" t="str">
            <v>2T20</v>
          </cell>
          <cell r="I76" t="str">
            <v>3T20</v>
          </cell>
          <cell r="J76" t="str">
            <v>4T20</v>
          </cell>
          <cell r="K76" t="str">
            <v>1T21</v>
          </cell>
          <cell r="L76" t="str">
            <v>2T21</v>
          </cell>
          <cell r="M76" t="str">
            <v>3T21</v>
          </cell>
          <cell r="N76" t="str">
            <v>4T21</v>
          </cell>
          <cell r="O76" t="str">
            <v>1T22E</v>
          </cell>
          <cell r="P76" t="str">
            <v>2T22E</v>
          </cell>
          <cell r="Q76" t="str">
            <v>3T22E</v>
          </cell>
          <cell r="R76" t="str">
            <v>4T22E</v>
          </cell>
          <cell r="T76">
            <v>2019</v>
          </cell>
          <cell r="U76">
            <v>2020</v>
          </cell>
          <cell r="V76">
            <v>2021</v>
          </cell>
          <cell r="W76" t="str">
            <v>2022E</v>
          </cell>
          <cell r="X76" t="str">
            <v>2023E</v>
          </cell>
          <cell r="Z76" t="str">
            <v>Var. %</v>
          </cell>
          <cell r="AB76" t="str">
            <v>4T21U</v>
          </cell>
          <cell r="AC76" t="str">
            <v>1T22U</v>
          </cell>
          <cell r="AD76" t="str">
            <v>2T22U</v>
          </cell>
          <cell r="AE76" t="str">
            <v>3T22U</v>
          </cell>
          <cell r="AF76" t="str">
            <v>4T22U</v>
          </cell>
          <cell r="AH76" t="str">
            <v>2022U</v>
          </cell>
          <cell r="AI76" t="str">
            <v>2023U</v>
          </cell>
          <cell r="AJ76" t="str">
            <v>2024E</v>
          </cell>
          <cell r="AK76" t="str">
            <v>2025E</v>
          </cell>
          <cell r="AL76" t="str">
            <v>2026E</v>
          </cell>
          <cell r="AM76" t="str">
            <v>2027E</v>
          </cell>
          <cell r="AN76" t="str">
            <v>2028E</v>
          </cell>
          <cell r="AO76" t="str">
            <v>2029E</v>
          </cell>
          <cell r="AP76" t="str">
            <v>2030E</v>
          </cell>
          <cell r="AQ76" t="str">
            <v>2031E</v>
          </cell>
          <cell r="AR76" t="str">
            <v>2032E</v>
          </cell>
          <cell r="AT76" t="str">
            <v>Var. %</v>
          </cell>
        </row>
        <row r="77">
          <cell r="C77"/>
          <cell r="D77"/>
          <cell r="E77"/>
          <cell r="F77"/>
          <cell r="G77"/>
          <cell r="H77"/>
          <cell r="I77"/>
          <cell r="J77"/>
          <cell r="K77"/>
          <cell r="L77"/>
          <cell r="M77"/>
          <cell r="N77"/>
          <cell r="O77"/>
          <cell r="P77"/>
          <cell r="Q77"/>
          <cell r="R77"/>
          <cell r="T77"/>
          <cell r="U77"/>
          <cell r="V77"/>
          <cell r="W77"/>
          <cell r="X77"/>
          <cell r="AB77"/>
          <cell r="AC77"/>
          <cell r="AD77"/>
          <cell r="AE77"/>
          <cell r="AF77"/>
          <cell r="AH77"/>
          <cell r="AI77"/>
          <cell r="AJ77"/>
          <cell r="AK77"/>
          <cell r="AL77"/>
          <cell r="AM77"/>
          <cell r="AN77"/>
          <cell r="AO77"/>
          <cell r="AP77"/>
          <cell r="AQ77"/>
          <cell r="AR77"/>
        </row>
        <row r="78">
          <cell r="C78">
            <v>231.571</v>
          </cell>
          <cell r="D78">
            <v>260.16700000000003</v>
          </cell>
          <cell r="E78">
            <v>285.05</v>
          </cell>
          <cell r="F78">
            <v>307.13099999999997</v>
          </cell>
          <cell r="G78">
            <v>308.99599999999998</v>
          </cell>
          <cell r="H78">
            <v>291.45499999999998</v>
          </cell>
          <cell r="I78">
            <v>268.12800000000004</v>
          </cell>
          <cell r="J78">
            <v>277.99099999999999</v>
          </cell>
          <cell r="K78">
            <v>274.41300000000001</v>
          </cell>
          <cell r="L78">
            <v>274.34199999999998</v>
          </cell>
          <cell r="M78">
            <v>273.233</v>
          </cell>
          <cell r="N78">
            <v>289.79599999999999</v>
          </cell>
          <cell r="O78">
            <v>75.0352575</v>
          </cell>
          <cell r="P78">
            <v>310.82264109166664</v>
          </cell>
          <cell r="Q78">
            <v>329.47199955716667</v>
          </cell>
          <cell r="R78">
            <v>349.24031953059671</v>
          </cell>
          <cell r="T78">
            <v>307.13099999999997</v>
          </cell>
          <cell r="U78">
            <v>277.99099999999999</v>
          </cell>
          <cell r="V78">
            <v>289.79599999999999</v>
          </cell>
          <cell r="W78">
            <v>349.24031953059671</v>
          </cell>
          <cell r="X78">
            <v>391.0275259984021</v>
          </cell>
          <cell r="Z78">
            <v>4.2465403556230186E-2</v>
          </cell>
          <cell r="AB78">
            <v>283.02100230496819</v>
          </cell>
          <cell r="AC78">
            <v>294.62857160309755</v>
          </cell>
          <cell r="AD78">
            <v>302.53306863603393</v>
          </cell>
          <cell r="AE78">
            <v>318.11083329114746</v>
          </cell>
          <cell r="AF78">
            <v>339.76690302537793</v>
          </cell>
          <cell r="AH78">
            <v>339.76690302537793</v>
          </cell>
          <cell r="AI78">
            <v>409.99457797630475</v>
          </cell>
          <cell r="AJ78">
            <v>464.61955480919528</v>
          </cell>
          <cell r="AK78">
            <v>523.5741894422797</v>
          </cell>
          <cell r="AL78">
            <v>588.95332252874482</v>
          </cell>
          <cell r="AM78">
            <v>669.55766798897912</v>
          </cell>
          <cell r="AN78">
            <v>749.54301508645835</v>
          </cell>
          <cell r="AO78">
            <v>826.05854686061161</v>
          </cell>
          <cell r="AP78">
            <v>911.49005356949056</v>
          </cell>
          <cell r="AQ78">
            <v>986.38515775283122</v>
          </cell>
          <cell r="AR78">
            <v>1006.1114466482771</v>
          </cell>
          <cell r="AT78">
            <v>0.24350610294282871</v>
          </cell>
        </row>
        <row r="79">
          <cell r="C79">
            <v>36.942999999999998</v>
          </cell>
          <cell r="D79">
            <v>62.534000000000006</v>
          </cell>
          <cell r="E79">
            <v>59.794000000000004</v>
          </cell>
          <cell r="F79">
            <v>64.263000000000005</v>
          </cell>
          <cell r="G79">
            <v>40.878999999999998</v>
          </cell>
          <cell r="H79">
            <v>2.871</v>
          </cell>
          <cell r="I79">
            <v>22.881</v>
          </cell>
          <cell r="J79">
            <v>42.747999999999998</v>
          </cell>
          <cell r="K79">
            <v>26.36</v>
          </cell>
          <cell r="L79">
            <v>28.652999999999999</v>
          </cell>
          <cell r="M79">
            <v>22.436999999999998</v>
          </cell>
          <cell r="N79">
            <v>34.06</v>
          </cell>
          <cell r="O79"/>
          <cell r="P79"/>
          <cell r="Q79"/>
          <cell r="R79"/>
          <cell r="T79">
            <v>223.53400000000002</v>
          </cell>
          <cell r="U79">
            <v>109.37899999999999</v>
          </cell>
          <cell r="V79">
            <v>111.50999999999999</v>
          </cell>
          <cell r="W79" t="str">
            <v/>
          </cell>
          <cell r="X79"/>
          <cell r="Z79">
            <v>-0.20323757836623924</v>
          </cell>
          <cell r="AB79">
            <v>30.271002304968235</v>
          </cell>
          <cell r="AC79">
            <v>37.744569298129306</v>
          </cell>
          <cell r="AD79">
            <v>38.5284970329364</v>
          </cell>
          <cell r="AE79">
            <v>48.805764655113514</v>
          </cell>
          <cell r="AF79">
            <v>58.14306973423048</v>
          </cell>
          <cell r="AH79">
            <v>183.22190072040968</v>
          </cell>
          <cell r="AI79">
            <v>291.2336749509268</v>
          </cell>
          <cell r="AJ79">
            <v>310.98597683289051</v>
          </cell>
          <cell r="AK79">
            <v>349.89763463308452</v>
          </cell>
          <cell r="AL79">
            <v>386.65813308646506</v>
          </cell>
          <cell r="AM79">
            <v>436.69534546023425</v>
          </cell>
          <cell r="AN79">
            <v>481.77534709747925</v>
          </cell>
          <cell r="AO79">
            <v>531.0235317741533</v>
          </cell>
          <cell r="AP79">
            <v>579.60950670887894</v>
          </cell>
          <cell r="AQ79">
            <v>612.66210418334072</v>
          </cell>
          <cell r="AR79">
            <v>632.74828889544597</v>
          </cell>
          <cell r="AT79">
            <v>7.1660605571337381</v>
          </cell>
        </row>
        <row r="80">
          <cell r="C80">
            <v>43.13</v>
          </cell>
          <cell r="D80">
            <v>44.05</v>
          </cell>
          <cell r="E80">
            <v>46.77</v>
          </cell>
          <cell r="F80">
            <v>48.72</v>
          </cell>
          <cell r="G80">
            <v>44.92</v>
          </cell>
          <cell r="H80">
            <v>59.84</v>
          </cell>
          <cell r="I80">
            <v>46.75</v>
          </cell>
          <cell r="J80">
            <v>57.08</v>
          </cell>
          <cell r="K80">
            <v>58.035298450682852</v>
          </cell>
          <cell r="L80">
            <v>62.67</v>
          </cell>
          <cell r="M80">
            <v>72.709999999999994</v>
          </cell>
          <cell r="N80">
            <v>78.989999999999995</v>
          </cell>
          <cell r="O80"/>
          <cell r="P80"/>
          <cell r="Q80"/>
          <cell r="R80"/>
          <cell r="T80">
            <v>45.968098946916349</v>
          </cell>
          <cell r="U80">
            <v>50.446867405992016</v>
          </cell>
          <cell r="V80">
            <v>68.579388818581293</v>
          </cell>
          <cell r="W80" t="str">
            <v/>
          </cell>
          <cell r="X80"/>
          <cell r="Z80">
            <v>0.38384723195515069</v>
          </cell>
          <cell r="AB80">
            <v>64.606209034635128</v>
          </cell>
          <cell r="AC80">
            <v>67.04096834925096</v>
          </cell>
          <cell r="AD80">
            <v>66.810986817738765</v>
          </cell>
          <cell r="AE80">
            <v>66.831340682502798</v>
          </cell>
          <cell r="AF80">
            <v>66.82026438121828</v>
          </cell>
          <cell r="AH80">
            <v>66.866729967259332</v>
          </cell>
          <cell r="AI80">
            <v>67.891311051877139</v>
          </cell>
          <cell r="AJ80">
            <v>69.125763379704679</v>
          </cell>
          <cell r="AK80">
            <v>70.382787296171983</v>
          </cell>
          <cell r="AL80">
            <v>71.638667082420454</v>
          </cell>
          <cell r="AM80">
            <v>72.929837718123196</v>
          </cell>
          <cell r="AN80">
            <v>74.210925148883391</v>
          </cell>
          <cell r="AO80">
            <v>75.542085957017051</v>
          </cell>
          <cell r="AP80">
            <v>76.896718637436464</v>
          </cell>
          <cell r="AQ80">
            <v>78.299848194642124</v>
          </cell>
          <cell r="AR80">
            <v>79.602110834677305</v>
          </cell>
          <cell r="AT80">
            <v>-8.0364049411919436E-2</v>
          </cell>
        </row>
        <row r="81">
          <cell r="C81">
            <v>36.651000000000003</v>
          </cell>
          <cell r="D81">
            <v>33.094999999999999</v>
          </cell>
          <cell r="E81">
            <v>36.804000000000002</v>
          </cell>
          <cell r="F81">
            <v>41.365000000000002</v>
          </cell>
          <cell r="G81">
            <v>38.361000000000004</v>
          </cell>
          <cell r="H81">
            <v>19.736000000000001</v>
          </cell>
          <cell r="I81">
            <v>45.536000000000001</v>
          </cell>
          <cell r="J81">
            <v>31.856999999999999</v>
          </cell>
          <cell r="K81">
            <v>29.032</v>
          </cell>
          <cell r="L81">
            <v>26.643000000000001</v>
          </cell>
          <cell r="M81">
            <v>21.62</v>
          </cell>
          <cell r="N81">
            <v>15.55</v>
          </cell>
          <cell r="O81"/>
          <cell r="P81"/>
          <cell r="Q81"/>
          <cell r="R81"/>
          <cell r="T81">
            <v>147.91500000000002</v>
          </cell>
          <cell r="U81">
            <v>135.49</v>
          </cell>
          <cell r="V81">
            <v>92.844999999999999</v>
          </cell>
          <cell r="W81" t="str">
            <v/>
          </cell>
          <cell r="X81"/>
          <cell r="Z81">
            <v>-0.51188121919829233</v>
          </cell>
          <cell r="AB81">
            <v>20.548000000000002</v>
          </cell>
          <cell r="AC81">
            <v>26.137</v>
          </cell>
          <cell r="AD81">
            <v>30.623999999999999</v>
          </cell>
          <cell r="AE81">
            <v>33.228000000000002</v>
          </cell>
          <cell r="AF81">
            <v>36.487000000000002</v>
          </cell>
          <cell r="AH81">
            <v>126.476</v>
          </cell>
          <cell r="AI81">
            <v>221.006</v>
          </cell>
          <cell r="AJ81">
            <v>256.36099999999999</v>
          </cell>
          <cell r="AK81">
            <v>290.94299999999998</v>
          </cell>
          <cell r="AL81">
            <v>321.279</v>
          </cell>
          <cell r="AM81">
            <v>356.09100000000001</v>
          </cell>
          <cell r="AN81">
            <v>401.78999999999996</v>
          </cell>
          <cell r="AO81">
            <v>454.50800000000004</v>
          </cell>
          <cell r="AP81">
            <v>494.178</v>
          </cell>
          <cell r="AQ81">
            <v>537.76700000000005</v>
          </cell>
          <cell r="AR81">
            <v>613.02199999999993</v>
          </cell>
          <cell r="AT81">
            <v>4.8499537465309892</v>
          </cell>
        </row>
        <row r="82">
          <cell r="C82">
            <v>39.922512346184284</v>
          </cell>
          <cell r="D82">
            <v>41.933826862063754</v>
          </cell>
          <cell r="E82">
            <v>42.984458211064016</v>
          </cell>
          <cell r="F82">
            <v>43.251541157983795</v>
          </cell>
          <cell r="G82">
            <v>42.98897317588176</v>
          </cell>
          <cell r="H82">
            <v>42.024726388325895</v>
          </cell>
          <cell r="I82">
            <v>44.953443429374559</v>
          </cell>
          <cell r="J82">
            <v>50.048654926703712</v>
          </cell>
          <cell r="K82">
            <v>52.996693303940482</v>
          </cell>
          <cell r="L82">
            <v>55.196486882107877</v>
          </cell>
          <cell r="M82">
            <v>60.4717853839038</v>
          </cell>
          <cell r="N82">
            <v>64.141479099678463</v>
          </cell>
          <cell r="O82"/>
          <cell r="P82"/>
          <cell r="Q82"/>
          <cell r="R82"/>
          <cell r="T82">
            <v>42.065375384511363</v>
          </cell>
          <cell r="U82">
            <v>45.168647132629708</v>
          </cell>
          <cell r="V82">
            <v>57.235176907749484</v>
          </cell>
          <cell r="W82" t="str">
            <v/>
          </cell>
          <cell r="X82"/>
          <cell r="Z82">
            <v>0.28158247596491259</v>
          </cell>
          <cell r="AB82">
            <v>58.768958972489358</v>
          </cell>
          <cell r="AC82">
            <v>67.941282723120722</v>
          </cell>
          <cell r="AD82">
            <v>64.858597526062454</v>
          </cell>
          <cell r="AE82">
            <v>68.19371809528748</v>
          </cell>
          <cell r="AF82">
            <v>67.571051482990072</v>
          </cell>
          <cell r="AH82">
            <v>67.154375672083347</v>
          </cell>
          <cell r="AI82">
            <v>67.686304788959376</v>
          </cell>
          <cell r="AJ82">
            <v>66.799620080089809</v>
          </cell>
          <cell r="AK82">
            <v>67.272544458375009</v>
          </cell>
          <cell r="AL82">
            <v>68.189413799173806</v>
          </cell>
          <cell r="AM82">
            <v>69.203815108537057</v>
          </cell>
          <cell r="AN82">
            <v>70.1942179868376</v>
          </cell>
          <cell r="AO82">
            <v>71.343187566172162</v>
          </cell>
          <cell r="AP82">
            <v>72.450636187955368</v>
          </cell>
          <cell r="AQ82">
            <v>73.577612637471503</v>
          </cell>
          <cell r="AR82">
            <v>74.489847748679196</v>
          </cell>
          <cell r="AT82">
            <v>0.11050757383390075</v>
          </cell>
        </row>
        <row r="83">
          <cell r="C83">
            <v>204.42599999999999</v>
          </cell>
          <cell r="D83">
            <v>213.96899999999999</v>
          </cell>
          <cell r="E83">
            <v>236.21799999999999</v>
          </cell>
          <cell r="F83">
            <v>262.88900000000001</v>
          </cell>
          <cell r="G83">
            <v>272.70499999999998</v>
          </cell>
          <cell r="H83">
            <v>266.61700000000002</v>
          </cell>
          <cell r="I83">
            <v>251.05500000000001</v>
          </cell>
          <cell r="J83">
            <v>251.79900000000001</v>
          </cell>
          <cell r="K83">
            <v>256.10414909333332</v>
          </cell>
          <cell r="L83">
            <v>252.714</v>
          </cell>
          <cell r="M83">
            <v>257.98700000000002</v>
          </cell>
          <cell r="N83">
            <v>262.00776188423333</v>
          </cell>
          <cell r="O83">
            <v>270.28130325000001</v>
          </cell>
          <cell r="P83">
            <v>279.74037698249998</v>
          </cell>
          <cell r="Q83">
            <v>296.52479960145001</v>
          </cell>
          <cell r="R83">
            <v>314.31628757753703</v>
          </cell>
          <cell r="T83">
            <v>229.37549999999999</v>
          </cell>
          <cell r="U83">
            <v>260.54399999999998</v>
          </cell>
          <cell r="V83">
            <v>257.20322774439165</v>
          </cell>
          <cell r="W83">
            <v>290.21569185287177</v>
          </cell>
          <cell r="X83">
            <v>351.92477339856185</v>
          </cell>
          <cell r="Z83">
            <v>4.0543297964778846E-2</v>
          </cell>
          <cell r="AB83">
            <v>266.72029702970298</v>
          </cell>
          <cell r="AC83">
            <v>272.65156074766355</v>
          </cell>
          <cell r="AD83">
            <v>281.10484917907598</v>
          </cell>
          <cell r="AE83">
            <v>294.20513188073392</v>
          </cell>
          <cell r="AF83">
            <v>311.65488636363636</v>
          </cell>
          <cell r="AH83">
            <v>289.90410704277747</v>
          </cell>
          <cell r="AI83">
            <v>345.36621004566211</v>
          </cell>
          <cell r="AJ83">
            <v>402.04303192664605</v>
          </cell>
          <cell r="AK83">
            <v>460.64887547871558</v>
          </cell>
          <cell r="AL83">
            <v>522.04747201355133</v>
          </cell>
          <cell r="AM83">
            <v>592.65143016276329</v>
          </cell>
          <cell r="AN83">
            <v>662.95934139784947</v>
          </cell>
          <cell r="AO83">
            <v>733.76800799086755</v>
          </cell>
          <cell r="AP83">
            <v>812.91078951244663</v>
          </cell>
          <cell r="AQ83">
            <v>901.45250865370463</v>
          </cell>
          <cell r="AR83">
            <v>919.4803303137428</v>
          </cell>
          <cell r="AT83">
            <v>0.12371595096953514</v>
          </cell>
        </row>
        <row r="84">
          <cell r="C84">
            <v>163.578</v>
          </cell>
          <cell r="D84">
            <v>168.95859999999999</v>
          </cell>
          <cell r="E84">
            <v>186.452</v>
          </cell>
          <cell r="F84">
            <v>207.999</v>
          </cell>
          <cell r="G84">
            <v>215.17599999999999</v>
          </cell>
          <cell r="H84">
            <v>166.93899999999999</v>
          </cell>
          <cell r="I84">
            <v>198.32</v>
          </cell>
          <cell r="J84">
            <v>217.14500000000001</v>
          </cell>
          <cell r="K84">
            <v>214.69300000000001</v>
          </cell>
          <cell r="L84">
            <v>204.149</v>
          </cell>
          <cell r="M84">
            <v>218.73399999999998</v>
          </cell>
          <cell r="N84">
            <v>223.13900000000001</v>
          </cell>
          <cell r="O84">
            <v>229.37205448500004</v>
          </cell>
          <cell r="P84">
            <v>235.5488933931</v>
          </cell>
          <cell r="Q84">
            <v>249.68182699668603</v>
          </cell>
          <cell r="R84">
            <v>269.35561063835758</v>
          </cell>
          <cell r="T84">
            <v>181.74690000000001</v>
          </cell>
          <cell r="U84">
            <v>199.39499999999998</v>
          </cell>
          <cell r="V84">
            <v>215.17875000000001</v>
          </cell>
          <cell r="W84">
            <v>245.98959637828591</v>
          </cell>
          <cell r="X84">
            <v>299.53066556462039</v>
          </cell>
          <cell r="Z84">
            <v>2.7603674963733837E-2</v>
          </cell>
          <cell r="AB84">
            <v>225.113</v>
          </cell>
          <cell r="AC84">
            <v>236.072</v>
          </cell>
          <cell r="AD84">
            <v>233.54199999999997</v>
          </cell>
          <cell r="AE84">
            <v>243.96899999999999</v>
          </cell>
          <cell r="AF84">
            <v>258.59399999999999</v>
          </cell>
          <cell r="AH84">
            <v>243.04424999999998</v>
          </cell>
          <cell r="AI84">
            <v>285.81299999999999</v>
          </cell>
          <cell r="AJ84">
            <v>334.27699999999999</v>
          </cell>
          <cell r="AK84">
            <v>385.37</v>
          </cell>
          <cell r="AL84">
            <v>438.62799999999999</v>
          </cell>
          <cell r="AM84">
            <v>500.154</v>
          </cell>
          <cell r="AN84">
            <v>560.77</v>
          </cell>
          <cell r="AO84">
            <v>622.69299999999998</v>
          </cell>
          <cell r="AP84">
            <v>692.13200000000006</v>
          </cell>
          <cell r="AQ84">
            <v>770.07100000000003</v>
          </cell>
          <cell r="AR84">
            <v>785.471</v>
          </cell>
          <cell r="AT84">
            <v>0.11114070057695646</v>
          </cell>
        </row>
        <row r="85">
          <cell r="C85">
            <v>14.663800000000002</v>
          </cell>
          <cell r="D85">
            <v>15.246850000000002</v>
          </cell>
          <cell r="E85">
            <v>16.972899999999999</v>
          </cell>
          <cell r="F85">
            <v>18.952881000000001</v>
          </cell>
          <cell r="G85">
            <v>19.437593</v>
          </cell>
          <cell r="H85">
            <v>15.0762</v>
          </cell>
          <cell r="I85">
            <v>17.8277</v>
          </cell>
          <cell r="J85">
            <v>19.4329</v>
          </cell>
          <cell r="K85">
            <v>18.906307999999999</v>
          </cell>
          <cell r="L85">
            <v>18.116</v>
          </cell>
          <cell r="M85">
            <v>19.5959</v>
          </cell>
          <cell r="N85">
            <v>19.995800000000003</v>
          </cell>
          <cell r="O85">
            <v>20.643484903650002</v>
          </cell>
          <cell r="P85">
            <v>21.362289411122102</v>
          </cell>
          <cell r="Q85">
            <v>22.644026775789428</v>
          </cell>
          <cell r="R85">
            <v>24.429719918327002</v>
          </cell>
          <cell r="T85">
            <v>65.836431000000005</v>
          </cell>
          <cell r="U85">
            <v>71.774393000000003</v>
          </cell>
          <cell r="V85">
            <v>76.614007999999998</v>
          </cell>
          <cell r="W85">
            <v>89.079521008888548</v>
          </cell>
          <cell r="X85">
            <v>107.83103960326333</v>
          </cell>
          <cell r="Z85">
            <v>2.8966340587354589E-2</v>
          </cell>
          <cell r="AB85">
            <v>20.326215000000001</v>
          </cell>
          <cell r="AC85">
            <v>21.315884383177568</v>
          </cell>
          <cell r="AD85">
            <v>21.091677349999998</v>
          </cell>
          <cell r="AE85">
            <v>22.034484024027524</v>
          </cell>
          <cell r="AF85">
            <v>23.356175171097277</v>
          </cell>
          <cell r="AH85">
            <v>87.798220928302371</v>
          </cell>
          <cell r="AI85">
            <v>104.322</v>
          </cell>
          <cell r="AJ85">
            <v>122.011</v>
          </cell>
          <cell r="AK85">
            <v>140.66</v>
          </cell>
          <cell r="AL85">
            <v>160.09899999999999</v>
          </cell>
          <cell r="AM85">
            <v>182.55600000000001</v>
          </cell>
          <cell r="AN85">
            <v>204.68099999999998</v>
          </cell>
          <cell r="AO85">
            <v>227.28300000000002</v>
          </cell>
          <cell r="AP85">
            <v>252.62799999999999</v>
          </cell>
          <cell r="AQ85">
            <v>281.07600000000002</v>
          </cell>
          <cell r="AR85">
            <v>286.697</v>
          </cell>
          <cell r="AT85">
            <v>3.4804383023133596</v>
          </cell>
        </row>
        <row r="86">
          <cell r="C86"/>
          <cell r="D86"/>
          <cell r="E86"/>
          <cell r="F86"/>
          <cell r="G86"/>
          <cell r="H86"/>
          <cell r="I86"/>
          <cell r="J86"/>
          <cell r="K86"/>
          <cell r="L86"/>
          <cell r="M86"/>
          <cell r="N86"/>
          <cell r="O86"/>
          <cell r="P86"/>
          <cell r="Q86"/>
          <cell r="R86"/>
          <cell r="T86"/>
          <cell r="U86"/>
          <cell r="V86"/>
          <cell r="W86"/>
          <cell r="X86"/>
          <cell r="Z86"/>
          <cell r="AB86"/>
          <cell r="AC86"/>
          <cell r="AD86"/>
          <cell r="AE86"/>
          <cell r="AF86"/>
          <cell r="AH86"/>
          <cell r="AI86"/>
          <cell r="AJ86"/>
          <cell r="AK86"/>
          <cell r="AL86"/>
          <cell r="AM86"/>
          <cell r="AN86"/>
          <cell r="AO86"/>
          <cell r="AP86"/>
          <cell r="AQ86"/>
          <cell r="AR86"/>
          <cell r="AT86"/>
        </row>
        <row r="87">
          <cell r="C87">
            <v>987.60000000000014</v>
          </cell>
          <cell r="D87">
            <v>996.60000000000014</v>
          </cell>
          <cell r="E87">
            <v>1093.5</v>
          </cell>
          <cell r="F87">
            <v>911.09999999999991</v>
          </cell>
          <cell r="G87">
            <v>1149.0999999999999</v>
          </cell>
          <cell r="H87">
            <v>741.30000000000007</v>
          </cell>
          <cell r="I87">
            <v>1023.3000000000001</v>
          </cell>
          <cell r="J87">
            <v>1284.8</v>
          </cell>
          <cell r="K87">
            <v>1260.2</v>
          </cell>
          <cell r="L87">
            <v>1226.7</v>
          </cell>
          <cell r="M87">
            <v>1466.4</v>
          </cell>
          <cell r="N87">
            <v>1640</v>
          </cell>
          <cell r="O87">
            <v>1724.9341850576789</v>
          </cell>
          <cell r="P87">
            <v>1779.217771424117</v>
          </cell>
          <cell r="Q87">
            <v>1885.1697776531676</v>
          </cell>
          <cell r="R87">
            <v>2082.3543941698176</v>
          </cell>
          <cell r="T87">
            <v>3988.8</v>
          </cell>
          <cell r="U87">
            <v>4198.5</v>
          </cell>
          <cell r="V87">
            <v>5593.3</v>
          </cell>
          <cell r="W87">
            <v>7471.6761283047817</v>
          </cell>
          <cell r="X87">
            <v>9558.534508831799</v>
          </cell>
          <cell r="Z87">
            <v>0.27646326276463262</v>
          </cell>
          <cell r="AB87">
            <v>1608.2858641226549</v>
          </cell>
          <cell r="AC87">
            <v>1667.0085449781623</v>
          </cell>
          <cell r="AD87">
            <v>1652.1413451474541</v>
          </cell>
          <cell r="AE87">
            <v>1707.3100488020564</v>
          </cell>
          <cell r="AF87">
            <v>1871.3973619521093</v>
          </cell>
          <cell r="AH87">
            <v>6897.8573008797821</v>
          </cell>
          <cell r="AI87">
            <v>8374.0587393030692</v>
          </cell>
          <cell r="AJ87">
            <v>9893.4977494601626</v>
          </cell>
          <cell r="AK87">
            <v>11508.229524618175</v>
          </cell>
          <cell r="AL87">
            <v>12769.033942535938</v>
          </cell>
          <cell r="AM87">
            <v>14618.443733169701</v>
          </cell>
          <cell r="AN87">
            <v>16481.218655607307</v>
          </cell>
          <cell r="AO87">
            <v>18531.801587681366</v>
          </cell>
          <cell r="AP87">
            <v>20861.902568754638</v>
          </cell>
          <cell r="AQ87">
            <v>23512.823612367582</v>
          </cell>
          <cell r="AR87">
            <v>24367.90010172929</v>
          </cell>
          <cell r="AT87">
            <v>3.7039397851062343</v>
          </cell>
        </row>
        <row r="88">
          <cell r="C88">
            <v>-354.6</v>
          </cell>
          <cell r="D88">
            <v>-403</v>
          </cell>
          <cell r="E88">
            <v>-446.20000000000005</v>
          </cell>
          <cell r="F88">
            <v>-128.6</v>
          </cell>
          <cell r="G88">
            <v>-350.2</v>
          </cell>
          <cell r="H88">
            <v>-229.3</v>
          </cell>
          <cell r="I88">
            <v>-316.09999999999997</v>
          </cell>
          <cell r="J88">
            <v>-450.2</v>
          </cell>
          <cell r="K88">
            <v>-437.59999999999997</v>
          </cell>
          <cell r="L88">
            <v>-462.20000000000005</v>
          </cell>
          <cell r="M88">
            <v>-263</v>
          </cell>
          <cell r="N88">
            <v>-559.79999999999995</v>
          </cell>
          <cell r="O88"/>
          <cell r="P88"/>
          <cell r="Q88"/>
          <cell r="R88"/>
          <cell r="T88">
            <v>-1332.4</v>
          </cell>
          <cell r="U88">
            <v>-1345.8</v>
          </cell>
          <cell r="V88">
            <v>-1722.6</v>
          </cell>
          <cell r="W88" t="str">
            <v/>
          </cell>
          <cell r="X88"/>
          <cell r="Z88">
            <v>0.2434473567303419</v>
          </cell>
          <cell r="AB88">
            <v>-586.46708908146013</v>
          </cell>
          <cell r="AC88">
            <v>-420.49124364161781</v>
          </cell>
          <cell r="AD88">
            <v>-483.71739905329935</v>
          </cell>
          <cell r="AE88">
            <v>-541.12804596437468</v>
          </cell>
          <cell r="AF88">
            <v>-521.97629231901726</v>
          </cell>
          <cell r="AH88">
            <v>-1967.312980978309</v>
          </cell>
          <cell r="AI88">
            <v>-2222.0164928590361</v>
          </cell>
          <cell r="AJ88">
            <v>-2302.4669190389664</v>
          </cell>
          <cell r="AK88">
            <v>-2673.9452544591168</v>
          </cell>
          <cell r="AL88">
            <v>-3113.1269685793218</v>
          </cell>
          <cell r="AM88">
            <v>-3584.6209799846747</v>
          </cell>
          <cell r="AN88">
            <v>-4094.4332995030354</v>
          </cell>
          <cell r="AO88">
            <v>-4635.3602545485901</v>
          </cell>
          <cell r="AP88">
            <v>-5230.3403120090679</v>
          </cell>
          <cell r="AQ88">
            <v>-5925.2528642883699</v>
          </cell>
          <cell r="AR88">
            <v>-6366.9571833385107</v>
          </cell>
          <cell r="AT88">
            <v>6.4802774942141026</v>
          </cell>
        </row>
        <row r="89">
          <cell r="C89">
            <v>-133</v>
          </cell>
          <cell r="D89">
            <v>-142.69999999999999</v>
          </cell>
          <cell r="E89">
            <v>-158.30000000000001</v>
          </cell>
          <cell r="F89">
            <v>-193.20000000000002</v>
          </cell>
          <cell r="G89">
            <v>-191</v>
          </cell>
          <cell r="H89">
            <v>-44.4</v>
          </cell>
          <cell r="I89">
            <v>-187.60000000000002</v>
          </cell>
          <cell r="J89">
            <v>-242.1</v>
          </cell>
          <cell r="K89">
            <v>-223.89999999999998</v>
          </cell>
          <cell r="L89">
            <v>-209.89999999999998</v>
          </cell>
          <cell r="M89">
            <v>-259.2</v>
          </cell>
          <cell r="N89">
            <v>-280.5</v>
          </cell>
          <cell r="O89"/>
          <cell r="P89"/>
          <cell r="Q89"/>
          <cell r="R89"/>
          <cell r="T89">
            <v>-627.20000000000005</v>
          </cell>
          <cell r="U89">
            <v>-665.1</v>
          </cell>
          <cell r="V89">
            <v>-973.5</v>
          </cell>
          <cell r="W89" t="str">
            <v/>
          </cell>
          <cell r="X89"/>
          <cell r="Z89">
            <v>0.15861214374225518</v>
          </cell>
          <cell r="AB89">
            <v>-270.13420128175528</v>
          </cell>
          <cell r="AC89">
            <v>-255.3668024006075</v>
          </cell>
          <cell r="AD89">
            <v>-245.54306200074325</v>
          </cell>
          <cell r="AE89">
            <v>-289.06573460469173</v>
          </cell>
          <cell r="AF89">
            <v>-271.44550414861101</v>
          </cell>
          <cell r="AH89">
            <v>-1061.4211031546536</v>
          </cell>
          <cell r="AI89">
            <v>-1261.5298800978501</v>
          </cell>
          <cell r="AJ89">
            <v>-1466.674015490891</v>
          </cell>
          <cell r="AK89">
            <v>-1677.7292905043091</v>
          </cell>
          <cell r="AL89">
            <v>-1908.8351877907403</v>
          </cell>
          <cell r="AM89">
            <v>-2174.5672137241008</v>
          </cell>
          <cell r="AN89">
            <v>-2458.1968110541598</v>
          </cell>
          <cell r="AO89">
            <v>-2748.6951389846131</v>
          </cell>
          <cell r="AP89">
            <v>-3075.8862158079319</v>
          </cell>
          <cell r="AQ89">
            <v>-3444.7566905773638</v>
          </cell>
          <cell r="AR89">
            <v>-3624.2656477140727</v>
          </cell>
          <cell r="AT89">
            <v>3.0949888238991266</v>
          </cell>
        </row>
        <row r="90">
          <cell r="C90">
            <v>500.00000000000011</v>
          </cell>
          <cell r="D90">
            <v>450.90000000000009</v>
          </cell>
          <cell r="E90">
            <v>488.99999999999989</v>
          </cell>
          <cell r="F90">
            <v>589.29999999999995</v>
          </cell>
          <cell r="G90">
            <v>607.9</v>
          </cell>
          <cell r="H90">
            <v>467.6</v>
          </cell>
          <cell r="I90">
            <v>519.6</v>
          </cell>
          <cell r="J90">
            <v>592.5</v>
          </cell>
          <cell r="K90">
            <v>598.70000000000005</v>
          </cell>
          <cell r="L90">
            <v>554.6</v>
          </cell>
          <cell r="M90">
            <v>944.20000000000016</v>
          </cell>
          <cell r="N90">
            <v>799.69999999999982</v>
          </cell>
          <cell r="O90">
            <v>887.97728822604631</v>
          </cell>
          <cell r="P90">
            <v>950.82662790914071</v>
          </cell>
          <cell r="Q90">
            <v>1028.8021306164565</v>
          </cell>
          <cell r="R90">
            <v>1151.3436335819224</v>
          </cell>
          <cell r="T90">
            <v>2029.2</v>
          </cell>
          <cell r="U90">
            <v>2187.6</v>
          </cell>
          <cell r="V90">
            <v>2897.2000000000003</v>
          </cell>
          <cell r="W90">
            <v>4018.949680333566</v>
          </cell>
          <cell r="X90">
            <v>5369.7630091975998</v>
          </cell>
          <cell r="Z90">
            <v>0.34970464135021073</v>
          </cell>
          <cell r="AB90">
            <v>751.68457375943944</v>
          </cell>
          <cell r="AC90">
            <v>991.15049893593687</v>
          </cell>
          <cell r="AD90">
            <v>922.88088409341151</v>
          </cell>
          <cell r="AE90">
            <v>877.1162682329898</v>
          </cell>
          <cell r="AF90">
            <v>1077.9755654844812</v>
          </cell>
          <cell r="AH90">
            <v>3869.1232167468197</v>
          </cell>
          <cell r="AI90">
            <v>4890.5123663461818</v>
          </cell>
          <cell r="AJ90">
            <v>6124.3568149303046</v>
          </cell>
          <cell r="AK90">
            <v>7156.5549796547493</v>
          </cell>
          <cell r="AL90">
            <v>7747.0717861658759</v>
          </cell>
          <cell r="AM90">
            <v>8859.2555394609262</v>
          </cell>
          <cell r="AN90">
            <v>9928.5885450501119</v>
          </cell>
          <cell r="AO90">
            <v>11147.746194148163</v>
          </cell>
          <cell r="AP90">
            <v>12555.676040937635</v>
          </cell>
          <cell r="AQ90">
            <v>14142.81405750185</v>
          </cell>
          <cell r="AR90">
            <v>14376.677270676704</v>
          </cell>
          <cell r="AT90">
            <v>3.0977793017865061</v>
          </cell>
        </row>
        <row r="91">
          <cell r="C91">
            <v>0.50627784528149056</v>
          </cell>
          <cell r="D91">
            <v>0.45243829018663456</v>
          </cell>
          <cell r="E91">
            <v>0.44718792866941004</v>
          </cell>
          <cell r="F91">
            <v>0.64680057073866759</v>
          </cell>
          <cell r="G91">
            <v>0.52902271342790008</v>
          </cell>
          <cell r="H91">
            <v>0.63078375826251176</v>
          </cell>
          <cell r="I91">
            <v>0.50776898270301962</v>
          </cell>
          <cell r="J91">
            <v>0.46116127023661274</v>
          </cell>
          <cell r="K91">
            <v>0.47508332010791937</v>
          </cell>
          <cell r="L91">
            <v>0.45210727969348657</v>
          </cell>
          <cell r="M91">
            <v>0.64388979814511738</v>
          </cell>
          <cell r="N91">
            <v>0.48762195121951207</v>
          </cell>
          <cell r="O91">
            <v>0.51478908350138231</v>
          </cell>
          <cell r="P91">
            <v>0.53440711034944444</v>
          </cell>
          <cell r="Q91">
            <v>0.54573447060943436</v>
          </cell>
          <cell r="R91">
            <v>0.55290474897330533</v>
          </cell>
          <cell r="T91">
            <v>0.50872442839951859</v>
          </cell>
          <cell r="U91">
            <v>0.52104322972490169</v>
          </cell>
          <cell r="V91">
            <v>0.51797686517798081</v>
          </cell>
          <cell r="W91">
            <v>0.5378913126478635</v>
          </cell>
          <cell r="X91">
            <v>0.56177680838376431</v>
          </cell>
          <cell r="Z91">
            <v>2.6460680982899332</v>
          </cell>
          <cell r="AB91">
            <v>0.46738244147255198</v>
          </cell>
          <cell r="AC91">
            <v>0.59456833735001691</v>
          </cell>
          <cell r="AD91">
            <v>0.55859680940981726</v>
          </cell>
          <cell r="AE91">
            <v>0.51374164220987473</v>
          </cell>
          <cell r="AF91">
            <v>0.57602708403949732</v>
          </cell>
          <cell r="AH91">
            <v>0.56091668006140616</v>
          </cell>
          <cell r="AI91">
            <v>0.58400741129183842</v>
          </cell>
          <cell r="AJ91">
            <v>0.61902847405655692</v>
          </cell>
          <cell r="AK91">
            <v>0.62186411596550017</v>
          </cell>
          <cell r="AL91">
            <v>0.60670774476986811</v>
          </cell>
          <cell r="AM91">
            <v>0.60603274200515622</v>
          </cell>
          <cell r="AN91">
            <v>0.60241834979066722</v>
          </cell>
          <cell r="AO91">
            <v>0.60154681353584094</v>
          </cell>
          <cell r="AP91">
            <v>0.6018471229820892</v>
          </cell>
          <cell r="AQ91">
            <v>0.60149364834527264</v>
          </cell>
          <cell r="AR91">
            <v>0.58998425020859513</v>
          </cell>
          <cell r="AT91">
            <v>-8.2973118083711217</v>
          </cell>
        </row>
        <row r="92">
          <cell r="C92"/>
          <cell r="D92"/>
          <cell r="E92"/>
          <cell r="F92"/>
          <cell r="G92"/>
          <cell r="H92"/>
          <cell r="I92"/>
          <cell r="J92"/>
          <cell r="K92"/>
          <cell r="L92"/>
          <cell r="M92"/>
          <cell r="N92"/>
          <cell r="O92"/>
          <cell r="P92"/>
          <cell r="Q92"/>
          <cell r="R92"/>
          <cell r="T92"/>
          <cell r="U92"/>
          <cell r="V92"/>
          <cell r="W92"/>
          <cell r="X92"/>
          <cell r="Z92"/>
          <cell r="AB92"/>
          <cell r="AC92"/>
          <cell r="AD92"/>
          <cell r="AE92"/>
          <cell r="AF92"/>
          <cell r="AH92"/>
          <cell r="AI92"/>
          <cell r="AJ92"/>
          <cell r="AK92"/>
          <cell r="AL92"/>
          <cell r="AM92"/>
          <cell r="AN92"/>
          <cell r="AO92"/>
          <cell r="AP92"/>
          <cell r="AQ92"/>
          <cell r="AR92"/>
          <cell r="AT92"/>
        </row>
        <row r="93">
          <cell r="C93">
            <v>1460.1</v>
          </cell>
          <cell r="D93">
            <v>1384.6</v>
          </cell>
          <cell r="E93">
            <v>1577.6000000000001</v>
          </cell>
          <cell r="F93">
            <v>1784.3</v>
          </cell>
          <cell r="G93">
            <v>1645.5</v>
          </cell>
          <cell r="H93">
            <v>828.8</v>
          </cell>
          <cell r="I93">
            <v>2044.3</v>
          </cell>
          <cell r="J93">
            <v>1590.5</v>
          </cell>
          <cell r="K93">
            <v>1536.9</v>
          </cell>
          <cell r="L93">
            <v>1469</v>
          </cell>
          <cell r="M93">
            <v>1305.8</v>
          </cell>
          <cell r="N93">
            <v>996.19999999999993</v>
          </cell>
          <cell r="O93">
            <v>1223.904</v>
          </cell>
          <cell r="P93">
            <v>1551.904</v>
          </cell>
          <cell r="Q93">
            <v>2136.6799999999998</v>
          </cell>
          <cell r="R93">
            <v>2267.8799999999997</v>
          </cell>
          <cell r="T93">
            <v>6206.6</v>
          </cell>
          <cell r="U93">
            <v>6109.1</v>
          </cell>
          <cell r="V93">
            <v>5307.9</v>
          </cell>
          <cell r="W93">
            <v>7180.3679999999986</v>
          </cell>
          <cell r="X93">
            <v>11586.183973050396</v>
          </cell>
          <cell r="Z93">
            <v>-0.37365608299276964</v>
          </cell>
          <cell r="AB93">
            <v>1207.5845689667112</v>
          </cell>
          <cell r="AC93">
            <v>1775.7813065342064</v>
          </cell>
          <cell r="AD93">
            <v>1986.2296906381366</v>
          </cell>
          <cell r="AE93">
            <v>2265.9408648702124</v>
          </cell>
          <cell r="AF93">
            <v>2465.4649554598586</v>
          </cell>
          <cell r="AH93">
            <v>8493.4168175024133</v>
          </cell>
          <cell r="AI93">
            <v>14959.079476188754</v>
          </cell>
          <cell r="AJ93">
            <v>17124.817403351903</v>
          </cell>
          <cell r="AK93">
            <v>19572.475902352999</v>
          </cell>
          <cell r="AL93">
            <v>21907.826675984761</v>
          </cell>
          <cell r="AM93">
            <v>24642.855725814072</v>
          </cell>
          <cell r="AN93">
            <v>28203.334844931473</v>
          </cell>
          <cell r="AO93">
            <v>32426.049494325784</v>
          </cell>
          <cell r="AP93">
            <v>35803.510490091408</v>
          </cell>
          <cell r="AQ93">
            <v>39567.612015215134</v>
          </cell>
          <cell r="AR93">
            <v>45663.915446590807</v>
          </cell>
          <cell r="AT93">
            <v>5.5043780192237817</v>
          </cell>
        </row>
        <row r="94">
          <cell r="C94">
            <v>38.199999999999946</v>
          </cell>
          <cell r="D94">
            <v>48.999999999999808</v>
          </cell>
          <cell r="E94">
            <v>56.100000000000087</v>
          </cell>
          <cell r="F94">
            <v>40.299999999999969</v>
          </cell>
          <cell r="G94">
            <v>24.800000000000061</v>
          </cell>
          <cell r="H94">
            <v>-32.79999999999994</v>
          </cell>
          <cell r="I94">
            <v>128.49999999999997</v>
          </cell>
          <cell r="J94">
            <v>159.99999999999994</v>
          </cell>
          <cell r="K94">
            <v>207.10000000000014</v>
          </cell>
          <cell r="L94">
            <v>215.19999999999993</v>
          </cell>
          <cell r="M94">
            <v>242.39999999999995</v>
          </cell>
          <cell r="N94">
            <v>135.80000000000007</v>
          </cell>
          <cell r="O94">
            <v>205.42079999999999</v>
          </cell>
          <cell r="P94">
            <v>244.7808</v>
          </cell>
          <cell r="Q94">
            <v>329.49839999999995</v>
          </cell>
          <cell r="R94">
            <v>326.49959999999999</v>
          </cell>
          <cell r="T94">
            <v>183.5999999999998</v>
          </cell>
          <cell r="U94">
            <v>280.5</v>
          </cell>
          <cell r="V94">
            <v>800.50000000000011</v>
          </cell>
          <cell r="W94">
            <v>1106.1995999999999</v>
          </cell>
          <cell r="X94">
            <v>659.24698506778975</v>
          </cell>
          <cell r="Z94">
            <v>-0.15124999999999922</v>
          </cell>
          <cell r="AB94">
            <v>233.45230093769572</v>
          </cell>
          <cell r="AC94">
            <v>390.59018039680188</v>
          </cell>
          <cell r="AD94">
            <v>268.10168182782883</v>
          </cell>
          <cell r="AE94">
            <v>255.88660219766544</v>
          </cell>
          <cell r="AF94">
            <v>159.93597355008455</v>
          </cell>
          <cell r="AH94">
            <v>1074.5144379723806</v>
          </cell>
          <cell r="AI94">
            <v>733.70933161994924</v>
          </cell>
          <cell r="AJ94">
            <v>355.44122278612662</v>
          </cell>
          <cell r="AK94">
            <v>383.77386428550187</v>
          </cell>
          <cell r="AL94">
            <v>430.34347361876178</v>
          </cell>
          <cell r="AM94">
            <v>483.70514413824878</v>
          </cell>
          <cell r="AN94">
            <v>554.21376987711369</v>
          </cell>
          <cell r="AO94">
            <v>637.04512977879676</v>
          </cell>
          <cell r="AP94">
            <v>703.97855490385132</v>
          </cell>
          <cell r="AQ94">
            <v>777.84053584370713</v>
          </cell>
          <cell r="AR94">
            <v>898.52547546267806</v>
          </cell>
          <cell r="AT94">
            <v>3.4328153381698883</v>
          </cell>
        </row>
        <row r="95">
          <cell r="C95">
            <v>2.6162591603314807E-2</v>
          </cell>
          <cell r="D95">
            <v>3.5389282103134342E-2</v>
          </cell>
          <cell r="E95">
            <v>3.5560344827586257E-2</v>
          </cell>
          <cell r="F95">
            <v>2.2585888023314449E-2</v>
          </cell>
          <cell r="G95">
            <v>1.5071406867213651E-2</v>
          </cell>
          <cell r="H95">
            <v>-3.9575289575289503E-2</v>
          </cell>
          <cell r="I95">
            <v>6.2857701902851823E-2</v>
          </cell>
          <cell r="J95">
            <v>0.10059729644765793</v>
          </cell>
          <cell r="K95">
            <v>0.13475177304964547</v>
          </cell>
          <cell r="L95">
            <v>0.14649421375085087</v>
          </cell>
          <cell r="M95">
            <v>0.18563332822790624</v>
          </cell>
          <cell r="N95">
            <v>0.13631800843204184</v>
          </cell>
          <cell r="O95">
            <v>0.16784061495019217</v>
          </cell>
          <cell r="P95">
            <v>0.15772934408313916</v>
          </cell>
          <cell r="Q95">
            <v>0.15421045734503996</v>
          </cell>
          <cell r="R95">
            <v>0.14396687655431506</v>
          </cell>
          <cell r="T95">
            <v>2.9581413334192598E-2</v>
          </cell>
          <cell r="U95">
            <v>4.5915110245371656E-2</v>
          </cell>
          <cell r="V95">
            <v>0.15081293920382829</v>
          </cell>
          <cell r="W95">
            <v>0.15405890060230898</v>
          </cell>
          <cell r="X95">
            <v>5.689940593047773E-2</v>
          </cell>
          <cell r="Z95">
            <v>3.5720711984383908</v>
          </cell>
          <cell r="AB95">
            <v>0.19332169931374071</v>
          </cell>
          <cell r="AC95">
            <v>0.21995398811755543</v>
          </cell>
          <cell r="AD95">
            <v>0.13498020047303441</v>
          </cell>
          <cell r="AE95">
            <v>0.11292730810621662</v>
          </cell>
          <cell r="AF95">
            <v>6.4870511826136776E-2</v>
          </cell>
          <cell r="AH95">
            <v>0.12651144540064549</v>
          </cell>
          <cell r="AI95">
            <v>4.904775944187191E-2</v>
          </cell>
          <cell r="AJ95">
            <v>2.0755913153068413E-2</v>
          </cell>
          <cell r="AK95">
            <v>1.9607834297518008E-2</v>
          </cell>
          <cell r="AL95">
            <v>1.9643366728407705E-2</v>
          </cell>
          <cell r="AM95">
            <v>1.9628615673448684E-2</v>
          </cell>
          <cell r="AN95">
            <v>1.9650646738207045E-2</v>
          </cell>
          <cell r="AO95">
            <v>1.9646091328216621E-2</v>
          </cell>
          <cell r="AP95">
            <v>1.9662277393125368E-2</v>
          </cell>
          <cell r="AQ95">
            <v>1.9658516049555888E-2</v>
          </cell>
          <cell r="AR95">
            <v>1.96769257886702E-2</v>
          </cell>
          <cell r="AT95">
            <v>-5.912188282726075</v>
          </cell>
        </row>
        <row r="96">
          <cell r="C96"/>
          <cell r="D96"/>
          <cell r="E96"/>
          <cell r="F96"/>
          <cell r="G96"/>
          <cell r="H96"/>
          <cell r="I96"/>
          <cell r="J96"/>
          <cell r="K96"/>
          <cell r="L96"/>
          <cell r="M96"/>
          <cell r="N96"/>
          <cell r="O96"/>
          <cell r="P96"/>
          <cell r="Q96"/>
          <cell r="R96"/>
          <cell r="T96"/>
          <cell r="U96"/>
          <cell r="V96"/>
          <cell r="W96"/>
          <cell r="X96"/>
          <cell r="Z96"/>
          <cell r="AB96"/>
          <cell r="AC96"/>
          <cell r="AD96"/>
          <cell r="AE96"/>
          <cell r="AF96"/>
          <cell r="AH96"/>
          <cell r="AI96"/>
          <cell r="AJ96"/>
          <cell r="AK96"/>
          <cell r="AL96"/>
          <cell r="AM96"/>
          <cell r="AN96"/>
          <cell r="AO96"/>
          <cell r="AP96"/>
          <cell r="AQ96"/>
          <cell r="AR96"/>
          <cell r="AT96"/>
        </row>
        <row r="97">
          <cell r="C97">
            <v>2447.6999999999998</v>
          </cell>
          <cell r="D97">
            <v>2381.1999999999998</v>
          </cell>
          <cell r="E97">
            <v>2671.1000000000004</v>
          </cell>
          <cell r="F97">
            <v>2695.3999999999996</v>
          </cell>
          <cell r="G97">
            <v>2794.6</v>
          </cell>
          <cell r="H97">
            <v>1570.1</v>
          </cell>
          <cell r="I97">
            <v>3067.6</v>
          </cell>
          <cell r="J97">
            <v>2875.3</v>
          </cell>
          <cell r="K97">
            <v>2797.1000000000004</v>
          </cell>
          <cell r="L97">
            <v>2695.7</v>
          </cell>
          <cell r="M97">
            <v>2772.2</v>
          </cell>
          <cell r="N97">
            <v>2636.2</v>
          </cell>
          <cell r="O97">
            <v>2948.8381850576789</v>
          </cell>
          <cell r="P97">
            <v>3331.121771424117</v>
          </cell>
          <cell r="Q97">
            <v>4021.8497776531676</v>
          </cell>
          <cell r="R97">
            <v>4350.2343941698173</v>
          </cell>
          <cell r="T97">
            <v>10195.4</v>
          </cell>
          <cell r="U97">
            <v>10307.599999999999</v>
          </cell>
          <cell r="V97">
            <v>10901.2</v>
          </cell>
          <cell r="W97">
            <v>14652.04412830478</v>
          </cell>
          <cell r="X97">
            <v>21144.718481882195</v>
          </cell>
          <cell r="Z97">
            <v>-8.315654018711105E-2</v>
          </cell>
          <cell r="AB97">
            <v>2815.8704330893661</v>
          </cell>
          <cell r="AC97">
            <v>3442.7898515123688</v>
          </cell>
          <cell r="AD97">
            <v>3638.3710357855907</v>
          </cell>
          <cell r="AE97">
            <v>3973.2509136722688</v>
          </cell>
          <cell r="AF97">
            <v>4336.8623174119675</v>
          </cell>
          <cell r="AH97">
            <v>15391.274118382196</v>
          </cell>
          <cell r="AI97">
            <v>23333.138215491825</v>
          </cell>
          <cell r="AJ97">
            <v>27018.315152812065</v>
          </cell>
          <cell r="AK97">
            <v>31080.705426971173</v>
          </cell>
          <cell r="AL97">
            <v>34676.860618520703</v>
          </cell>
          <cell r="AM97">
            <v>39261.299458983776</v>
          </cell>
          <cell r="AN97">
            <v>44684.553500538779</v>
          </cell>
          <cell r="AO97">
            <v>50957.851082007153</v>
          </cell>
          <cell r="AP97">
            <v>56665.413058846047</v>
          </cell>
          <cell r="AQ97">
            <v>63080.435627582716</v>
          </cell>
          <cell r="AR97">
            <v>70031.815548320097</v>
          </cell>
          <cell r="AT97">
            <v>4.552007112900295</v>
          </cell>
        </row>
        <row r="98">
          <cell r="C98">
            <v>538.20000000000005</v>
          </cell>
          <cell r="D98">
            <v>499.89999999999992</v>
          </cell>
          <cell r="E98">
            <v>545.1</v>
          </cell>
          <cell r="F98">
            <v>629.59999999999991</v>
          </cell>
          <cell r="G98">
            <v>632.70000000000005</v>
          </cell>
          <cell r="H98">
            <v>434.80000000000007</v>
          </cell>
          <cell r="I98">
            <v>648.1</v>
          </cell>
          <cell r="J98">
            <v>752.5</v>
          </cell>
          <cell r="K98">
            <v>805.80000000000018</v>
          </cell>
          <cell r="L98">
            <v>769.8</v>
          </cell>
          <cell r="M98">
            <v>1186.6000000000001</v>
          </cell>
          <cell r="N98">
            <v>935.49999999999989</v>
          </cell>
          <cell r="O98">
            <v>1093.3980882260462</v>
          </cell>
          <cell r="P98">
            <v>1195.6074279091408</v>
          </cell>
          <cell r="Q98">
            <v>1358.3005306164564</v>
          </cell>
          <cell r="R98">
            <v>1477.8432335819225</v>
          </cell>
          <cell r="T98">
            <v>2212.7999999999997</v>
          </cell>
          <cell r="U98">
            <v>2468.1</v>
          </cell>
          <cell r="V98">
            <v>3697.7000000000003</v>
          </cell>
          <cell r="W98">
            <v>5125.1492803335659</v>
          </cell>
          <cell r="X98">
            <v>6029.0099942653897</v>
          </cell>
          <cell r="Z98">
            <v>0.24318936877076403</v>
          </cell>
          <cell r="AB98">
            <v>985.13687469713523</v>
          </cell>
          <cell r="AC98">
            <v>1381.7406793327386</v>
          </cell>
          <cell r="AD98">
            <v>1190.9825659212404</v>
          </cell>
          <cell r="AE98">
            <v>1133.0028704306553</v>
          </cell>
          <cell r="AF98">
            <v>1237.9115390345657</v>
          </cell>
          <cell r="AH98">
            <v>4943.6376547192003</v>
          </cell>
          <cell r="AI98">
            <v>5624.2216979661307</v>
          </cell>
          <cell r="AJ98">
            <v>6479.7980377164313</v>
          </cell>
          <cell r="AK98">
            <v>7540.3288439402513</v>
          </cell>
          <cell r="AL98">
            <v>8177.4152597846378</v>
          </cell>
          <cell r="AM98">
            <v>9342.9606835991744</v>
          </cell>
          <cell r="AN98">
            <v>10482.802314927225</v>
          </cell>
          <cell r="AO98">
            <v>11784.79132392696</v>
          </cell>
          <cell r="AP98">
            <v>13259.654595841486</v>
          </cell>
          <cell r="AQ98">
            <v>14920.654593345556</v>
          </cell>
          <cell r="AR98">
            <v>15275.202746139383</v>
          </cell>
          <cell r="AT98">
            <v>3.1662208450355633</v>
          </cell>
        </row>
        <row r="99">
          <cell r="C99">
            <v>-117.1</v>
          </cell>
          <cell r="D99">
            <v>-118</v>
          </cell>
          <cell r="E99">
            <v>-145.19999999999999</v>
          </cell>
          <cell r="F99">
            <v>-171.2</v>
          </cell>
          <cell r="G99">
            <v>-153.19999999999999</v>
          </cell>
          <cell r="H99">
            <v>-167.5</v>
          </cell>
          <cell r="I99">
            <v>-95</v>
          </cell>
          <cell r="J99">
            <v>-57.3</v>
          </cell>
          <cell r="K99">
            <v>-46.6</v>
          </cell>
          <cell r="L99">
            <v>-44.1</v>
          </cell>
          <cell r="M99">
            <v>-61.099999999999994</v>
          </cell>
          <cell r="N99">
            <v>-103.4</v>
          </cell>
          <cell r="O99">
            <v>-116.56170658125001</v>
          </cell>
          <cell r="P99">
            <v>-141.54557404049999</v>
          </cell>
          <cell r="Q99">
            <v>-177.81171800713122</v>
          </cell>
          <cell r="R99">
            <v>-208.07051333167362</v>
          </cell>
          <cell r="T99">
            <v>-551.5</v>
          </cell>
          <cell r="U99">
            <v>-473</v>
          </cell>
          <cell r="V99">
            <v>-255.20000000000002</v>
          </cell>
          <cell r="W99">
            <v>-643.98951196055486</v>
          </cell>
          <cell r="X99">
            <v>-809.42697881669244</v>
          </cell>
          <cell r="Z99">
            <v>0.80453752181500882</v>
          </cell>
          <cell r="AB99">
            <v>-104.45269789568169</v>
          </cell>
          <cell r="AC99">
            <v>-118.71723265173023</v>
          </cell>
          <cell r="AD99">
            <v>-129.71802648005453</v>
          </cell>
          <cell r="AE99">
            <v>-149.40224489331135</v>
          </cell>
          <cell r="AF99">
            <v>-182.94852849076526</v>
          </cell>
          <cell r="AH99">
            <v>-580.78603251586139</v>
          </cell>
          <cell r="AI99">
            <v>-882.23301304399706</v>
          </cell>
          <cell r="AJ99">
            <v>-1135.8959509902204</v>
          </cell>
          <cell r="AK99">
            <v>-1558.8602689757108</v>
          </cell>
          <cell r="AL99">
            <v>-1826.2897342774822</v>
          </cell>
          <cell r="AM99">
            <v>-2143.5212218242905</v>
          </cell>
          <cell r="AN99">
            <v>-2459.2955341755264</v>
          </cell>
          <cell r="AO99">
            <v>-2802.0577960503269</v>
          </cell>
          <cell r="AP99">
            <v>-3194.6150455800175</v>
          </cell>
          <cell r="AQ99">
            <v>-3646.8757727765728</v>
          </cell>
          <cell r="AR99">
            <v>-3784.7687714107328</v>
          </cell>
          <cell r="AT99">
            <v>8.5054997138438857</v>
          </cell>
        </row>
        <row r="100">
          <cell r="C100">
            <v>-42.5</v>
          </cell>
          <cell r="D100">
            <v>-39.9</v>
          </cell>
          <cell r="E100">
            <v>-43.1</v>
          </cell>
          <cell r="F100">
            <v>-46.199999999999996</v>
          </cell>
          <cell r="G100">
            <v>-45.099999999999994</v>
          </cell>
          <cell r="H100">
            <v>-48.9</v>
          </cell>
          <cell r="I100">
            <v>-49.5</v>
          </cell>
          <cell r="J100">
            <v>-49.8</v>
          </cell>
          <cell r="K100">
            <v>-50.8</v>
          </cell>
          <cell r="L100">
            <v>-52.3</v>
          </cell>
          <cell r="M100">
            <v>-56.800000000000004</v>
          </cell>
          <cell r="N100">
            <v>-58.400000000000006</v>
          </cell>
          <cell r="O100">
            <v>-60.8</v>
          </cell>
          <cell r="P100">
            <v>-61.8</v>
          </cell>
          <cell r="Q100">
            <v>-62.8</v>
          </cell>
          <cell r="R100">
            <v>-63.8</v>
          </cell>
          <cell r="T100">
            <v>-171.7</v>
          </cell>
          <cell r="U100">
            <v>-193.3</v>
          </cell>
          <cell r="V100">
            <v>-218.3</v>
          </cell>
          <cell r="W100">
            <v>-249.2</v>
          </cell>
          <cell r="X100">
            <v>-274.12</v>
          </cell>
          <cell r="Z100">
            <v>0.17269076305220898</v>
          </cell>
          <cell r="AB100">
            <v>-59.256579361420435</v>
          </cell>
          <cell r="AC100">
            <v>-66.118810109096344</v>
          </cell>
          <cell r="AD100">
            <v>-66.562157446718743</v>
          </cell>
          <cell r="AE100">
            <v>-70.335346932926171</v>
          </cell>
          <cell r="AF100">
            <v>-76.94030028582651</v>
          </cell>
          <cell r="AH100">
            <v>-279.95661477456775</v>
          </cell>
          <cell r="AI100">
            <v>-305.37248472424045</v>
          </cell>
          <cell r="AJ100">
            <v>-351.53223584014432</v>
          </cell>
          <cell r="AK100">
            <v>-398.84437684395266</v>
          </cell>
          <cell r="AL100">
            <v>-437.03301098769907</v>
          </cell>
          <cell r="AM100">
            <v>-492.17038400688193</v>
          </cell>
          <cell r="AN100">
            <v>-556.26022473245143</v>
          </cell>
          <cell r="AO100">
            <v>-624.0889164925527</v>
          </cell>
          <cell r="AP100">
            <v>-690.11348527785867</v>
          </cell>
          <cell r="AQ100">
            <v>-763.70927731860615</v>
          </cell>
          <cell r="AR100">
            <v>-827.87786626091895</v>
          </cell>
          <cell r="AT100">
            <v>3.9288136403973191</v>
          </cell>
        </row>
        <row r="101">
          <cell r="C101">
            <v>378.6</v>
          </cell>
          <cell r="D101">
            <v>341.99999999999994</v>
          </cell>
          <cell r="E101">
            <v>356.8</v>
          </cell>
          <cell r="F101">
            <v>412.19999999999993</v>
          </cell>
          <cell r="G101">
            <v>434.40000000000009</v>
          </cell>
          <cell r="H101">
            <v>218.40000000000006</v>
          </cell>
          <cell r="I101">
            <v>503.6</v>
          </cell>
          <cell r="J101">
            <v>645.40000000000009</v>
          </cell>
          <cell r="K101">
            <v>708.4000000000002</v>
          </cell>
          <cell r="L101">
            <v>673.4</v>
          </cell>
          <cell r="M101">
            <v>1068.7000000000003</v>
          </cell>
          <cell r="N101">
            <v>773.69999999999993</v>
          </cell>
          <cell r="O101">
            <v>916.03638164479617</v>
          </cell>
          <cell r="P101">
            <v>992.26185386864086</v>
          </cell>
          <cell r="Q101">
            <v>1117.6888126093252</v>
          </cell>
          <cell r="R101">
            <v>1205.9727202502488</v>
          </cell>
          <cell r="T101">
            <v>1489.6</v>
          </cell>
          <cell r="U101">
            <v>1801.8000000000002</v>
          </cell>
          <cell r="V101">
            <v>3224.2000000000003</v>
          </cell>
          <cell r="W101">
            <v>4231.9597683730108</v>
          </cell>
          <cell r="X101">
            <v>4945.4630154486977</v>
          </cell>
          <cell r="Z101">
            <v>0.19879144716454888</v>
          </cell>
          <cell r="AB101">
            <v>821.42759744003308</v>
          </cell>
          <cell r="AC101">
            <v>1196.9046365719121</v>
          </cell>
          <cell r="AD101">
            <v>994.70238199446715</v>
          </cell>
          <cell r="AE101">
            <v>913.26527860441774</v>
          </cell>
          <cell r="AF101">
            <v>978.02271025797393</v>
          </cell>
          <cell r="AH101">
            <v>4082.8950074287709</v>
          </cell>
          <cell r="AI101">
            <v>4436.6162001978937</v>
          </cell>
          <cell r="AJ101">
            <v>4992.3698508860662</v>
          </cell>
          <cell r="AK101">
            <v>5582.6241981205876</v>
          </cell>
          <cell r="AL101">
            <v>5914.092514519456</v>
          </cell>
          <cell r="AM101">
            <v>6707.2690777680018</v>
          </cell>
          <cell r="AN101">
            <v>7467.2465560192477</v>
          </cell>
          <cell r="AO101">
            <v>8358.6446113840811</v>
          </cell>
          <cell r="AP101">
            <v>9374.9260649836106</v>
          </cell>
          <cell r="AQ101">
            <v>10510.069543250376</v>
          </cell>
          <cell r="AR101">
            <v>10662.556108467732</v>
          </cell>
          <cell r="AT101">
            <v>2.8204313721612895</v>
          </cell>
        </row>
        <row r="102">
          <cell r="C102">
            <v>0.38335358444714457</v>
          </cell>
          <cell r="D102">
            <v>0.3431667670078265</v>
          </cell>
          <cell r="E102">
            <v>0.32629172382258803</v>
          </cell>
          <cell r="F102">
            <v>0.45242015146526177</v>
          </cell>
          <cell r="G102">
            <v>0.37803498390044393</v>
          </cell>
          <cell r="H102">
            <v>0.29461756373937681</v>
          </cell>
          <cell r="I102">
            <v>0.49213329424411217</v>
          </cell>
          <cell r="J102">
            <v>0.50233499377335</v>
          </cell>
          <cell r="K102">
            <v>0.56213299476273626</v>
          </cell>
          <cell r="L102">
            <v>0.5489524741175511</v>
          </cell>
          <cell r="M102">
            <v>0.72879159847244968</v>
          </cell>
          <cell r="N102">
            <v>0.4717682926829268</v>
          </cell>
          <cell r="O102">
            <v>0.53105584524905536</v>
          </cell>
          <cell r="P102">
            <v>0.55769556138955212</v>
          </cell>
          <cell r="Q102">
            <v>0.59288496232987931</v>
          </cell>
          <cell r="R102">
            <v>0.57913903782503839</v>
          </cell>
          <cell r="T102">
            <v>0.37344564781387884</v>
          </cell>
          <cell r="U102">
            <v>0.42915326902465173</v>
          </cell>
          <cell r="V102">
            <v>0.57643966888956433</v>
          </cell>
          <cell r="W102">
            <v>0.56640032245792526</v>
          </cell>
          <cell r="X102">
            <v>0.51738715918002265</v>
          </cell>
          <cell r="Z102">
            <v>-3.0566701090423196</v>
          </cell>
          <cell r="AB102">
            <v>0.51074725940474186</v>
          </cell>
          <cell r="AC102">
            <v>0.71799550168927984</v>
          </cell>
          <cell r="AD102">
            <v>0.60206857295595961</v>
          </cell>
          <cell r="AE102">
            <v>0.5349147211106825</v>
          </cell>
          <cell r="AF102">
            <v>0.52261627067688599</v>
          </cell>
          <cell r="AH102">
            <v>0.59190772283851412</v>
          </cell>
          <cell r="AI102">
            <v>0.5298047623400276</v>
          </cell>
          <cell r="AJ102">
            <v>0.50461120801876913</v>
          </cell>
          <cell r="AK102">
            <v>0.48509844074436903</v>
          </cell>
          <cell r="AL102">
            <v>0.46315896262273648</v>
          </cell>
          <cell r="AM102">
            <v>0.45882237536332277</v>
          </cell>
          <cell r="AN102">
            <v>0.45307611724929764</v>
          </cell>
          <cell r="AO102">
            <v>0.45104328210271355</v>
          </cell>
          <cell r="AP102">
            <v>0.44938020557265268</v>
          </cell>
          <cell r="AQ102">
            <v>0.4469930841365285</v>
          </cell>
          <cell r="AR102">
            <v>0.43756565251640434</v>
          </cell>
          <cell r="AT102">
            <v>-13.688387563393556</v>
          </cell>
        </row>
        <row r="103">
          <cell r="C103">
            <v>-105.19999999999999</v>
          </cell>
          <cell r="D103">
            <v>-97.9</v>
          </cell>
          <cell r="E103">
            <v>-94.199999999999989</v>
          </cell>
          <cell r="F103">
            <v>-112.5</v>
          </cell>
          <cell r="G103">
            <v>-127.6</v>
          </cell>
          <cell r="H103">
            <v>-127.29999999999998</v>
          </cell>
          <cell r="I103">
            <v>-54.499999999999993</v>
          </cell>
          <cell r="J103">
            <v>-65</v>
          </cell>
          <cell r="K103">
            <v>-22.299999999999997</v>
          </cell>
          <cell r="L103">
            <v>-45.900000000000006</v>
          </cell>
          <cell r="M103">
            <v>-96.800000000000011</v>
          </cell>
          <cell r="N103">
            <v>-156</v>
          </cell>
          <cell r="O103">
            <v>-214.14284840397414</v>
          </cell>
          <cell r="P103">
            <v>-274.10773792354348</v>
          </cell>
          <cell r="Q103">
            <v>-317.13382665110146</v>
          </cell>
          <cell r="R103">
            <v>-365.65279073469583</v>
          </cell>
          <cell r="T103">
            <v>-409.79999999999995</v>
          </cell>
          <cell r="U103">
            <v>-374.4</v>
          </cell>
          <cell r="V103">
            <v>-321</v>
          </cell>
          <cell r="W103">
            <v>-1171.037203713315</v>
          </cell>
          <cell r="X103">
            <v>-2085.3519757774729</v>
          </cell>
          <cell r="Z103">
            <v>1.4</v>
          </cell>
          <cell r="AB103">
            <v>-157.11560171315904</v>
          </cell>
          <cell r="AC103">
            <v>-207.81791840604967</v>
          </cell>
          <cell r="AD103">
            <v>-260.2917844439105</v>
          </cell>
          <cell r="AE103">
            <v>-270.09191786328665</v>
          </cell>
          <cell r="AF103">
            <v>-292.87483234106901</v>
          </cell>
          <cell r="AH103">
            <v>-1031.0764530543158</v>
          </cell>
          <cell r="AI103">
            <v>-1520.9577463752073</v>
          </cell>
          <cell r="AJ103">
            <v>-1524.9817342771426</v>
          </cell>
          <cell r="AK103">
            <v>-1779.5220694291652</v>
          </cell>
          <cell r="AL103">
            <v>-2081.7300124634839</v>
          </cell>
          <cell r="AM103">
            <v>-1970.6001971733333</v>
          </cell>
          <cell r="AN103">
            <v>-2291.8568042036259</v>
          </cell>
          <cell r="AO103">
            <v>-2599.7383997478137</v>
          </cell>
          <cell r="AP103">
            <v>-2916.0263155936273</v>
          </cell>
          <cell r="AQ103">
            <v>-3238.8454846449649</v>
          </cell>
          <cell r="AR103">
            <v>-3455.7369481438882</v>
          </cell>
          <cell r="AT103">
            <v>9.6516162505611121</v>
          </cell>
        </row>
        <row r="104">
          <cell r="C104">
            <v>-62.6</v>
          </cell>
          <cell r="D104">
            <v>-54</v>
          </cell>
          <cell r="E104">
            <v>-57.9</v>
          </cell>
          <cell r="F104">
            <v>-71.3</v>
          </cell>
          <cell r="G104">
            <v>-75.900000000000006</v>
          </cell>
          <cell r="H104">
            <v>-1.2</v>
          </cell>
          <cell r="I104">
            <v>-123.6</v>
          </cell>
          <cell r="J104">
            <v>-178.6</v>
          </cell>
          <cell r="K104">
            <v>-203.8</v>
          </cell>
          <cell r="L104">
            <v>-179.5</v>
          </cell>
          <cell r="M104">
            <v>-300.60000000000002</v>
          </cell>
          <cell r="N104">
            <v>-175.50000000000003</v>
          </cell>
          <cell r="O104">
            <v>-194.12178702935205</v>
          </cell>
          <cell r="P104">
            <v>-199.65038514880558</v>
          </cell>
          <cell r="Q104">
            <v>-227.66668095326861</v>
          </cell>
          <cell r="R104">
            <v>-241.18676176276057</v>
          </cell>
          <cell r="T104">
            <v>-245.8</v>
          </cell>
          <cell r="U104">
            <v>-379.29999999999995</v>
          </cell>
          <cell r="V104">
            <v>-859.40000000000009</v>
          </cell>
          <cell r="W104">
            <v>-862.62561489418681</v>
          </cell>
          <cell r="X104">
            <v>-806.03314593694665</v>
          </cell>
          <cell r="Z104">
            <v>-1.7357222844344711E-2</v>
          </cell>
          <cell r="AB104">
            <v>-182.68579882489033</v>
          </cell>
          <cell r="AC104">
            <v>-244.85817135904929</v>
          </cell>
          <cell r="AD104">
            <v>-178.21759963374916</v>
          </cell>
          <cell r="AE104">
            <v>-157.45735142850589</v>
          </cell>
          <cell r="AF104">
            <v>-167.73571371337152</v>
          </cell>
          <cell r="AH104">
            <v>-748.26883613467589</v>
          </cell>
          <cell r="AI104">
            <v>-716.78072373730106</v>
          </cell>
          <cell r="AJ104">
            <v>-850.70862053003657</v>
          </cell>
          <cell r="AK104">
            <v>-933.12520605475027</v>
          </cell>
          <cell r="AL104">
            <v>-945.5388173191551</v>
          </cell>
          <cell r="AM104">
            <v>-1160.7096569825735</v>
          </cell>
          <cell r="AN104">
            <v>-1270.1150982360543</v>
          </cell>
          <cell r="AO104">
            <v>-1412.5692843641041</v>
          </cell>
          <cell r="AP104">
            <v>-1581.3894578228062</v>
          </cell>
          <cell r="AQ104">
            <v>-1774.7157361478471</v>
          </cell>
          <cell r="AR104">
            <v>-1764.2890202476876</v>
          </cell>
          <cell r="AT104">
            <v>1.4892509518784958</v>
          </cell>
        </row>
        <row r="105">
          <cell r="C105">
            <v>-0.22896854425749816</v>
          </cell>
          <cell r="D105">
            <v>-0.22122081114297426</v>
          </cell>
          <cell r="E105">
            <v>-0.22048743335872045</v>
          </cell>
          <cell r="F105">
            <v>-0.23790457123790462</v>
          </cell>
          <cell r="G105">
            <v>-0.24739243807040415</v>
          </cell>
          <cell r="H105">
            <v>-1.3172338090010964E-2</v>
          </cell>
          <cell r="I105">
            <v>-0.27521710086840345</v>
          </cell>
          <cell r="J105">
            <v>-0.30771881461061329</v>
          </cell>
          <cell r="K105">
            <v>-0.29704124763154049</v>
          </cell>
          <cell r="L105">
            <v>-0.28605577689243028</v>
          </cell>
          <cell r="M105">
            <v>-0.30929107932914901</v>
          </cell>
          <cell r="N105">
            <v>-0.28411850412821765</v>
          </cell>
          <cell r="O105">
            <v>-0.27656870712719361</v>
          </cell>
          <cell r="P105">
            <v>-0.27800493057964842</v>
          </cell>
          <cell r="Q105">
            <v>-0.28438606335174232</v>
          </cell>
          <cell r="R105">
            <v>-0.28701778131313094</v>
          </cell>
          <cell r="T105">
            <v>-0.22763474717540289</v>
          </cell>
          <cell r="U105">
            <v>-0.2657278968754378</v>
          </cell>
          <cell r="V105">
            <v>-0.29601818682832737</v>
          </cell>
          <cell r="W105">
            <v>-0.28181882967369049</v>
          </cell>
          <cell r="X105">
            <v>-0.28181882967369049</v>
          </cell>
          <cell r="Z105">
            <v>2.3600310482395637</v>
          </cell>
          <cell r="AB105">
            <v>-0.27499999999999991</v>
          </cell>
          <cell r="AC105">
            <v>-0.2475598619028149</v>
          </cell>
          <cell r="AD105">
            <v>-0.24266752172170378</v>
          </cell>
          <cell r="AE105">
            <v>-0.24481323549698511</v>
          </cell>
          <cell r="AF105">
            <v>-0.24481680396259595</v>
          </cell>
          <cell r="AH105">
            <v>-0.24518785203075483</v>
          </cell>
          <cell r="AI105">
            <v>-0.24583837067662645</v>
          </cell>
          <cell r="AJ105">
            <v>-0.24534565843815098</v>
          </cell>
          <cell r="AK105">
            <v>-0.24535896604381263</v>
          </cell>
          <cell r="AL105">
            <v>-0.2467247857716737</v>
          </cell>
          <cell r="AM105">
            <v>-0.24504766667093927</v>
          </cell>
          <cell r="AN105">
            <v>-0.24541438599681784</v>
          </cell>
          <cell r="AO105">
            <v>-0.24528430095109213</v>
          </cell>
          <cell r="AP105">
            <v>-0.24483883001468817</v>
          </cell>
          <cell r="AQ105">
            <v>-0.24407386182076057</v>
          </cell>
          <cell r="AR105">
            <v>-0.24480828240574418</v>
          </cell>
          <cell r="AT105">
            <v>6.4103227298394181</v>
          </cell>
        </row>
        <row r="106">
          <cell r="C106">
            <v>210.80000000000004</v>
          </cell>
          <cell r="D106">
            <v>190.09999999999994</v>
          </cell>
          <cell r="E106">
            <v>204.70000000000002</v>
          </cell>
          <cell r="F106">
            <v>228.39999999999992</v>
          </cell>
          <cell r="G106">
            <v>230.90000000000006</v>
          </cell>
          <cell r="H106">
            <v>89.900000000000077</v>
          </cell>
          <cell r="I106">
            <v>325.5</v>
          </cell>
          <cell r="J106">
            <v>401.80000000000007</v>
          </cell>
          <cell r="K106">
            <v>482.30000000000024</v>
          </cell>
          <cell r="L106">
            <v>448</v>
          </cell>
          <cell r="M106">
            <v>671.3000000000003</v>
          </cell>
          <cell r="N106">
            <v>442.19999999999993</v>
          </cell>
          <cell r="O106">
            <v>507.77174621147003</v>
          </cell>
          <cell r="P106">
            <v>518.50373079629185</v>
          </cell>
          <cell r="Q106">
            <v>572.8883050049551</v>
          </cell>
          <cell r="R106">
            <v>599.13316775279236</v>
          </cell>
          <cell r="T106">
            <v>834</v>
          </cell>
          <cell r="U106">
            <v>1048.1000000000004</v>
          </cell>
          <cell r="V106">
            <v>2043.8000000000002</v>
          </cell>
          <cell r="W106">
            <v>2198.2969497655095</v>
          </cell>
          <cell r="X106">
            <v>2054.0778937342779</v>
          </cell>
          <cell r="Z106">
            <v>0.10054753608760536</v>
          </cell>
          <cell r="AB106">
            <v>481.6261969019838</v>
          </cell>
          <cell r="AC106">
            <v>744.22854680681314</v>
          </cell>
          <cell r="AD106">
            <v>556.19299791680749</v>
          </cell>
          <cell r="AE106">
            <v>485.7160093126252</v>
          </cell>
          <cell r="AF106">
            <v>517.41216420353339</v>
          </cell>
          <cell r="AH106">
            <v>2303.5497182397794</v>
          </cell>
          <cell r="AI106">
            <v>2198.8777300853853</v>
          </cell>
          <cell r="AJ106">
            <v>2616.679496078887</v>
          </cell>
          <cell r="AK106">
            <v>2869.976922636672</v>
          </cell>
          <cell r="AL106">
            <v>2886.8236847368171</v>
          </cell>
          <cell r="AM106">
            <v>3575.9592236120952</v>
          </cell>
          <cell r="AN106">
            <v>3905.2746535795677</v>
          </cell>
          <cell r="AO106">
            <v>4346.3369272721629</v>
          </cell>
          <cell r="AP106">
            <v>4877.5102915671769</v>
          </cell>
          <cell r="AQ106">
            <v>5496.5083224575646</v>
          </cell>
          <cell r="AR106">
            <v>5442.5301400761564</v>
          </cell>
          <cell r="AT106">
            <v>2.4314758204078331</v>
          </cell>
        </row>
        <row r="107">
          <cell r="C107">
            <v>8.6121665236752895E-2</v>
          </cell>
          <cell r="D107">
            <v>7.9833697295481246E-2</v>
          </cell>
          <cell r="E107">
            <v>7.66350941559657E-2</v>
          </cell>
          <cell r="F107">
            <v>8.4736959263931128E-2</v>
          </cell>
          <cell r="G107">
            <v>8.2623631288914354E-2</v>
          </cell>
          <cell r="H107">
            <v>5.7257499522323473E-2</v>
          </cell>
          <cell r="I107">
            <v>0.10610901030121268</v>
          </cell>
          <cell r="J107">
            <v>0.13974193997148124</v>
          </cell>
          <cell r="K107">
            <v>0.17242858675056313</v>
          </cell>
          <cell r="L107">
            <v>0.16619059984419632</v>
          </cell>
          <cell r="M107">
            <v>0.24215424572541677</v>
          </cell>
          <cell r="N107">
            <v>0.16774144602078747</v>
          </cell>
          <cell r="O107">
            <v>0.17219383172140321</v>
          </cell>
          <cell r="P107">
            <v>0.15565439103555251</v>
          </cell>
          <cell r="Q107">
            <v>0.14244398390713819</v>
          </cell>
          <cell r="R107">
            <v>0.13772434160231697</v>
          </cell>
          <cell r="T107">
            <v>8.1801596798556211E-2</v>
          </cell>
          <cell r="U107">
            <v>0.10168225387093023</v>
          </cell>
          <cell r="V107">
            <v>0.18748394672146187</v>
          </cell>
          <cell r="W107">
            <v>0.1500334649906524</v>
          </cell>
          <cell r="X107">
            <v>9.7143780632232585E-2</v>
          </cell>
          <cell r="Z107">
            <v>2.7999506049306233</v>
          </cell>
          <cell r="AB107">
            <v>0.17103989986271453</v>
          </cell>
          <cell r="AC107">
            <v>0.21617019304268137</v>
          </cell>
          <cell r="AD107">
            <v>0.15286868558657468</v>
          </cell>
          <cell r="AE107">
            <v>0.12224649785928149</v>
          </cell>
          <cell r="AF107">
            <v>0.11930564687889383</v>
          </cell>
          <cell r="AH107">
            <v>0.14966595361254664</v>
          </cell>
          <cell r="AI107">
            <v>9.4238405043409912E-2</v>
          </cell>
          <cell r="AJ107">
            <v>9.6848359391741828E-2</v>
          </cell>
          <cell r="AK107">
            <v>9.2339503985201285E-2</v>
          </cell>
          <cell r="AL107">
            <v>8.3249280161047282E-2</v>
          </cell>
          <cell r="AM107">
            <v>9.1081020569578827E-2</v>
          </cell>
          <cell r="AN107">
            <v>8.7396524025522157E-2</v>
          </cell>
          <cell r="AO107">
            <v>8.5292782858475427E-2</v>
          </cell>
          <cell r="AP107">
            <v>8.6075615234675287E-2</v>
          </cell>
          <cell r="AQ107">
            <v>8.7134913825074267E-2</v>
          </cell>
          <cell r="AR107">
            <v>7.7715108446973713E-2</v>
          </cell>
          <cell r="AT107">
            <v>-9.2488292112870134</v>
          </cell>
        </row>
        <row r="109">
          <cell r="C109">
            <v>1593.35159</v>
          </cell>
          <cell r="D109">
            <v>2754.6226999999999</v>
          </cell>
          <cell r="E109">
            <v>2796.5653800000005</v>
          </cell>
          <cell r="F109">
            <v>3130.89336</v>
          </cell>
          <cell r="G109">
            <v>1836.28468</v>
          </cell>
          <cell r="H109">
            <v>171.80064000000002</v>
          </cell>
          <cell r="I109">
            <v>1069.6867500000001</v>
          </cell>
          <cell r="J109">
            <v>2440.05584</v>
          </cell>
          <cell r="K109">
            <v>1529.8104671599999</v>
          </cell>
          <cell r="L109">
            <v>1795.6835100000001</v>
          </cell>
          <cell r="M109">
            <v>1631.3942699999998</v>
          </cell>
          <cell r="N109">
            <v>2690.3993999999998</v>
          </cell>
          <cell r="O109">
            <v>0</v>
          </cell>
          <cell r="P109">
            <v>0</v>
          </cell>
          <cell r="Q109">
            <v>0</v>
          </cell>
          <cell r="R109">
            <v>0</v>
          </cell>
          <cell r="X109"/>
          <cell r="AB109">
            <v>1955.6947026026996</v>
          </cell>
          <cell r="AC109">
            <v>2530.4324756719961</v>
          </cell>
          <cell r="AD109">
            <v>2574.1269073748008</v>
          </cell>
          <cell r="AE109">
            <v>3261.7546849359451</v>
          </cell>
          <cell r="AF109">
            <v>3885.1352915768916</v>
          </cell>
        </row>
        <row r="110">
          <cell r="C110">
            <v>1463.2000000000003</v>
          </cell>
          <cell r="D110">
            <v>1387.8</v>
          </cell>
          <cell r="E110">
            <v>1582.0000000000002</v>
          </cell>
          <cell r="F110">
            <v>1789.0999999999997</v>
          </cell>
          <cell r="G110">
            <v>1649.1000000000004</v>
          </cell>
          <cell r="H110">
            <v>829.39999999999986</v>
          </cell>
          <cell r="I110">
            <v>2047</v>
          </cell>
          <cell r="J110">
            <v>1594.4</v>
          </cell>
          <cell r="K110">
            <v>1538.6000000000001</v>
          </cell>
          <cell r="L110">
            <v>1470.6000000000001</v>
          </cell>
          <cell r="M110">
            <v>1307.4000000000003</v>
          </cell>
          <cell r="N110">
            <v>997.4000000000002</v>
          </cell>
          <cell r="O110">
            <v>0</v>
          </cell>
          <cell r="P110">
            <v>0</v>
          </cell>
          <cell r="Q110">
            <v>0</v>
          </cell>
          <cell r="R110">
            <v>0</v>
          </cell>
          <cell r="X110"/>
          <cell r="AB110">
            <v>1207.5845689667115</v>
          </cell>
          <cell r="AC110">
            <v>1775.7813065342064</v>
          </cell>
          <cell r="AD110">
            <v>1986.2296906381364</v>
          </cell>
          <cell r="AE110">
            <v>2265.9408648702124</v>
          </cell>
          <cell r="AF110">
            <v>2465.4649554598591</v>
          </cell>
        </row>
      </sheetData>
      <sheetData sheetId="2"/>
      <sheetData sheetId="3">
        <row r="31">
          <cell r="CM31">
            <v>279374.28192664607</v>
          </cell>
        </row>
      </sheetData>
      <sheetData sheetId="4">
        <row r="68">
          <cell r="E68">
            <v>67531.731750000006</v>
          </cell>
        </row>
      </sheetData>
      <sheetData sheetId="5"/>
      <sheetData sheetId="6">
        <row r="5">
          <cell r="U5">
            <v>1321.8</v>
          </cell>
        </row>
      </sheetData>
      <sheetData sheetId="7">
        <row r="5">
          <cell r="AF5">
            <v>318.2</v>
          </cell>
        </row>
      </sheetData>
      <sheetData sheetId="8">
        <row r="11">
          <cell r="U11">
            <v>997.4</v>
          </cell>
        </row>
      </sheetData>
      <sheetData sheetId="9">
        <row r="11">
          <cell r="AA11">
            <v>197258</v>
          </cell>
        </row>
      </sheetData>
      <sheetData sheetId="10"/>
      <sheetData sheetId="11">
        <row r="5">
          <cell r="AM5">
            <v>749.80000000000007</v>
          </cell>
        </row>
      </sheetData>
      <sheetData sheetId="12">
        <row r="5">
          <cell r="AM5">
            <v>237.8</v>
          </cell>
        </row>
      </sheetData>
      <sheetData sheetId="13">
        <row r="11">
          <cell r="AM11">
            <v>1463.2</v>
          </cell>
        </row>
      </sheetData>
      <sheetData sheetId="14">
        <row r="5">
          <cell r="AM5">
            <v>153243</v>
          </cell>
        </row>
      </sheetData>
      <sheetData sheetId="15"/>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NDAVC"/>
      <sheetName val="VENDAVC Consum"/>
      <sheetName val="VENDAVC Revend"/>
      <sheetName val="SEG_DIRCS"/>
      <sheetName val="SEG_DIRCS SEM TFL E INTER"/>
      <sheetName val="INTER"/>
      <sheetName val="ALA"/>
      <sheetName val="BAR"/>
      <sheetName val="BEL"/>
      <sheetName val="BHZ"/>
      <sheetName val="BIG"/>
      <sheetName val="BSA"/>
      <sheetName val="BSB"/>
      <sheetName val="CAM"/>
      <sheetName val="CAX"/>
      <sheetName val="CMA"/>
      <sheetName val="CPQ"/>
      <sheetName val="CWB"/>
      <sheetName val="CXS"/>
      <sheetName val="DUQ"/>
      <sheetName val="EXT"/>
      <sheetName val="FLN"/>
      <sheetName val="FOR"/>
      <sheetName val="FSA"/>
      <sheetName val="GUI"/>
      <sheetName val="GYN"/>
      <sheetName val="IGT"/>
      <sheetName val="IPA"/>
      <sheetName val="ITA"/>
      <sheetName val="ITD"/>
      <sheetName val="JOI"/>
      <sheetName val="JPA"/>
      <sheetName val="LEP"/>
      <sheetName val="MCO"/>
      <sheetName val="MCZ"/>
      <sheetName val="MOG"/>
      <sheetName val="NAT"/>
      <sheetName val="NIG"/>
      <sheetName val="NIT"/>
      <sheetName val="OSC"/>
      <sheetName val="PAM"/>
      <sheetName val="PAS"/>
      <sheetName val="POA"/>
      <sheetName val="RAJ"/>
      <sheetName val="RAS"/>
      <sheetName val="REC"/>
      <sheetName val="RIO"/>
      <sheetName val="SAO"/>
      <sheetName val="SBC"/>
      <sheetName val="SCM"/>
      <sheetName val="SEG"/>
      <sheetName val="SET"/>
      <sheetName val="SJB"/>
      <sheetName val="SJC"/>
      <sheetName val="SLS"/>
      <sheetName val="SLZ"/>
      <sheetName val="SMP"/>
      <sheetName val="SOR"/>
      <sheetName val="SPN"/>
      <sheetName val="SPO"/>
      <sheetName val="SPP"/>
      <sheetName val="SPS"/>
      <sheetName val="SSA"/>
      <sheetName val="SSL"/>
      <sheetName val="STA"/>
      <sheetName val="SVI"/>
      <sheetName val="TAQ"/>
      <sheetName val="TJU"/>
      <sheetName val="UDI"/>
      <sheetName val="VIX"/>
      <sheetName val="VSL"/>
      <sheetName val="TFL"/>
      <sheetName val="ELIM_FINANCEIRA"/>
      <sheetName val="Base_U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efreshError="1"/>
      <sheetData sheetId="73"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lanço"/>
      <sheetName val="Resultado Previsto"/>
      <sheetName val="Resultado"/>
      <sheetName val="Indicadores"/>
      <sheetName val="Macro"/>
    </sheetNames>
    <sheetDataSet>
      <sheetData sheetId="0" refreshError="1"/>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1T12"/>
      <sheetName val="RevisãoTarifáriaPeriódica"/>
      <sheetName val="RevisãoAnual"/>
      <sheetName val="Resultado 2T11"/>
      <sheetName val="IFRS"/>
      <sheetName val="SellSide"/>
      <sheetName val="Resultado 4T11"/>
      <sheetName val="ConsumoEnergiaElétrica"/>
      <sheetName val="Kd"/>
      <sheetName val="Resultados (2)"/>
      <sheetName val="Financials"/>
      <sheetName val="Modelo"/>
      <sheetName val="RTA"/>
      <sheetName val="RTP"/>
      <sheetName val="Chart3"/>
      <sheetName val="RevisãoTarifáriaAnual"/>
      <sheetName val="Energia Elétrica"/>
      <sheetName val="DadosBloomberg"/>
      <sheetName val="Resultados"/>
      <sheetName val="Sheet1"/>
      <sheetName val="Chart1"/>
      <sheetName val="Consumo Energia Elétrica Sudest"/>
      <sheetName val="Chart2"/>
      <sheetName val="Gráf3"/>
    </sheetNames>
    <sheetDataSet>
      <sheetData sheetId="0">
        <row r="2">
          <cell r="C2">
            <v>2008</v>
          </cell>
        </row>
      </sheetData>
      <sheetData sheetId="1" refreshError="1"/>
      <sheetData sheetId="2"/>
      <sheetData sheetId="3"/>
      <sheetData sheetId="4"/>
      <sheetData sheetId="5"/>
      <sheetData sheetId="6" refreshError="1"/>
      <sheetData sheetId="7" refreshError="1"/>
      <sheetData sheetId="8"/>
      <sheetData sheetId="9"/>
      <sheetData sheetId="10"/>
      <sheetData sheetId="11"/>
      <sheetData sheetId="12"/>
      <sheetData sheetId="13"/>
      <sheetData sheetId="14"/>
      <sheetData sheetId="15" refreshError="1"/>
      <sheetData sheetId="16"/>
      <sheetData sheetId="17"/>
      <sheetData sheetId="18" refreshError="1"/>
      <sheetData sheetId="19"/>
      <sheetData sheetId="20" refreshError="1"/>
      <sheetData sheetId="21" refreshError="1"/>
      <sheetData sheetId="22"/>
      <sheetData sheetId="23"/>
      <sheetData sheetId="24"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sh flow"/>
      <sheetName val="DOAR"/>
      <sheetName val="Movimento {ppc}"/>
      <sheetName val="Detalhes"/>
      <sheetName val="Hedge"/>
      <sheetName val="DMPL"/>
      <sheetName val="Movimentação Empréstimos"/>
      <sheetName val="Razão Empréstimos"/>
      <sheetName val="Segregação CP x LP 092005"/>
      <sheetName val="Sheet1"/>
      <sheetName val="XREF"/>
      <sheetName val="Tickmarks"/>
      <sheetName val="Movimentação {ppc}"/>
      <sheetName val="Movimentação 09"/>
      <sheetName val="Geral"/>
      <sheetName val="PAP Balanço"/>
      <sheetName val="DIV INC"/>
      <sheetName val="LTM"/>
      <sheetName val="CREDIT STATS"/>
      <sheetName val="DropZone"/>
      <sheetName val="INICIO"/>
      <sheetName val="Assumptions"/>
      <sheetName val="Worksheet in (C) 2250 Fluxo de "/>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ráficas"/>
      <sheetName val="Ind operat"/>
      <sheetName val="Ind gastos"/>
      <sheetName val="Ind trafico"/>
      <sheetName val="Accidentes"/>
      <sheetName val="RESUMEN"/>
      <sheetName val="Seguimiento Explotación"/>
      <sheetName val="Presupuestos"/>
      <sheetName val="Trafico"/>
      <sheetName val="Accidentalidad"/>
      <sheetName val="Calculo ingresos"/>
      <sheetName val="Tarifas"/>
      <sheetName val="Variables- prevision"/>
      <sheetName val="Gastos"/>
      <sheetName val="Traficos"/>
      <sheetName val="Cash flow"/>
      <sheetName val="XREF"/>
      <sheetName val="Fresagem de Pista Ago-98"/>
      <sheetName val="BNDES Sub_A1.1"/>
      <sheetName val="BNDES Sub_A1.2"/>
      <sheetName val="BNDES Sub_A1.3"/>
      <sheetName val="BNDES Sub_A1.4"/>
      <sheetName val="BNDES Sub_A2.1"/>
      <sheetName val="BNDES Sub_A2.2"/>
      <sheetName val="BNDES Sub_A10"/>
      <sheetName val="BNDES Sub_B1.1"/>
      <sheetName val="BNDES Sub_B1.2"/>
      <sheetName val="CURTO PRAZO "/>
      <sheetName val="LONGO PRAZO "/>
      <sheetName val="Despesas C.P e L.P"/>
      <sheetName val="Fontes Financiamentos"/>
      <sheetName val="Inform. Contrato"/>
      <sheetName val="Movimentação Imobilizado"/>
      <sheetName val="CRITERIOS"/>
      <sheetName val="ICATU"/>
      <sheetName val="Mapa de Custo Jun.2003"/>
      <sheetName val="Anual"/>
      <sheetName val="dados"/>
      <sheetName val="DIV INC"/>
      <sheetName val="LTM"/>
      <sheetName val="CREDIT STATS"/>
      <sheetName val="DropZone"/>
      <sheetName val="FINANCIAMENTO COFACE SUDAMERIS"/>
    </sheetNames>
    <sheetDataSet>
      <sheetData sheetId="0">
        <row r="3">
          <cell r="N3">
            <v>166.386</v>
          </cell>
        </row>
      </sheetData>
      <sheetData sheetId="1">
        <row r="3">
          <cell r="N3">
            <v>166.386</v>
          </cell>
        </row>
      </sheetData>
      <sheetData sheetId="2" refreshError="1"/>
      <sheetData sheetId="3" refreshError="1"/>
      <sheetData sheetId="4" refreshError="1"/>
      <sheetData sheetId="5"/>
      <sheetData sheetId="6" refreshError="1"/>
      <sheetData sheetId="7" refreshError="1"/>
      <sheetData sheetId="8"/>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sheetData sheetId="19">
        <row r="3">
          <cell r="N3">
            <v>166.386</v>
          </cell>
        </row>
      </sheetData>
      <sheetData sheetId="20">
        <row r="3">
          <cell r="N3">
            <v>166.386</v>
          </cell>
        </row>
      </sheetData>
      <sheetData sheetId="21"/>
      <sheetData sheetId="22"/>
      <sheetData sheetId="23"/>
      <sheetData sheetId="24">
        <row r="3">
          <cell r="N3">
            <v>166.386</v>
          </cell>
        </row>
      </sheetData>
      <sheetData sheetId="25">
        <row r="3">
          <cell r="N3">
            <v>166.386</v>
          </cell>
        </row>
      </sheetData>
      <sheetData sheetId="26"/>
      <sheetData sheetId="27"/>
      <sheetData sheetId="28"/>
      <sheetData sheetId="29">
        <row r="3">
          <cell r="N3">
            <v>166.386</v>
          </cell>
        </row>
      </sheetData>
      <sheetData sheetId="30"/>
      <sheetData sheetId="31"/>
      <sheetData sheetId="32" refreshError="1"/>
      <sheetData sheetId="33" refreshError="1"/>
      <sheetData sheetId="34" refreshError="1"/>
      <sheetData sheetId="35" refreshError="1"/>
      <sheetData sheetId="36" refreshError="1"/>
      <sheetData sheetId="37" refreshError="1"/>
      <sheetData sheetId="38"/>
      <sheetData sheetId="39">
        <row r="3">
          <cell r="N3">
            <v>166.386</v>
          </cell>
        </row>
      </sheetData>
      <sheetData sheetId="40"/>
      <sheetData sheetId="41"/>
      <sheetData sheetId="42"/>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jVen"/>
      <sheetName val="ObjVen ML"/>
      <sheetName val="MetaAten"/>
      <sheetName val="MetaPF+ML"/>
      <sheetName val="MetaPJ+ML"/>
      <sheetName val="MetaMI+ML"/>
      <sheetName val="MetaPF"/>
      <sheetName val="MetaPJ"/>
      <sheetName val="MetaGL"/>
      <sheetName val="MetaMI"/>
      <sheetName val="MetaME"/>
      <sheetName val="MetaAG+ML"/>
      <sheetName val="MetaRE"/>
      <sheetName val="MetaML"/>
      <sheetName val="CCred"/>
      <sheetName val="EvCCred"/>
      <sheetName val="Loc"/>
      <sheetName val="LocPF"/>
      <sheetName val="LocPJREGL"/>
      <sheetName val="LocPJ+ML"/>
      <sheetName val="LocRE"/>
      <sheetName val="LocAG"/>
      <sheetName val="LocMI"/>
      <sheetName val="LocME"/>
      <sheetName val="LocGL"/>
      <sheetName val="LocML"/>
      <sheetName val="LocSegm"/>
      <sheetName val="LocSegm+ML"/>
      <sheetName val="LocComAGMI"/>
      <sheetName val="LocComAGMI+ML"/>
      <sheetName val="LocComAGME"/>
      <sheetName val="LocComAG"/>
      <sheetName val="LocComAG+ML"/>
      <sheetName val="DiaLoc"/>
      <sheetName val="DiaLocPF"/>
      <sheetName val="DiaLocPJ"/>
      <sheetName val="DiaLocRE"/>
      <sheetName val="DiaLocLIC"/>
      <sheetName val="DiaLocAG"/>
      <sheetName val="DiaLocME"/>
      <sheetName val="DiaLocMI"/>
      <sheetName val="DiaLocML"/>
      <sheetName val="DiaLocSegm"/>
      <sheetName val="DiarVE"/>
      <sheetName val="DiarPJ"/>
      <sheetName val="DiarRE"/>
      <sheetName val="DiarGL"/>
      <sheetName val="DiarMI"/>
      <sheetName val="DiarME"/>
      <sheetName val="DiarAG"/>
      <sheetName val="MixAG+ML"/>
      <sheetName val="MixAG"/>
      <sheetName val="MixME"/>
      <sheetName val="DiarEA"/>
      <sheetName val="DiarEAPF"/>
      <sheetName val="DiarSegmEA"/>
      <sheetName val="DiarSegmEA+ML"/>
      <sheetName val="DiarSegmEV"/>
      <sheetName val="DiarSegmEV+ML"/>
      <sheetName val="RecBr"/>
      <sheetName val="RecLPV"/>
      <sheetName val="RecBrSegm"/>
      <sheetName val="RecBrMod"/>
      <sheetName val="RecModPF"/>
      <sheetName val="RecModPJ"/>
      <sheetName val="RecModMI"/>
      <sheetName val="RecModME"/>
      <sheetName val="RecModAG"/>
      <sheetName val="RecModRE"/>
      <sheetName val="RecModGL"/>
      <sheetName val="RecModAD"/>
      <sheetName val="RecModML"/>
      <sheetName val="FormaRec"/>
      <sheetName val="FormaRecSeg"/>
      <sheetName val="FormaRecPF+ML"/>
      <sheetName val="FormaRecPF"/>
      <sheetName val="FormaRecPJ+ML"/>
      <sheetName val="FormaRecPJ"/>
      <sheetName val="FormaRecRE"/>
      <sheetName val="FormaRecGL"/>
      <sheetName val="FormaRecMI"/>
      <sheetName val="FormaRecAG"/>
      <sheetName val="FormaRecAG+ML"/>
      <sheetName val="FormaRecMI+ML"/>
      <sheetName val="FormaRecME"/>
      <sheetName val="FormaRecML"/>
      <sheetName val="DescProm"/>
      <sheetName val="DescProm (AD+ML)"/>
      <sheetName val="DescPrSeg"/>
      <sheetName val="DescPrPF"/>
      <sheetName val="DescPrPJ"/>
      <sheetName val="DescPrAG"/>
      <sheetName val="DescPrRE"/>
      <sheetName val="DescPrGL"/>
      <sheetName val="Frota"/>
      <sheetName val="FrAlug"/>
      <sheetName val="FrAlug (2)"/>
      <sheetName val="FrAlug (3)"/>
      <sheetName val="VrFrOp"/>
      <sheetName val="KmLoc"/>
      <sheetName val="KmDia"/>
      <sheetName val="KmDiaPF"/>
      <sheetName val="KmDiaPJ"/>
      <sheetName val="KmDiaRE"/>
      <sheetName val="KmDiaGL"/>
      <sheetName val="KmDiaMI"/>
      <sheetName val="KmDiaME"/>
      <sheetName val="KmDiaAG"/>
      <sheetName val="KmDiaPF_PJ_AG"/>
      <sheetName val="KmDiaML"/>
      <sheetName val="RecDia"/>
      <sheetName val="RecDiaPF"/>
      <sheetName val="RecDiaPJ"/>
      <sheetName val="RecDiaRE"/>
      <sheetName val="RecDiaGL"/>
      <sheetName val="RecDiaAG"/>
      <sheetName val="RecDiaML"/>
      <sheetName val="MixDiar"/>
      <sheetName val="MixDiarPF"/>
      <sheetName val="MixDiarPJ"/>
      <sheetName val="MixDiarRE"/>
      <sheetName val="MixDiarGL"/>
      <sheetName val="MixDiarMI"/>
      <sheetName val="MixDiarME"/>
      <sheetName val="MixDiarAG"/>
      <sheetName val="MixDiarML"/>
      <sheetName val="MixDiarAD"/>
      <sheetName val="MixDiarPF PJ AG"/>
      <sheetName val="MixDiarREGL"/>
      <sheetName val="Util"/>
      <sheetName val="ClienPF AC"/>
      <sheetName val="ClienPJ AC"/>
      <sheetName val="ClienRE"/>
      <sheetName val="ClienGL"/>
      <sheetName val="ClienAG AC"/>
      <sheetName val="ClienFV"/>
      <sheetName val="ClienLL"/>
      <sheetName val="TarifLL"/>
      <sheetName val="GTarifLL"/>
      <sheetName val="TarifPF"/>
      <sheetName val="TarifPJ"/>
      <sheetName val="TarifRE"/>
      <sheetName val="TarifGL"/>
      <sheetName val="TarifMI"/>
      <sheetName val="TarifME"/>
      <sheetName val="TarifAG"/>
      <sheetName val="TarifML"/>
      <sheetName val="PrMedio"/>
      <sheetName val="PrMed_PF"/>
      <sheetName val="PrMed_PJ"/>
      <sheetName val="PrMed_AG"/>
      <sheetName val="PrMed_RE"/>
      <sheetName val="PrMed_GL"/>
      <sheetName val="PrMed_ML"/>
      <sheetName val="DAtendPJ"/>
      <sheetName val="DAtendMI"/>
      <sheetName val="DAtendME"/>
      <sheetName val="DAtendAG"/>
      <sheetName val="Indic00"/>
      <sheetName val="Indic99"/>
      <sheetName val="Indic98"/>
      <sheetName val="PF"/>
      <sheetName val="Indic99 (3)"/>
      <sheetName val="PJ"/>
      <sheetName val="AGVIG"/>
      <sheetName val="TOT"/>
      <sheetName val="Automatic"/>
      <sheetName val="RVendas"/>
      <sheetName val="Res_Loc"/>
      <sheetName val="Análise TarifLL"/>
      <sheetName val="Análise TarifPJ"/>
      <sheetName val="Análise TarifPF"/>
      <sheetName val="Análise TarifRE"/>
      <sheetName val="Análise TarifAG"/>
      <sheetName val="Análise TarifAM"/>
      <sheetName val="Indic99 (2)"/>
      <sheetName val="RIG2000"/>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row r="58">
          <cell r="B58">
            <v>100.58</v>
          </cell>
        </row>
        <row r="59">
          <cell r="B59">
            <v>104.57</v>
          </cell>
        </row>
        <row r="60">
          <cell r="B60">
            <v>96.14</v>
          </cell>
        </row>
        <row r="61">
          <cell r="B61">
            <v>103.85</v>
          </cell>
        </row>
        <row r="62">
          <cell r="B62">
            <v>95.99</v>
          </cell>
        </row>
        <row r="63">
          <cell r="B63">
            <v>98.28</v>
          </cell>
        </row>
        <row r="64">
          <cell r="B64">
            <v>100.45</v>
          </cell>
        </row>
        <row r="65">
          <cell r="B65">
            <v>93.49</v>
          </cell>
        </row>
        <row r="66">
          <cell r="B66">
            <v>87.68</v>
          </cell>
        </row>
        <row r="67">
          <cell r="B67">
            <v>81.97</v>
          </cell>
        </row>
        <row r="68">
          <cell r="B68">
            <v>81.23</v>
          </cell>
        </row>
        <row r="69">
          <cell r="B69">
            <v>69.75</v>
          </cell>
        </row>
        <row r="70">
          <cell r="B70">
            <v>108.13652486614116</v>
          </cell>
        </row>
        <row r="71">
          <cell r="B71">
            <v>107.87332549667727</v>
          </cell>
        </row>
        <row r="72">
          <cell r="B72">
            <v>116.74579031943634</v>
          </cell>
        </row>
        <row r="73">
          <cell r="B73">
            <v>91.299088493098353</v>
          </cell>
        </row>
        <row r="74">
          <cell r="B74">
            <v>105.43886921595407</v>
          </cell>
        </row>
        <row r="75">
          <cell r="B75">
            <v>125.19011982239583</v>
          </cell>
        </row>
        <row r="76">
          <cell r="B76">
            <v>115.62546557781003</v>
          </cell>
        </row>
        <row r="77">
          <cell r="B77">
            <v>114.18511730808567</v>
          </cell>
        </row>
        <row r="78">
          <cell r="B78">
            <v>120.43354918662975</v>
          </cell>
        </row>
        <row r="79">
          <cell r="B79">
            <v>103.91212491361978</v>
          </cell>
        </row>
        <row r="80">
          <cell r="B80">
            <v>129.13405627505833</v>
          </cell>
        </row>
        <row r="81">
          <cell r="B81">
            <v>121.73826523930033</v>
          </cell>
        </row>
      </sheetData>
      <sheetData sheetId="113" refreshError="1">
        <row r="57">
          <cell r="B57">
            <v>69.13</v>
          </cell>
        </row>
        <row r="58">
          <cell r="B58">
            <v>74.099999999999994</v>
          </cell>
        </row>
        <row r="59">
          <cell r="B59">
            <v>71.459999999999994</v>
          </cell>
        </row>
        <row r="60">
          <cell r="B60">
            <v>73.41</v>
          </cell>
        </row>
        <row r="61">
          <cell r="B61">
            <v>73.03</v>
          </cell>
        </row>
        <row r="62">
          <cell r="B62">
            <v>66.98</v>
          </cell>
        </row>
        <row r="63">
          <cell r="B63">
            <v>66.47</v>
          </cell>
        </row>
        <row r="64">
          <cell r="B64">
            <v>58.13</v>
          </cell>
        </row>
        <row r="65">
          <cell r="B65">
            <v>61.28</v>
          </cell>
        </row>
        <row r="66">
          <cell r="B66">
            <v>60.08</v>
          </cell>
        </row>
        <row r="67">
          <cell r="B67">
            <v>59.76</v>
          </cell>
        </row>
        <row r="68">
          <cell r="B68">
            <v>54.453635088662978</v>
          </cell>
          <cell r="E68">
            <v>52.050188663145271</v>
          </cell>
        </row>
        <row r="69">
          <cell r="B69">
            <v>54.106735505857991</v>
          </cell>
        </row>
        <row r="70">
          <cell r="B70">
            <v>53.545070357098652</v>
          </cell>
        </row>
        <row r="71">
          <cell r="B71">
            <v>50.835735270222798</v>
          </cell>
        </row>
        <row r="72">
          <cell r="B72">
            <v>53.472004034477635</v>
          </cell>
        </row>
        <row r="73">
          <cell r="B73">
            <v>51.832430160130016</v>
          </cell>
        </row>
        <row r="74">
          <cell r="B74">
            <v>49.22955525130692</v>
          </cell>
        </row>
        <row r="75">
          <cell r="B75">
            <v>53.145503598587297</v>
          </cell>
        </row>
        <row r="76">
          <cell r="B76">
            <v>49.641484405809273</v>
          </cell>
        </row>
        <row r="77">
          <cell r="B77">
            <v>48.505811196814726</v>
          </cell>
        </row>
        <row r="78">
          <cell r="B78">
            <v>51.994595702862007</v>
          </cell>
        </row>
        <row r="79">
          <cell r="B79">
            <v>53.83970338591287</v>
          </cell>
        </row>
        <row r="80">
          <cell r="B80">
            <v>51.735130008463869</v>
          </cell>
        </row>
        <row r="81">
          <cell r="B81">
            <v>50.467176778359288</v>
          </cell>
        </row>
        <row r="82">
          <cell r="B82">
            <v>49.762039173703485</v>
          </cell>
        </row>
        <row r="83">
          <cell r="B83">
            <v>50.224841162587893</v>
          </cell>
        </row>
        <row r="84">
          <cell r="B84">
            <v>50.193531087859334</v>
          </cell>
        </row>
        <row r="85">
          <cell r="B85">
            <v>49.816213387430686</v>
          </cell>
        </row>
        <row r="86">
          <cell r="B86">
            <v>52.022425515017034</v>
          </cell>
        </row>
        <row r="87">
          <cell r="B87">
            <v>54.206496887551396</v>
          </cell>
        </row>
        <row r="88">
          <cell r="B88">
            <v>50.37789720911281</v>
          </cell>
        </row>
        <row r="89">
          <cell r="B89">
            <v>51.894332494306603</v>
          </cell>
        </row>
        <row r="90">
          <cell r="B90">
            <v>53.359890607500496</v>
          </cell>
        </row>
        <row r="91">
          <cell r="B91">
            <v>55.763514206523524</v>
          </cell>
        </row>
        <row r="92">
          <cell r="B92">
            <v>61.962912709181367</v>
          </cell>
        </row>
      </sheetData>
      <sheetData sheetId="114" refreshError="1">
        <row r="58">
          <cell r="B58">
            <v>53.248937923457255</v>
          </cell>
        </row>
        <row r="59">
          <cell r="B59">
            <v>63.364699592668011</v>
          </cell>
        </row>
        <row r="60">
          <cell r="B60">
            <v>62.796796243597051</v>
          </cell>
        </row>
        <row r="61">
          <cell r="B61">
            <v>63.090203761755518</v>
          </cell>
        </row>
        <row r="62">
          <cell r="B62">
            <v>67.178107858953666</v>
          </cell>
        </row>
        <row r="63">
          <cell r="B63">
            <v>57.364654977375565</v>
          </cell>
        </row>
        <row r="64">
          <cell r="B64">
            <v>61.707636830102643</v>
          </cell>
        </row>
        <row r="65">
          <cell r="B65">
            <v>67.04967741935485</v>
          </cell>
        </row>
        <row r="66">
          <cell r="B66">
            <v>56.590850654349502</v>
          </cell>
        </row>
        <row r="67">
          <cell r="B67">
            <v>54.686697655618424</v>
          </cell>
        </row>
        <row r="68">
          <cell r="B68">
            <v>59.449995888157872</v>
          </cell>
        </row>
        <row r="69">
          <cell r="B69">
            <v>89.007544691718337</v>
          </cell>
        </row>
      </sheetData>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dics"/>
      <sheetName val="DRE Formatado"/>
      <sheetName val="margins"/>
      <sheetName val="sensitivities"/>
      <sheetName val="Previdencia Privada"/>
      <sheetName val="BP Formatado"/>
      <sheetName val="macro"/>
      <sheetName val="Debt"/>
      <sheetName val="input output"/>
      <sheetName val="capex"/>
      <sheetName val="IR e JCP"/>
      <sheetName val="valuation output"/>
      <sheetName val="Expenses"/>
      <sheetName val="valuation"/>
      <sheetName val="Sales"/>
      <sheetName val="CF"/>
      <sheetName val="BS proj"/>
      <sheetName val="DRE Historico"/>
      <sheetName val="BP Historico"/>
    </sheetNames>
    <sheetDataSet>
      <sheetData sheetId="0"/>
      <sheetData sheetId="1"/>
      <sheetData sheetId="2"/>
      <sheetData sheetId="3"/>
      <sheetData sheetId="4"/>
      <sheetData sheetId="5"/>
      <sheetData sheetId="6">
        <row r="22">
          <cell r="D22">
            <v>1.829</v>
          </cell>
          <cell r="E22">
            <v>2.016</v>
          </cell>
          <cell r="F22">
            <v>2.2888000000000002</v>
          </cell>
          <cell r="G22">
            <v>2.5497666666666667</v>
          </cell>
          <cell r="H22">
            <v>2.5497685185185186</v>
          </cell>
          <cell r="I22">
            <v>2.3507858796296293</v>
          </cell>
          <cell r="J22">
            <v>2.3813999999999997</v>
          </cell>
          <cell r="K22">
            <v>2.5049333333333332</v>
          </cell>
          <cell r="L22">
            <v>3.1289000000000002</v>
          </cell>
          <cell r="M22">
            <v>3.6732666666666667</v>
          </cell>
          <cell r="N22">
            <v>2.9262999999999999</v>
          </cell>
          <cell r="O22">
            <v>3.4922</v>
          </cell>
          <cell r="P22">
            <v>2.9858333333333333</v>
          </cell>
          <cell r="Q22">
            <v>2.9354</v>
          </cell>
          <cell r="R22">
            <v>2.9008333333333334</v>
          </cell>
          <cell r="S22">
            <v>3.0722999999999998</v>
          </cell>
          <cell r="T22">
            <v>2.8957000000000002</v>
          </cell>
          <cell r="U22">
            <v>3.0451666666666668</v>
          </cell>
          <cell r="V22">
            <v>2.9769333333333332</v>
          </cell>
          <cell r="W22">
            <v>2.786</v>
          </cell>
          <cell r="X22">
            <v>2.9258000000000002</v>
          </cell>
          <cell r="Y22">
            <v>2.6651666666666665</v>
          </cell>
          <cell r="Z22">
            <v>2.4779666666666667</v>
          </cell>
          <cell r="AA22">
            <v>2.343</v>
          </cell>
          <cell r="AB22">
            <v>2.25</v>
          </cell>
          <cell r="AC22">
            <v>2.4977</v>
          </cell>
          <cell r="AD22">
            <v>2.3483063055243854</v>
          </cell>
          <cell r="AE22">
            <v>2.3629645228101621</v>
          </cell>
          <cell r="AF22">
            <v>2.3777142372458169</v>
          </cell>
          <cell r="AG22">
            <v>2.3925560199600402</v>
          </cell>
          <cell r="AH22">
            <v>2.3704999999999998</v>
          </cell>
          <cell r="AI22">
            <v>2.4044749067257114</v>
          </cell>
          <cell r="AJ22">
            <v>2.4134414075023045</v>
          </cell>
          <cell r="AK22">
            <v>2.4224413451577567</v>
          </cell>
          <cell r="AL22">
            <v>2.4314748443811638</v>
          </cell>
          <cell r="AM22">
            <v>2.4180000000000001</v>
          </cell>
          <cell r="AN22">
            <v>2.4405988878601228</v>
          </cell>
          <cell r="AO22">
            <v>2.4498140279231846</v>
          </cell>
          <cell r="AP22">
            <v>2.4590639622356432</v>
          </cell>
          <cell r="AQ22">
            <v>2.4683488221725813</v>
          </cell>
          <cell r="AR22">
            <v>2.4544999999999999</v>
          </cell>
          <cell r="AS22">
            <v>2.4776110184719515</v>
          </cell>
          <cell r="AT22">
            <v>2.4868502503138328</v>
          </cell>
          <cell r="AU22">
            <v>2.4961239360729719</v>
          </cell>
          <cell r="AV22">
            <v>2.5054322042310906</v>
          </cell>
          <cell r="AW22">
            <v>2.4914999999999998</v>
          </cell>
          <cell r="AX22">
            <v>2.5146800066173065</v>
          </cell>
          <cell r="AY22">
            <v>2.524057472012827</v>
          </cell>
          <cell r="AZ22">
            <v>2.5334699068108208</v>
          </cell>
          <cell r="BA22">
            <v>2.5429174414153004</v>
          </cell>
          <cell r="BB22">
            <v>2.5288249999999994</v>
          </cell>
          <cell r="BC22">
            <v>2.5524002067165661</v>
          </cell>
          <cell r="BD22">
            <v>2.5619183340930189</v>
          </cell>
          <cell r="BE22">
            <v>2.5714719554129828</v>
          </cell>
          <cell r="BF22">
            <v>2.5810612030365299</v>
          </cell>
          <cell r="BG22">
            <v>2.5667573749999995</v>
          </cell>
          <cell r="BH22">
            <v>2.5906862098173145</v>
          </cell>
          <cell r="BI22">
            <v>2.6003471091044141</v>
          </cell>
          <cell r="BJ22">
            <v>2.6100440347441776</v>
          </cell>
          <cell r="BK22">
            <v>2.6197771210820777</v>
          </cell>
          <cell r="BL22">
            <v>2.6052587356249992</v>
          </cell>
          <cell r="BM22">
            <v>2.6295465029645735</v>
          </cell>
          <cell r="BN22">
            <v>2.6393523157409797</v>
          </cell>
          <cell r="BO22">
            <v>2.6491946952653396</v>
          </cell>
          <cell r="BP22">
            <v>2.6590737778983082</v>
          </cell>
          <cell r="BQ22">
            <v>2.6443376166593739</v>
          </cell>
          <cell r="BR22">
            <v>2.6689897005090417</v>
          </cell>
          <cell r="BS22">
            <v>2.678942600477094</v>
          </cell>
          <cell r="BT22">
            <v>2.6889326156943194</v>
          </cell>
          <cell r="BU22">
            <v>2.6989598845667828</v>
          </cell>
          <cell r="BV22">
            <v>2.6840026809092645</v>
          </cell>
        </row>
      </sheetData>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FCFE"/>
      <sheetName val="BP (FCFE)"/>
      <sheetName val="WACC"/>
      <sheetName val="Outputs"/>
      <sheetName val="Balanço Consolidado"/>
      <sheetName val="Balanço Consolidado segmentos"/>
      <sheetName val="Seminovos"/>
      <sheetName val="Depreciação"/>
      <sheetName val="Custos e Despesas ITR"/>
      <sheetName val="Premissas"/>
      <sheetName val="Projeções &gt;&gt;&gt;"/>
      <sheetName val="Oper EE"/>
      <sheetName val="RAC E"/>
      <sheetName val="Fleet E"/>
      <sheetName val="DRE E"/>
      <sheetName val="Balanço E"/>
      <sheetName val="Bases &gt;&gt;&gt;"/>
      <sheetName val="Plan.Oper"/>
      <sheetName val="Plan.RAC"/>
      <sheetName val="Plan.Fleet"/>
      <sheetName val="Plan.DRE"/>
      <sheetName val="Plan.Balanço"/>
      <sheetName val="Cofer jul 97"/>
    </sheetNames>
    <sheetDataSet>
      <sheetData sheetId="0">
        <row r="16">
          <cell r="F16">
            <v>3547.7366467407401</v>
          </cell>
        </row>
      </sheetData>
      <sheetData sheetId="1"/>
      <sheetData sheetId="2"/>
      <sheetData sheetId="3"/>
      <sheetData sheetId="4"/>
      <sheetData sheetId="5"/>
      <sheetData sheetId="6"/>
      <sheetData sheetId="7"/>
      <sheetData sheetId="8"/>
      <sheetData sheetId="9">
        <row r="4">
          <cell r="B4" t="str">
            <v>Período</v>
          </cell>
          <cell r="C4">
            <v>2017</v>
          </cell>
          <cell r="D4">
            <v>2018</v>
          </cell>
          <cell r="E4">
            <v>2019</v>
          </cell>
          <cell r="F4">
            <v>2020</v>
          </cell>
          <cell r="G4">
            <v>2021</v>
          </cell>
          <cell r="H4">
            <v>2022</v>
          </cell>
          <cell r="I4">
            <v>2023</v>
          </cell>
          <cell r="J4">
            <v>2024</v>
          </cell>
          <cell r="K4">
            <v>2025</v>
          </cell>
          <cell r="L4">
            <v>2026</v>
          </cell>
          <cell r="M4">
            <v>2027</v>
          </cell>
          <cell r="N4">
            <v>2028</v>
          </cell>
          <cell r="O4">
            <v>2029</v>
          </cell>
          <cell r="P4" t="str">
            <v>PPT</v>
          </cell>
          <cell r="R4" t="str">
            <v>1T20</v>
          </cell>
          <cell r="S4" t="str">
            <v>2T20</v>
          </cell>
          <cell r="T4" t="str">
            <v>3T20</v>
          </cell>
          <cell r="U4" t="str">
            <v>4T20</v>
          </cell>
          <cell r="V4" t="str">
            <v>1T21</v>
          </cell>
          <cell r="W4" t="str">
            <v>2T21</v>
          </cell>
          <cell r="X4" t="str">
            <v>3T21</v>
          </cell>
          <cell r="Y4" t="str">
            <v>4T21</v>
          </cell>
          <cell r="Z4"/>
        </row>
        <row r="5">
          <cell r="B5" t="str">
            <v>Último dia do período</v>
          </cell>
          <cell r="C5"/>
          <cell r="D5" t="str">
            <v>31/12/2018</v>
          </cell>
          <cell r="E5" t="str">
            <v>31/12/2019</v>
          </cell>
          <cell r="F5" t="str">
            <v>31/12/2020</v>
          </cell>
          <cell r="G5" t="str">
            <v>31/12/2021</v>
          </cell>
          <cell r="H5" t="str">
            <v>31/12/2022</v>
          </cell>
          <cell r="I5" t="str">
            <v>31/12/2023</v>
          </cell>
          <cell r="J5" t="str">
            <v>31/12/2024</v>
          </cell>
          <cell r="K5" t="str">
            <v>31/12/2025</v>
          </cell>
          <cell r="L5" t="str">
            <v>31/12/2026</v>
          </cell>
          <cell r="M5" t="str">
            <v>31/12/2027</v>
          </cell>
          <cell r="N5" t="str">
            <v>31/12/2028</v>
          </cell>
          <cell r="O5" t="str">
            <v>31/12/2029</v>
          </cell>
          <cell r="P5"/>
          <cell r="R5"/>
          <cell r="S5"/>
          <cell r="T5"/>
          <cell r="U5"/>
          <cell r="V5">
            <v>44286</v>
          </cell>
          <cell r="W5">
            <v>44377</v>
          </cell>
          <cell r="X5">
            <v>44469</v>
          </cell>
          <cell r="Y5">
            <v>44561</v>
          </cell>
          <cell r="Z5"/>
        </row>
        <row r="6">
          <cell r="B6" t="str">
            <v>Dias no periodo</v>
          </cell>
          <cell r="C6"/>
          <cell r="D6"/>
          <cell r="E6">
            <v>365</v>
          </cell>
          <cell r="F6">
            <v>366</v>
          </cell>
          <cell r="G6">
            <v>365</v>
          </cell>
          <cell r="H6">
            <v>365</v>
          </cell>
          <cell r="I6">
            <v>365</v>
          </cell>
          <cell r="J6">
            <v>366</v>
          </cell>
          <cell r="K6">
            <v>365</v>
          </cell>
          <cell r="L6">
            <v>365</v>
          </cell>
          <cell r="M6">
            <v>365</v>
          </cell>
          <cell r="N6">
            <v>366</v>
          </cell>
          <cell r="O6">
            <v>365</v>
          </cell>
          <cell r="P6">
            <v>365</v>
          </cell>
          <cell r="R6"/>
          <cell r="S6"/>
          <cell r="T6"/>
          <cell r="U6"/>
          <cell r="V6">
            <v>90</v>
          </cell>
          <cell r="W6">
            <v>91</v>
          </cell>
          <cell r="X6">
            <v>92</v>
          </cell>
          <cell r="Y6">
            <v>92</v>
          </cell>
          <cell r="Z6"/>
        </row>
        <row r="7">
          <cell r="B7" t="str">
            <v>Meses no periodo</v>
          </cell>
          <cell r="C7"/>
          <cell r="D7"/>
          <cell r="E7">
            <v>12.166666666666666</v>
          </cell>
          <cell r="F7">
            <v>12.2</v>
          </cell>
          <cell r="G7">
            <v>12.166666666666666</v>
          </cell>
          <cell r="H7">
            <v>12.166666666666666</v>
          </cell>
          <cell r="I7">
            <v>12.166666666666666</v>
          </cell>
          <cell r="J7">
            <v>12.2</v>
          </cell>
          <cell r="K7">
            <v>12.166666666666666</v>
          </cell>
          <cell r="L7">
            <v>12.166666666666666</v>
          </cell>
          <cell r="M7">
            <v>12.166666666666666</v>
          </cell>
          <cell r="N7">
            <v>12.2</v>
          </cell>
          <cell r="O7">
            <v>12.166666666666666</v>
          </cell>
          <cell r="P7">
            <v>12.166666666666666</v>
          </cell>
          <cell r="R7"/>
          <cell r="S7"/>
          <cell r="T7"/>
          <cell r="U7"/>
          <cell r="V7">
            <v>3</v>
          </cell>
          <cell r="W7">
            <v>3.0333333333333332</v>
          </cell>
          <cell r="X7">
            <v>3.0666666666666669</v>
          </cell>
          <cell r="Y7">
            <v>3.0666666666666669</v>
          </cell>
          <cell r="Z7"/>
        </row>
        <row r="8">
          <cell r="B8"/>
          <cell r="C8"/>
          <cell r="D8"/>
          <cell r="E8"/>
          <cell r="F8"/>
          <cell r="G8"/>
          <cell r="H8"/>
          <cell r="I8"/>
          <cell r="J8"/>
          <cell r="K8"/>
          <cell r="L8"/>
          <cell r="M8"/>
          <cell r="N8"/>
          <cell r="O8"/>
          <cell r="P8"/>
          <cell r="R8"/>
          <cell r="S8"/>
          <cell r="T8"/>
          <cell r="U8"/>
          <cell r="V8"/>
          <cell r="W8"/>
          <cell r="X8"/>
          <cell r="Y8"/>
          <cell r="Z8"/>
        </row>
        <row r="9">
          <cell r="A9"/>
          <cell r="B9" t="str">
            <v>IPCA</v>
          </cell>
          <cell r="C9"/>
          <cell r="D9"/>
          <cell r="E9">
            <v>4.3099999999999999E-2</v>
          </cell>
          <cell r="F9">
            <v>2.06E-2</v>
          </cell>
          <cell r="G9">
            <v>4.8099999999999997E-2</v>
          </cell>
          <cell r="H9">
            <v>3.5200000000000002E-2</v>
          </cell>
          <cell r="I9">
            <v>3.2500000000000001E-2</v>
          </cell>
          <cell r="J9">
            <v>3.2500000000000001E-2</v>
          </cell>
          <cell r="K9">
            <v>3.2199999999999999E-2</v>
          </cell>
          <cell r="L9">
            <v>3.2199999999999999E-2</v>
          </cell>
          <cell r="M9">
            <v>3.2199999999999999E-2</v>
          </cell>
          <cell r="N9">
            <v>3.2199999999999999E-2</v>
          </cell>
          <cell r="O9">
            <v>3.2199999999999999E-2</v>
          </cell>
          <cell r="P9">
            <v>3.2199999999999999E-2</v>
          </cell>
          <cell r="R9"/>
          <cell r="S9"/>
          <cell r="T9"/>
          <cell r="U9"/>
          <cell r="V9">
            <v>4.8099999999999997E-2</v>
          </cell>
          <cell r="W9">
            <v>4.8099999999999997E-2</v>
          </cell>
          <cell r="X9">
            <v>4.8099999999999997E-2</v>
          </cell>
          <cell r="Y9">
            <v>4.8099999999999997E-2</v>
          </cell>
          <cell r="Z9"/>
        </row>
        <row r="10">
          <cell r="A10"/>
          <cell r="B10" t="str">
            <v>TLP</v>
          </cell>
          <cell r="C10"/>
          <cell r="D10"/>
          <cell r="E10"/>
          <cell r="F10">
            <v>3.9900000000000005E-2</v>
          </cell>
          <cell r="G10">
            <v>6.8899999999999989E-2</v>
          </cell>
          <cell r="H10">
            <v>5.6000000000000001E-2</v>
          </cell>
          <cell r="I10">
            <v>5.33E-2</v>
          </cell>
          <cell r="J10">
            <v>5.33E-2</v>
          </cell>
          <cell r="K10">
            <v>5.2999999999999999E-2</v>
          </cell>
          <cell r="L10">
            <v>5.2999999999999999E-2</v>
          </cell>
          <cell r="M10">
            <v>5.2999999999999999E-2</v>
          </cell>
          <cell r="N10">
            <v>5.2999999999999999E-2</v>
          </cell>
          <cell r="O10">
            <v>5.2999999999999999E-2</v>
          </cell>
          <cell r="P10">
            <v>5.2999999999999999E-2</v>
          </cell>
          <cell r="R10"/>
          <cell r="S10"/>
          <cell r="T10"/>
          <cell r="U10"/>
          <cell r="V10"/>
          <cell r="W10"/>
          <cell r="X10"/>
          <cell r="Y10"/>
          <cell r="Z10"/>
        </row>
        <row r="11">
          <cell r="A11"/>
          <cell r="B11" t="str">
            <v>Taxa fixa da TLP</v>
          </cell>
          <cell r="C11"/>
          <cell r="D11"/>
          <cell r="E11"/>
          <cell r="F11">
            <v>1.9300000000000001E-2</v>
          </cell>
          <cell r="G11">
            <v>2.0799999999999999E-2</v>
          </cell>
          <cell r="H11">
            <v>2.0799999999999999E-2</v>
          </cell>
          <cell r="I11">
            <v>2.0799999999999999E-2</v>
          </cell>
          <cell r="J11">
            <v>2.0799999999999999E-2</v>
          </cell>
          <cell r="K11">
            <v>2.0799999999999999E-2</v>
          </cell>
          <cell r="L11">
            <v>2.0799999999999999E-2</v>
          </cell>
          <cell r="M11">
            <v>2.0799999999999999E-2</v>
          </cell>
          <cell r="N11">
            <v>2.0799999999999999E-2</v>
          </cell>
          <cell r="O11">
            <v>2.0799999999999999E-2</v>
          </cell>
          <cell r="P11">
            <v>2.0799999999999999E-2</v>
          </cell>
          <cell r="R11"/>
          <cell r="S11"/>
          <cell r="T11"/>
          <cell r="U11"/>
          <cell r="V11"/>
          <cell r="W11"/>
          <cell r="X11"/>
          <cell r="Y11"/>
          <cell r="Z11"/>
        </row>
        <row r="12">
          <cell r="A12"/>
          <cell r="B12" t="str">
            <v>Taxa over Selic</v>
          </cell>
          <cell r="C12"/>
          <cell r="D12"/>
          <cell r="E12">
            <v>4.53E-2</v>
          </cell>
          <cell r="F12">
            <v>0.02</v>
          </cell>
          <cell r="G12">
            <v>0.05</v>
          </cell>
          <cell r="H12">
            <v>0.06</v>
          </cell>
          <cell r="I12">
            <v>6.5000000000000002E-2</v>
          </cell>
          <cell r="J12">
            <v>6.3799999999999996E-2</v>
          </cell>
          <cell r="K12">
            <v>6.25E-2</v>
          </cell>
          <cell r="L12">
            <v>6.25E-2</v>
          </cell>
          <cell r="M12">
            <v>6.25E-2</v>
          </cell>
          <cell r="N12">
            <v>6.25E-2</v>
          </cell>
          <cell r="O12">
            <v>6.25E-2</v>
          </cell>
          <cell r="P12">
            <v>6.25E-2</v>
          </cell>
          <cell r="R12"/>
          <cell r="S12"/>
          <cell r="T12"/>
          <cell r="U12"/>
          <cell r="V12"/>
          <cell r="W12"/>
          <cell r="X12"/>
          <cell r="Y12"/>
          <cell r="Z12"/>
        </row>
        <row r="13">
          <cell r="A13"/>
          <cell r="B13" t="str">
            <v>Aliquota de Imposto de Renda</v>
          </cell>
          <cell r="C13"/>
          <cell r="D13"/>
          <cell r="E13">
            <v>0.34</v>
          </cell>
          <cell r="F13">
            <v>0.34</v>
          </cell>
          <cell r="G13">
            <v>0.34</v>
          </cell>
          <cell r="H13">
            <v>0.34</v>
          </cell>
          <cell r="I13">
            <v>0.34</v>
          </cell>
          <cell r="J13">
            <v>0.34</v>
          </cell>
          <cell r="K13">
            <v>0.34</v>
          </cell>
          <cell r="L13">
            <v>0.34</v>
          </cell>
          <cell r="M13">
            <v>0.34</v>
          </cell>
          <cell r="N13">
            <v>0.34</v>
          </cell>
          <cell r="O13">
            <v>0.34</v>
          </cell>
          <cell r="P13">
            <v>0.34</v>
          </cell>
          <cell r="R13"/>
          <cell r="S13"/>
          <cell r="T13"/>
          <cell r="U13"/>
          <cell r="V13"/>
          <cell r="W13"/>
          <cell r="X13"/>
          <cell r="Y13"/>
          <cell r="Z13"/>
        </row>
        <row r="14">
          <cell r="A14"/>
          <cell r="B14" t="str">
            <v>PIB</v>
          </cell>
          <cell r="C14"/>
          <cell r="D14"/>
          <cell r="E14">
            <v>1.0999999999999999E-2</v>
          </cell>
          <cell r="F14">
            <v>-5.04E-2</v>
          </cell>
          <cell r="G14">
            <v>3.1699999999999999E-2</v>
          </cell>
          <cell r="H14">
            <v>2.3300000000000001E-2</v>
          </cell>
          <cell r="I14">
            <v>2.5000000000000001E-2</v>
          </cell>
          <cell r="J14">
            <v>2.5000000000000001E-2</v>
          </cell>
          <cell r="K14">
            <v>2.4E-2</v>
          </cell>
          <cell r="L14">
            <v>2.4E-2</v>
          </cell>
          <cell r="M14">
            <v>2.4E-2</v>
          </cell>
          <cell r="N14">
            <v>2.4E-2</v>
          </cell>
          <cell r="O14">
            <v>2.4E-2</v>
          </cell>
          <cell r="P14">
            <v>2.4E-2</v>
          </cell>
          <cell r="R14"/>
          <cell r="S14"/>
          <cell r="T14"/>
          <cell r="U14"/>
          <cell r="V14"/>
          <cell r="W14"/>
          <cell r="X14"/>
          <cell r="Y14"/>
          <cell r="Z14"/>
        </row>
        <row r="15">
          <cell r="A15"/>
          <cell r="B15"/>
          <cell r="C15"/>
          <cell r="D15"/>
          <cell r="E15"/>
          <cell r="F15"/>
          <cell r="G15"/>
          <cell r="H15"/>
          <cell r="I15"/>
          <cell r="J15"/>
          <cell r="K15"/>
          <cell r="L15"/>
          <cell r="M15"/>
          <cell r="N15"/>
          <cell r="O15"/>
          <cell r="P15"/>
          <cell r="R15"/>
          <cell r="S15"/>
          <cell r="T15"/>
          <cell r="U15"/>
          <cell r="V15"/>
          <cell r="W15"/>
          <cell r="X15"/>
          <cell r="Y15"/>
          <cell r="Z15"/>
        </row>
        <row r="16">
          <cell r="B16" t="str">
            <v>Aluguel de Carros</v>
          </cell>
          <cell r="C16">
            <v>2017</v>
          </cell>
          <cell r="D16">
            <v>2018</v>
          </cell>
          <cell r="E16">
            <v>2019</v>
          </cell>
          <cell r="F16">
            <v>2020</v>
          </cell>
          <cell r="G16">
            <v>2021</v>
          </cell>
          <cell r="H16">
            <v>2022</v>
          </cell>
          <cell r="I16">
            <v>2023</v>
          </cell>
          <cell r="J16">
            <v>2024</v>
          </cell>
          <cell r="K16">
            <v>2025</v>
          </cell>
          <cell r="L16">
            <v>2026</v>
          </cell>
          <cell r="M16">
            <v>2027</v>
          </cell>
          <cell r="N16">
            <v>2028</v>
          </cell>
          <cell r="O16">
            <v>2029</v>
          </cell>
          <cell r="P16" t="str">
            <v>PPT</v>
          </cell>
          <cell r="R16" t="str">
            <v>1T20</v>
          </cell>
          <cell r="S16" t="str">
            <v>2T20</v>
          </cell>
          <cell r="T16" t="str">
            <v>3T20</v>
          </cell>
          <cell r="U16" t="str">
            <v>4T20</v>
          </cell>
          <cell r="V16" t="str">
            <v>1T21</v>
          </cell>
          <cell r="W16" t="str">
            <v>2T21</v>
          </cell>
          <cell r="X16" t="str">
            <v>3T21</v>
          </cell>
          <cell r="Y16" t="str">
            <v>4T21</v>
          </cell>
          <cell r="Z16"/>
        </row>
        <row r="17">
          <cell r="A17"/>
          <cell r="B17" t="str">
            <v>Crescimento da frota média alugada</v>
          </cell>
          <cell r="C17"/>
          <cell r="D17"/>
          <cell r="E17">
            <v>0.32364645997223507</v>
          </cell>
          <cell r="F17">
            <v>8.8822076166503505E-2</v>
          </cell>
          <cell r="G17">
            <v>0.15686902576506778</v>
          </cell>
          <cell r="H17">
            <v>0.3</v>
          </cell>
          <cell r="I17">
            <v>0.265625</v>
          </cell>
          <cell r="J17">
            <v>0.23125000000000001</v>
          </cell>
          <cell r="K17">
            <v>0.19687500000000002</v>
          </cell>
          <cell r="L17">
            <v>0.16250000000000003</v>
          </cell>
          <cell r="M17">
            <v>0.12812500000000004</v>
          </cell>
          <cell r="N17">
            <v>9.3750000000000056E-2</v>
          </cell>
          <cell r="O17">
            <v>5.937500000000006E-2</v>
          </cell>
          <cell r="P17">
            <v>2.5000000000000001E-2</v>
          </cell>
          <cell r="R17">
            <v>4.1238689775756621E-2</v>
          </cell>
          <cell r="S17">
            <v>-0.30847273655982632</v>
          </cell>
          <cell r="T17">
            <v>0.28394286611207042</v>
          </cell>
          <cell r="U17">
            <v>0.12624047173881769</v>
          </cell>
          <cell r="V17">
            <v>-2.0100245825751095E-2</v>
          </cell>
          <cell r="W17">
            <v>0.03</v>
          </cell>
          <cell r="X17">
            <v>0.04</v>
          </cell>
          <cell r="Y17">
            <v>0.05</v>
          </cell>
          <cell r="Z17"/>
        </row>
        <row r="18">
          <cell r="A18"/>
          <cell r="B18" t="str">
            <v>Bull scenario</v>
          </cell>
          <cell r="C18"/>
          <cell r="D18"/>
          <cell r="E18">
            <v>0.35601110596945862</v>
          </cell>
          <cell r="F18">
            <v>9.7704283783153864E-2</v>
          </cell>
          <cell r="G18">
            <v>0.17255592834157457</v>
          </cell>
          <cell r="H18">
            <v>0.33</v>
          </cell>
          <cell r="I18">
            <v>0.29218750000000004</v>
          </cell>
          <cell r="J18">
            <v>0.25437500000000002</v>
          </cell>
          <cell r="K18">
            <v>0.21656250000000005</v>
          </cell>
          <cell r="L18">
            <v>0.17875000000000005</v>
          </cell>
          <cell r="M18">
            <v>0.14093750000000005</v>
          </cell>
          <cell r="N18">
            <v>0.10312500000000006</v>
          </cell>
          <cell r="O18">
            <v>6.5312500000000065E-2</v>
          </cell>
          <cell r="P18">
            <v>2.5000000000000001E-2</v>
          </cell>
          <cell r="R18">
            <v>4.536255875333229E-2</v>
          </cell>
          <cell r="S18">
            <v>-0.33932001021580899</v>
          </cell>
          <cell r="T18">
            <v>0.3123371527232775</v>
          </cell>
          <cell r="U18">
            <v>0.13886451891269946</v>
          </cell>
          <cell r="V18">
            <v>-2.2110270408326207E-2</v>
          </cell>
          <cell r="W18">
            <v>3.3000000000000002E-2</v>
          </cell>
          <cell r="X18">
            <v>4.4000000000000004E-2</v>
          </cell>
          <cell r="Y18">
            <v>5.5000000000000007E-2</v>
          </cell>
          <cell r="Z18"/>
        </row>
        <row r="19">
          <cell r="A19"/>
          <cell r="B19" t="str">
            <v>Base case</v>
          </cell>
          <cell r="C19"/>
          <cell r="D19"/>
          <cell r="E19">
            <v>0.32364645997223507</v>
          </cell>
          <cell r="F19">
            <v>8.8822076166503505E-2</v>
          </cell>
          <cell r="G19">
            <v>0.15686902576506778</v>
          </cell>
          <cell r="H19">
            <v>0.3</v>
          </cell>
          <cell r="I19">
            <v>0.265625</v>
          </cell>
          <cell r="J19">
            <v>0.23125000000000001</v>
          </cell>
          <cell r="K19">
            <v>0.19687500000000002</v>
          </cell>
          <cell r="L19">
            <v>0.16250000000000003</v>
          </cell>
          <cell r="M19">
            <v>0.12812500000000004</v>
          </cell>
          <cell r="N19">
            <v>9.3750000000000056E-2</v>
          </cell>
          <cell r="O19">
            <v>5.937500000000006E-2</v>
          </cell>
          <cell r="P19">
            <v>2.5000000000000001E-2</v>
          </cell>
          <cell r="R19">
            <v>4.1238689775756621E-2</v>
          </cell>
          <cell r="S19">
            <v>-0.30847273655982632</v>
          </cell>
          <cell r="T19">
            <v>0.28394286611207042</v>
          </cell>
          <cell r="U19">
            <v>0.12624047173881769</v>
          </cell>
          <cell r="V19">
            <v>-2.0100245825751095E-2</v>
          </cell>
          <cell r="W19">
            <v>0.03</v>
          </cell>
          <cell r="X19">
            <v>0.04</v>
          </cell>
          <cell r="Y19">
            <v>0.05</v>
          </cell>
          <cell r="Z19"/>
        </row>
        <row r="20">
          <cell r="A20"/>
          <cell r="B20" t="str">
            <v>Bear scenario</v>
          </cell>
          <cell r="C20"/>
          <cell r="D20"/>
          <cell r="E20">
            <v>0.29128181397501157</v>
          </cell>
          <cell r="F20">
            <v>7.993986854985316E-2</v>
          </cell>
          <cell r="G20">
            <v>0.14118212318856102</v>
          </cell>
          <cell r="H20">
            <v>0.27</v>
          </cell>
          <cell r="I20">
            <v>0.23906250000000001</v>
          </cell>
          <cell r="J20">
            <v>0.208125</v>
          </cell>
          <cell r="K20">
            <v>0.17718750000000003</v>
          </cell>
          <cell r="L20">
            <v>0.14625000000000005</v>
          </cell>
          <cell r="M20">
            <v>0.11531250000000004</v>
          </cell>
          <cell r="N20">
            <v>8.4375000000000047E-2</v>
          </cell>
          <cell r="O20">
            <v>5.3437500000000054E-2</v>
          </cell>
          <cell r="P20">
            <v>2.5000000000000001E-2</v>
          </cell>
          <cell r="R20">
            <v>3.7114820798180959E-2</v>
          </cell>
          <cell r="S20">
            <v>-0.27762546290384371</v>
          </cell>
          <cell r="T20">
            <v>0.2555485795008634</v>
          </cell>
          <cell r="U20">
            <v>0.11361642456493593</v>
          </cell>
          <cell r="V20">
            <v>-1.8090221243175986E-2</v>
          </cell>
          <cell r="W20">
            <v>2.7E-2</v>
          </cell>
          <cell r="X20">
            <v>3.6000000000000004E-2</v>
          </cell>
          <cell r="Y20">
            <v>4.5000000000000005E-2</v>
          </cell>
          <cell r="Z20"/>
          <cell r="AA20"/>
        </row>
        <row r="21">
          <cell r="A21"/>
          <cell r="B21" t="str">
            <v>% de repasse da inflação na tarifa</v>
          </cell>
          <cell r="C21"/>
          <cell r="D21"/>
          <cell r="E21"/>
          <cell r="F21"/>
          <cell r="G21"/>
          <cell r="H21">
            <v>1.5</v>
          </cell>
          <cell r="I21">
            <v>1</v>
          </cell>
          <cell r="J21">
            <v>1</v>
          </cell>
          <cell r="K21">
            <v>1</v>
          </cell>
          <cell r="L21">
            <v>1</v>
          </cell>
          <cell r="M21">
            <v>1</v>
          </cell>
          <cell r="N21">
            <v>1</v>
          </cell>
          <cell r="O21">
            <v>1</v>
          </cell>
          <cell r="P21">
            <v>1</v>
          </cell>
          <cell r="R21"/>
          <cell r="S21"/>
          <cell r="T21"/>
          <cell r="U21"/>
          <cell r="V21"/>
          <cell r="W21"/>
          <cell r="X21"/>
          <cell r="Y21"/>
          <cell r="Z21"/>
          <cell r="AA21"/>
        </row>
        <row r="22">
          <cell r="A22"/>
          <cell r="B22" t="str">
            <v>Valor da diária média</v>
          </cell>
          <cell r="C22"/>
          <cell r="D22"/>
          <cell r="E22">
            <v>71.569999999999993</v>
          </cell>
          <cell r="F22">
            <v>68.52</v>
          </cell>
          <cell r="G22">
            <v>80.404571120445624</v>
          </cell>
          <cell r="H22">
            <v>84.649932475605155</v>
          </cell>
          <cell r="I22">
            <v>87.401055281062327</v>
          </cell>
          <cell r="J22">
            <v>90.241589577696857</v>
          </cell>
          <cell r="K22">
            <v>93.147368762098694</v>
          </cell>
          <cell r="L22">
            <v>96.146714036238279</v>
          </cell>
          <cell r="M22">
            <v>99.242638228205152</v>
          </cell>
          <cell r="N22">
            <v>102.43825117915335</v>
          </cell>
          <cell r="O22">
            <v>105.7367628671221</v>
          </cell>
          <cell r="P22">
            <v>109.14148663144343</v>
          </cell>
          <cell r="Q22"/>
          <cell r="R22">
            <v>69.22</v>
          </cell>
          <cell r="S22">
            <v>53.84</v>
          </cell>
          <cell r="T22">
            <v>66.8</v>
          </cell>
          <cell r="U22">
            <v>79.63</v>
          </cell>
          <cell r="V22">
            <v>80.290000000000006</v>
          </cell>
          <cell r="W22">
            <v>80.290000000000006</v>
          </cell>
          <cell r="X22">
            <v>80.290000000000006</v>
          </cell>
          <cell r="Y22">
            <v>80.290000000000006</v>
          </cell>
          <cell r="Z22"/>
          <cell r="AA22"/>
          <cell r="AB22"/>
          <cell r="AC22"/>
          <cell r="AD22"/>
        </row>
        <row r="23">
          <cell r="A23"/>
          <cell r="B23" t="str">
            <v>Imposto s/receita</v>
          </cell>
          <cell r="C23"/>
          <cell r="D23"/>
          <cell r="E23">
            <v>9.4672447585674405E-2</v>
          </cell>
          <cell r="F23">
            <v>9.5016114180478825E-2</v>
          </cell>
          <cell r="G23">
            <v>9.5167698420031394E-2</v>
          </cell>
          <cell r="H23">
            <v>9.5167698420031394E-2</v>
          </cell>
          <cell r="I23">
            <v>9.5167698420031394E-2</v>
          </cell>
          <cell r="J23">
            <v>9.5167698420031394E-2</v>
          </cell>
          <cell r="K23">
            <v>9.5167698420031394E-2</v>
          </cell>
          <cell r="L23">
            <v>9.5167698420031394E-2</v>
          </cell>
          <cell r="M23">
            <v>9.5167698420031394E-2</v>
          </cell>
          <cell r="N23">
            <v>9.5167698420031394E-2</v>
          </cell>
          <cell r="O23">
            <v>9.5167698420031394E-2</v>
          </cell>
          <cell r="P23">
            <v>9.5167698420031394E-2</v>
          </cell>
          <cell r="R23">
            <v>9.4421906693711977E-2</v>
          </cell>
          <cell r="S23">
            <v>9.7308488612836433E-2</v>
          </cell>
          <cell r="T23">
            <v>9.477825464949928E-2</v>
          </cell>
          <cell r="U23">
            <v>9.4629613081940858E-2</v>
          </cell>
          <cell r="V23">
            <v>9.5167698420031421E-2</v>
          </cell>
          <cell r="W23">
            <v>9.5167698420031421E-2</v>
          </cell>
          <cell r="X23">
            <v>9.5167698420031421E-2</v>
          </cell>
          <cell r="Y23">
            <v>9.5167698420031421E-2</v>
          </cell>
          <cell r="Z23"/>
          <cell r="AA23"/>
          <cell r="AB23"/>
          <cell r="AC23"/>
          <cell r="AD23"/>
        </row>
        <row r="24">
          <cell r="A24"/>
          <cell r="B24" t="str">
            <v>Taxa de utilização (antiga)</v>
          </cell>
          <cell r="C24"/>
          <cell r="D24"/>
          <cell r="E24">
            <v>0.74125390874695507</v>
          </cell>
          <cell r="F24">
            <v>0.69816480856024155</v>
          </cell>
          <cell r="G24">
            <v>0.79495344790652411</v>
          </cell>
          <cell r="H24">
            <v>0.79</v>
          </cell>
          <cell r="I24">
            <v>0.79500000000000004</v>
          </cell>
          <cell r="J24">
            <v>0.8</v>
          </cell>
          <cell r="K24">
            <v>0.8</v>
          </cell>
          <cell r="L24">
            <v>0.8</v>
          </cell>
          <cell r="M24">
            <v>0.8</v>
          </cell>
          <cell r="N24">
            <v>0.8</v>
          </cell>
          <cell r="O24">
            <v>0.8</v>
          </cell>
          <cell r="P24">
            <v>0.8</v>
          </cell>
          <cell r="R24">
            <v>0.74047808162184647</v>
          </cell>
          <cell r="S24">
            <v>0.52850471622155748</v>
          </cell>
          <cell r="T24">
            <v>0.72147137409530726</v>
          </cell>
          <cell r="U24">
            <v>0.80820200018577582</v>
          </cell>
          <cell r="V24">
            <v>0.77909881125779901</v>
          </cell>
          <cell r="W24">
            <v>0.8</v>
          </cell>
          <cell r="X24">
            <v>0.8</v>
          </cell>
          <cell r="Y24">
            <v>0.8</v>
          </cell>
          <cell r="Z24"/>
          <cell r="AA24"/>
        </row>
        <row r="25">
          <cell r="A25"/>
          <cell r="B25" t="str">
            <v>% frota média operacional pela frota de final de período</v>
          </cell>
          <cell r="C25"/>
          <cell r="D25"/>
          <cell r="E25">
            <v>0.72908461880809827</v>
          </cell>
          <cell r="F25">
            <v>0.92792626216868357</v>
          </cell>
          <cell r="G25">
            <v>0.85073896925839199</v>
          </cell>
          <cell r="H25">
            <v>0.8</v>
          </cell>
          <cell r="I25">
            <v>0.81875000000000009</v>
          </cell>
          <cell r="J25">
            <v>0.83115762884270106</v>
          </cell>
          <cell r="K25">
            <v>0.84356525768540203</v>
          </cell>
          <cell r="L25">
            <v>0.85597288652810299</v>
          </cell>
          <cell r="M25">
            <v>0.86838051537080396</v>
          </cell>
          <cell r="N25">
            <v>0.88078814421350493</v>
          </cell>
          <cell r="O25">
            <v>0.95</v>
          </cell>
          <cell r="P25">
            <v>0.95</v>
          </cell>
          <cell r="R25">
            <v>0.87684635124098853</v>
          </cell>
          <cell r="S25">
            <v>0.90729623234603973</v>
          </cell>
          <cell r="T25">
            <v>0.92893185728537619</v>
          </cell>
          <cell r="U25">
            <v>0.89575378812391948</v>
          </cell>
          <cell r="V25">
            <v>0.94343218382656968</v>
          </cell>
          <cell r="W25">
            <v>0.9</v>
          </cell>
          <cell r="X25">
            <v>0.9</v>
          </cell>
          <cell r="Y25">
            <v>0.9</v>
          </cell>
          <cell r="Z25"/>
          <cell r="AA25"/>
        </row>
        <row r="26">
          <cell r="A26"/>
          <cell r="B26" t="str">
            <v>Custo Total</v>
          </cell>
          <cell r="C26"/>
          <cell r="D26"/>
          <cell r="E26">
            <v>-1112</v>
          </cell>
          <cell r="F26">
            <v>-1124.3</v>
          </cell>
          <cell r="G26">
            <v>-1678.5729271755085</v>
          </cell>
          <cell r="H26">
            <v>-2016.3772969333181</v>
          </cell>
          <cell r="I26">
            <v>-2634.9167857152456</v>
          </cell>
          <cell r="J26">
            <v>-3349.6791344152825</v>
          </cell>
          <cell r="K26">
            <v>-4138.2417542941967</v>
          </cell>
          <cell r="L26">
            <v>-4965.6107738346218</v>
          </cell>
          <cell r="M26">
            <v>-5782.2085690984595</v>
          </cell>
          <cell r="N26">
            <v>-6527.9327804943769</v>
          </cell>
          <cell r="O26">
            <v>-7138.208816352857</v>
          </cell>
          <cell r="P26">
            <v>-7552.2606187454039</v>
          </cell>
          <cell r="Q26"/>
          <cell r="R26">
            <v>-296.8</v>
          </cell>
          <cell r="S26">
            <v>-181.3</v>
          </cell>
          <cell r="T26">
            <v>-265.2</v>
          </cell>
          <cell r="U26">
            <v>-381</v>
          </cell>
          <cell r="V26">
            <v>-362.59999999999997</v>
          </cell>
          <cell r="W26">
            <v>-419.72631839999997</v>
          </cell>
          <cell r="X26">
            <v>-426.68149267700318</v>
          </cell>
          <cell r="Y26">
            <v>-469.56511609850537</v>
          </cell>
          <cell r="Z26"/>
          <cell r="AA26"/>
          <cell r="AB26"/>
          <cell r="AC26"/>
          <cell r="AD26"/>
          <cell r="AE26"/>
          <cell r="AF26"/>
        </row>
        <row r="27">
          <cell r="A27"/>
          <cell r="B27" t="str">
            <v>CF</v>
          </cell>
          <cell r="C27"/>
          <cell r="D27"/>
          <cell r="E27">
            <v>0</v>
          </cell>
          <cell r="F27">
            <v>0</v>
          </cell>
          <cell r="G27">
            <v>0</v>
          </cell>
          <cell r="H27">
            <v>0</v>
          </cell>
          <cell r="I27">
            <v>0</v>
          </cell>
          <cell r="J27">
            <v>0</v>
          </cell>
          <cell r="K27">
            <v>0</v>
          </cell>
          <cell r="L27">
            <v>0</v>
          </cell>
          <cell r="M27">
            <v>0</v>
          </cell>
          <cell r="N27">
            <v>0</v>
          </cell>
          <cell r="O27">
            <v>0</v>
          </cell>
          <cell r="P27">
            <v>0</v>
          </cell>
          <cell r="R27">
            <v>0</v>
          </cell>
          <cell r="S27">
            <v>0</v>
          </cell>
          <cell r="T27">
            <v>0</v>
          </cell>
          <cell r="U27">
            <v>0</v>
          </cell>
          <cell r="V27">
            <v>0</v>
          </cell>
          <cell r="W27">
            <v>0</v>
          </cell>
          <cell r="X27">
            <v>0</v>
          </cell>
          <cell r="Y27">
            <v>0</v>
          </cell>
          <cell r="Z27"/>
          <cell r="AA27"/>
        </row>
        <row r="28">
          <cell r="A28"/>
          <cell r="B28" t="str">
            <v>CF (em % do custo total)</v>
          </cell>
          <cell r="C28"/>
          <cell r="D28"/>
          <cell r="E28">
            <v>0</v>
          </cell>
          <cell r="F28">
            <v>0</v>
          </cell>
          <cell r="G28">
            <v>0</v>
          </cell>
          <cell r="H28">
            <v>0</v>
          </cell>
          <cell r="I28">
            <v>0</v>
          </cell>
          <cell r="J28">
            <v>0</v>
          </cell>
          <cell r="K28">
            <v>0</v>
          </cell>
          <cell r="L28">
            <v>0</v>
          </cell>
          <cell r="M28">
            <v>0</v>
          </cell>
          <cell r="N28">
            <v>0</v>
          </cell>
          <cell r="O28">
            <v>0</v>
          </cell>
          <cell r="P28">
            <v>0</v>
          </cell>
          <cell r="R28">
            <v>0</v>
          </cell>
          <cell r="S28">
            <v>0</v>
          </cell>
          <cell r="T28">
            <v>0</v>
          </cell>
          <cell r="U28">
            <v>0</v>
          </cell>
          <cell r="V28">
            <v>0</v>
          </cell>
          <cell r="W28">
            <v>0</v>
          </cell>
          <cell r="X28">
            <v>0</v>
          </cell>
          <cell r="Y28">
            <v>0</v>
          </cell>
          <cell r="Z28"/>
          <cell r="AA28"/>
        </row>
        <row r="29">
          <cell r="A29"/>
          <cell r="B29" t="str">
            <v>CV</v>
          </cell>
          <cell r="C29"/>
          <cell r="D29"/>
          <cell r="E29">
            <v>-1112</v>
          </cell>
          <cell r="F29">
            <v>-1124.3</v>
          </cell>
          <cell r="G29">
            <v>-1678.5729271755085</v>
          </cell>
          <cell r="H29">
            <v>-2016.3772969333181</v>
          </cell>
          <cell r="I29">
            <v>-2634.9167857152456</v>
          </cell>
          <cell r="J29">
            <v>-3349.6791344152825</v>
          </cell>
          <cell r="K29">
            <v>-4138.2417542941967</v>
          </cell>
          <cell r="L29">
            <v>-4965.6107738346218</v>
          </cell>
          <cell r="M29">
            <v>-5782.2085690984595</v>
          </cell>
          <cell r="N29">
            <v>-6527.9327804943769</v>
          </cell>
          <cell r="O29">
            <v>-7138.208816352857</v>
          </cell>
          <cell r="P29">
            <v>-7552.2606187454039</v>
          </cell>
          <cell r="R29">
            <v>-296.8</v>
          </cell>
          <cell r="S29">
            <v>-181.3</v>
          </cell>
          <cell r="T29">
            <v>-265.2</v>
          </cell>
          <cell r="U29">
            <v>-381</v>
          </cell>
          <cell r="V29">
            <v>-362.59999999999997</v>
          </cell>
          <cell r="W29">
            <v>-391.44229179999996</v>
          </cell>
          <cell r="X29">
            <v>-426.68149267700318</v>
          </cell>
          <cell r="Y29">
            <v>-469.56511609850537</v>
          </cell>
          <cell r="Z29"/>
          <cell r="AA29"/>
        </row>
        <row r="30">
          <cell r="A30"/>
          <cell r="B30" t="str">
            <v>CV (em % do custo total)</v>
          </cell>
          <cell r="C30"/>
          <cell r="D30"/>
          <cell r="E30">
            <v>1</v>
          </cell>
          <cell r="F30">
            <v>1</v>
          </cell>
          <cell r="G30">
            <v>1</v>
          </cell>
          <cell r="H30">
            <v>1</v>
          </cell>
          <cell r="I30">
            <v>1</v>
          </cell>
          <cell r="J30">
            <v>1</v>
          </cell>
          <cell r="K30">
            <v>1</v>
          </cell>
          <cell r="L30">
            <v>1</v>
          </cell>
          <cell r="M30">
            <v>1</v>
          </cell>
          <cell r="N30">
            <v>1</v>
          </cell>
          <cell r="O30">
            <v>1</v>
          </cell>
          <cell r="P30">
            <v>1</v>
          </cell>
          <cell r="R30">
            <v>1</v>
          </cell>
          <cell r="S30">
            <v>1</v>
          </cell>
          <cell r="T30">
            <v>1</v>
          </cell>
          <cell r="U30">
            <v>1</v>
          </cell>
          <cell r="V30">
            <v>1</v>
          </cell>
          <cell r="W30">
            <v>1</v>
          </cell>
          <cell r="X30">
            <v>1</v>
          </cell>
          <cell r="Y30">
            <v>1</v>
          </cell>
          <cell r="Z30"/>
          <cell r="AA30"/>
        </row>
        <row r="31">
          <cell r="A31"/>
          <cell r="B31" t="str">
            <v>Ganhos de eficiência / redução de custos</v>
          </cell>
          <cell r="C31"/>
          <cell r="D31"/>
          <cell r="E31"/>
          <cell r="F31"/>
          <cell r="G31"/>
          <cell r="H31"/>
          <cell r="I31"/>
          <cell r="J31"/>
          <cell r="K31"/>
          <cell r="L31"/>
          <cell r="M31"/>
          <cell r="N31"/>
          <cell r="O31"/>
          <cell r="P31"/>
          <cell r="R31"/>
          <cell r="S31"/>
          <cell r="T31"/>
          <cell r="U31"/>
          <cell r="V31"/>
          <cell r="W31"/>
          <cell r="X31"/>
          <cell r="Y31"/>
          <cell r="Z31"/>
          <cell r="AA31"/>
        </row>
        <row r="32">
          <cell r="A32"/>
          <cell r="B32" t="str">
            <v>Estimativa de custos de TI e consultoria que foram incorporados desde 2016  / one-offs</v>
          </cell>
          <cell r="C32"/>
          <cell r="D32"/>
          <cell r="E32"/>
          <cell r="F32">
            <v>-26.2</v>
          </cell>
          <cell r="G32"/>
          <cell r="H32"/>
          <cell r="I32"/>
          <cell r="J32"/>
          <cell r="K32"/>
          <cell r="L32"/>
          <cell r="M32"/>
          <cell r="N32"/>
          <cell r="O32"/>
          <cell r="P32"/>
          <cell r="R32"/>
          <cell r="S32"/>
          <cell r="T32"/>
          <cell r="U32"/>
          <cell r="V32"/>
          <cell r="W32"/>
          <cell r="X32"/>
          <cell r="Y32"/>
          <cell r="Z32"/>
          <cell r="AA32"/>
        </row>
        <row r="33">
          <cell r="A33"/>
          <cell r="B33" t="str">
            <v>% Redução de gastos com IT</v>
          </cell>
          <cell r="C33"/>
          <cell r="D33"/>
          <cell r="E33"/>
          <cell r="F33"/>
          <cell r="G33"/>
          <cell r="H33"/>
          <cell r="I33"/>
          <cell r="J33"/>
          <cell r="K33"/>
          <cell r="L33"/>
          <cell r="M33"/>
          <cell r="N33"/>
          <cell r="O33"/>
          <cell r="P33"/>
          <cell r="R33"/>
          <cell r="S33"/>
          <cell r="T33"/>
          <cell r="U33"/>
          <cell r="V33"/>
          <cell r="W33"/>
          <cell r="X33"/>
          <cell r="Y33"/>
          <cell r="Z33"/>
        </row>
        <row r="34">
          <cell r="A34"/>
          <cell r="B34" t="str">
            <v>Redução de gastos com IT</v>
          </cell>
          <cell r="C34"/>
          <cell r="D34"/>
          <cell r="E34"/>
          <cell r="F34"/>
          <cell r="G34">
            <v>0</v>
          </cell>
          <cell r="H34">
            <v>0</v>
          </cell>
          <cell r="I34">
            <v>0</v>
          </cell>
          <cell r="J34">
            <v>0</v>
          </cell>
          <cell r="K34">
            <v>0</v>
          </cell>
          <cell r="L34">
            <v>0</v>
          </cell>
          <cell r="M34">
            <v>0</v>
          </cell>
          <cell r="N34">
            <v>0</v>
          </cell>
          <cell r="O34">
            <v>0</v>
          </cell>
          <cell r="P34">
            <v>0</v>
          </cell>
          <cell r="R34"/>
          <cell r="S34"/>
          <cell r="T34"/>
          <cell r="U34"/>
          <cell r="V34"/>
          <cell r="W34"/>
          <cell r="X34"/>
          <cell r="Y34"/>
          <cell r="Z34"/>
        </row>
        <row r="35">
          <cell r="A35"/>
          <cell r="B35" t="str">
            <v>Ganhos de escala</v>
          </cell>
          <cell r="C35"/>
          <cell r="D35"/>
          <cell r="E35"/>
          <cell r="F35"/>
          <cell r="G35"/>
          <cell r="H35"/>
          <cell r="I35"/>
          <cell r="J35"/>
          <cell r="K35"/>
          <cell r="L35"/>
          <cell r="M35"/>
          <cell r="N35"/>
          <cell r="O35"/>
          <cell r="P35"/>
          <cell r="R35"/>
          <cell r="S35"/>
          <cell r="T35"/>
          <cell r="U35"/>
          <cell r="V35"/>
          <cell r="W35"/>
          <cell r="X35"/>
          <cell r="Y35"/>
          <cell r="Z35"/>
        </row>
        <row r="36">
          <cell r="A36"/>
          <cell r="B36" t="str">
            <v>Ganhos de escala (%)</v>
          </cell>
          <cell r="C36"/>
          <cell r="D36"/>
          <cell r="E36"/>
          <cell r="F36"/>
          <cell r="G36"/>
          <cell r="H36"/>
          <cell r="I36"/>
          <cell r="J36"/>
          <cell r="K36"/>
          <cell r="L36"/>
          <cell r="M36"/>
          <cell r="N36"/>
          <cell r="O36"/>
          <cell r="P36"/>
          <cell r="R36"/>
          <cell r="S36"/>
          <cell r="T36"/>
          <cell r="U36"/>
          <cell r="V36"/>
          <cell r="W36"/>
          <cell r="X36"/>
          <cell r="Y36"/>
          <cell r="Z36"/>
        </row>
        <row r="37">
          <cell r="A37"/>
          <cell r="B37" t="str">
            <v>SG&amp;A</v>
          </cell>
          <cell r="C37"/>
          <cell r="D37"/>
          <cell r="E37">
            <v>-544</v>
          </cell>
          <cell r="F37">
            <v>-595.4</v>
          </cell>
          <cell r="G37">
            <v>-885.26912382624641</v>
          </cell>
          <cell r="H37">
            <v>-909.62236982284639</v>
          </cell>
          <cell r="I37">
            <v>-1155.6138243871158</v>
          </cell>
          <cell r="J37">
            <v>-1439.390977939679</v>
          </cell>
          <cell r="K37">
            <v>-1752.1439758843035</v>
          </cell>
          <cell r="L37">
            <v>-2080.2176834677571</v>
          </cell>
          <cell r="M37">
            <v>-2404.2133474224847</v>
          </cell>
          <cell r="N37">
            <v>-2700.6133193218593</v>
          </cell>
          <cell r="O37">
            <v>-2944.1498096267919</v>
          </cell>
          <cell r="P37">
            <v>-3114.9252193341936</v>
          </cell>
          <cell r="R37">
            <v>-168.5</v>
          </cell>
          <cell r="S37">
            <v>-43.6</v>
          </cell>
          <cell r="T37">
            <v>-168.3</v>
          </cell>
          <cell r="U37">
            <v>-215</v>
          </cell>
          <cell r="V37">
            <v>-196.7</v>
          </cell>
          <cell r="W37">
            <v>-211.10914048000004</v>
          </cell>
          <cell r="X37">
            <v>-228.38540872587558</v>
          </cell>
          <cell r="Y37">
            <v>-249.07457462037087</v>
          </cell>
          <cell r="Z37"/>
        </row>
        <row r="38">
          <cell r="A38"/>
          <cell r="B38" t="str">
            <v>DF</v>
          </cell>
          <cell r="C38"/>
          <cell r="D38"/>
          <cell r="E38">
            <v>-108.80000000000001</v>
          </cell>
          <cell r="F38">
            <v>-119.08</v>
          </cell>
          <cell r="G38">
            <v>-177.05382476524929</v>
          </cell>
          <cell r="H38">
            <v>-120.47902483599358</v>
          </cell>
          <cell r="I38">
            <v>-124.39459314316338</v>
          </cell>
          <cell r="J38">
            <v>-128.43741742031619</v>
          </cell>
          <cell r="K38">
            <v>-132.57310226125037</v>
          </cell>
          <cell r="L38">
            <v>-136.84195615406264</v>
          </cell>
          <cell r="M38">
            <v>-141.24826714222345</v>
          </cell>
          <cell r="N38">
            <v>-145.79646134420304</v>
          </cell>
          <cell r="O38">
            <v>-150.49110739948637</v>
          </cell>
          <cell r="P38">
            <v>0</v>
          </cell>
          <cell r="R38">
            <v>-33.700000000000003</v>
          </cell>
          <cell r="S38">
            <v>-8.7200000000000006</v>
          </cell>
          <cell r="T38">
            <v>-33.660000000000004</v>
          </cell>
          <cell r="U38">
            <v>-43</v>
          </cell>
          <cell r="V38">
            <v>-39.340000000000003</v>
          </cell>
          <cell r="W38">
            <v>-41.232254000000005</v>
          </cell>
          <cell r="X38">
            <v>-43.215525417400009</v>
          </cell>
          <cell r="Y38">
            <v>-45.294192189976954</v>
          </cell>
          <cell r="Z38"/>
        </row>
        <row r="39">
          <cell r="A39"/>
          <cell r="B39" t="str">
            <v>DF (em % do SG&amp;A total)</v>
          </cell>
          <cell r="C39"/>
          <cell r="D39"/>
          <cell r="E39">
            <v>0.2</v>
          </cell>
          <cell r="F39">
            <v>0.2</v>
          </cell>
          <cell r="G39">
            <v>0.2</v>
          </cell>
          <cell r="H39">
            <v>0.1324494964426364</v>
          </cell>
          <cell r="I39">
            <v>0.10764373921291269</v>
          </cell>
          <cell r="J39">
            <v>8.9230389372149208E-2</v>
          </cell>
          <cell r="K39">
            <v>7.5663361051331979E-2</v>
          </cell>
          <cell r="L39">
            <v>6.5782517494008055E-2</v>
          </cell>
          <cell r="M39">
            <v>5.8750304873589218E-2</v>
          </cell>
          <cell r="N39">
            <v>5.3986426083691773E-2</v>
          </cell>
          <cell r="O39">
            <v>5.1115302253781379E-2</v>
          </cell>
          <cell r="P39">
            <v>0</v>
          </cell>
          <cell r="R39">
            <v>0.2</v>
          </cell>
          <cell r="S39">
            <v>0.2</v>
          </cell>
          <cell r="T39">
            <v>0.2</v>
          </cell>
          <cell r="U39">
            <v>0.2</v>
          </cell>
          <cell r="V39">
            <v>0.2</v>
          </cell>
          <cell r="W39">
            <v>0.1953125</v>
          </cell>
          <cell r="X39">
            <v>0.18922191946715106</v>
          </cell>
          <cell r="Y39">
            <v>0.1818499228956327</v>
          </cell>
          <cell r="Z39"/>
        </row>
        <row r="40">
          <cell r="A40"/>
          <cell r="B40" t="str">
            <v>DV</v>
          </cell>
          <cell r="C40"/>
          <cell r="D40"/>
          <cell r="E40">
            <v>-435.20000000000005</v>
          </cell>
          <cell r="F40">
            <v>-476.32</v>
          </cell>
          <cell r="G40">
            <v>-708.21529906099715</v>
          </cell>
          <cell r="H40">
            <v>-789.14334498685275</v>
          </cell>
          <cell r="I40">
            <v>-1031.2192312439524</v>
          </cell>
          <cell r="J40">
            <v>-1310.9535605193628</v>
          </cell>
          <cell r="K40">
            <v>-1619.5708736230531</v>
          </cell>
          <cell r="L40">
            <v>-1943.3757273136944</v>
          </cell>
          <cell r="M40">
            <v>-2262.9650802802612</v>
          </cell>
          <cell r="N40">
            <v>-2554.8168579776561</v>
          </cell>
          <cell r="O40">
            <v>-2793.6587022273056</v>
          </cell>
          <cell r="P40">
            <v>-3114.9252193341936</v>
          </cell>
          <cell r="R40">
            <v>-134.80000000000001</v>
          </cell>
          <cell r="S40">
            <v>-34.880000000000003</v>
          </cell>
          <cell r="T40">
            <v>-134.64000000000001</v>
          </cell>
          <cell r="U40">
            <v>-172</v>
          </cell>
          <cell r="V40">
            <v>-157.36000000000001</v>
          </cell>
          <cell r="W40">
            <v>-169.87688648000002</v>
          </cell>
          <cell r="X40">
            <v>-185.16988330847556</v>
          </cell>
          <cell r="Y40">
            <v>-203.78038243039393</v>
          </cell>
          <cell r="Z40"/>
        </row>
        <row r="41">
          <cell r="A41"/>
          <cell r="B41" t="str">
            <v>DV (em % do SG&amp;A total)</v>
          </cell>
          <cell r="C41"/>
          <cell r="D41"/>
          <cell r="E41">
            <v>0.8</v>
          </cell>
          <cell r="F41">
            <v>0.8</v>
          </cell>
          <cell r="G41">
            <v>0.8</v>
          </cell>
          <cell r="H41">
            <v>0.86755050355736352</v>
          </cell>
          <cell r="I41">
            <v>0.89235626078708741</v>
          </cell>
          <cell r="J41">
            <v>0.91076961062785078</v>
          </cell>
          <cell r="K41">
            <v>0.92433663894866802</v>
          </cell>
          <cell r="L41">
            <v>0.9342174825059919</v>
          </cell>
          <cell r="M41">
            <v>0.94124969512641077</v>
          </cell>
          <cell r="N41">
            <v>0.94601357391630814</v>
          </cell>
          <cell r="O41">
            <v>0.94888469774621864</v>
          </cell>
          <cell r="P41">
            <v>1</v>
          </cell>
          <cell r="R41">
            <v>0.8</v>
          </cell>
          <cell r="S41">
            <v>0.8</v>
          </cell>
          <cell r="T41">
            <v>0.8</v>
          </cell>
          <cell r="U41">
            <v>0.8</v>
          </cell>
          <cell r="V41">
            <v>0.8</v>
          </cell>
          <cell r="W41">
            <v>0.8046875</v>
          </cell>
          <cell r="X41">
            <v>0.81077808053284894</v>
          </cell>
          <cell r="Y41">
            <v>0.81815007710436738</v>
          </cell>
          <cell r="Z41"/>
        </row>
        <row r="42">
          <cell r="A42"/>
          <cell r="B42" t="str">
            <v>Depreciação outros (% da receita)</v>
          </cell>
          <cell r="C42"/>
          <cell r="D42"/>
          <cell r="E42">
            <v>-3.5688512759955389E-2</v>
          </cell>
          <cell r="F42">
            <v>-3.8378378378378375E-2</v>
          </cell>
          <cell r="G42">
            <v>-3.8552829226654255E-2</v>
          </cell>
          <cell r="H42">
            <v>-3.8552829226654255E-2</v>
          </cell>
          <cell r="I42">
            <v>-3.8552829226654255E-2</v>
          </cell>
          <cell r="J42">
            <v>-3.8552829226654255E-2</v>
          </cell>
          <cell r="K42">
            <v>-3.8552829226654255E-2</v>
          </cell>
          <cell r="L42">
            <v>-3.8552829226654255E-2</v>
          </cell>
          <cell r="M42">
            <v>-3.8552829226654255E-2</v>
          </cell>
          <cell r="N42">
            <v>-3.8552829226654255E-2</v>
          </cell>
          <cell r="O42">
            <v>-3.8552829226654255E-2</v>
          </cell>
          <cell r="P42">
            <v>-3.8552829226654255E-2</v>
          </cell>
          <cell r="R42">
            <v>-3.2030462537798184E-2</v>
          </cell>
          <cell r="S42">
            <v>-6.4637197664720591E-2</v>
          </cell>
          <cell r="T42">
            <v>-4.0168576320295003E-2</v>
          </cell>
          <cell r="U42">
            <v>-3.0201342281879196E-2</v>
          </cell>
          <cell r="V42">
            <v>-3.3391197794342894E-2</v>
          </cell>
          <cell r="W42">
            <v>-4.0085755319807168E-2</v>
          </cell>
          <cell r="X42">
            <v>-4.0085755319807168E-2</v>
          </cell>
          <cell r="Y42">
            <v>-4.0085755319807168E-2</v>
          </cell>
          <cell r="Z42"/>
        </row>
        <row r="43">
          <cell r="A43"/>
          <cell r="B43"/>
          <cell r="C43"/>
          <cell r="D43"/>
          <cell r="E43"/>
          <cell r="F43"/>
          <cell r="G43"/>
          <cell r="H43"/>
          <cell r="I43"/>
          <cell r="J43"/>
          <cell r="K43"/>
          <cell r="L43"/>
          <cell r="M43"/>
          <cell r="N43"/>
          <cell r="O43"/>
          <cell r="P43"/>
          <cell r="R43"/>
          <cell r="S43"/>
          <cell r="T43"/>
          <cell r="U43"/>
          <cell r="V43"/>
          <cell r="W43"/>
          <cell r="X43"/>
          <cell r="Y43"/>
          <cell r="Z43"/>
        </row>
        <row r="44">
          <cell r="B44" t="str">
            <v>Seminovos - RAC</v>
          </cell>
          <cell r="C44">
            <v>2017</v>
          </cell>
          <cell r="D44">
            <v>2018</v>
          </cell>
          <cell r="E44">
            <v>2019</v>
          </cell>
          <cell r="F44">
            <v>2020</v>
          </cell>
          <cell r="G44">
            <v>2021</v>
          </cell>
          <cell r="H44">
            <v>2022</v>
          </cell>
          <cell r="I44">
            <v>2023</v>
          </cell>
          <cell r="J44">
            <v>2024</v>
          </cell>
          <cell r="K44">
            <v>2025</v>
          </cell>
          <cell r="L44">
            <v>2026</v>
          </cell>
          <cell r="M44">
            <v>2027</v>
          </cell>
          <cell r="N44">
            <v>2028</v>
          </cell>
          <cell r="O44">
            <v>2029</v>
          </cell>
          <cell r="P44" t="str">
            <v>PPT</v>
          </cell>
          <cell r="R44" t="str">
            <v>1T20</v>
          </cell>
          <cell r="S44" t="str">
            <v>2T20</v>
          </cell>
          <cell r="T44" t="str">
            <v>3T20</v>
          </cell>
          <cell r="U44" t="str">
            <v>4T20</v>
          </cell>
          <cell r="V44" t="str">
            <v>1T21</v>
          </cell>
          <cell r="W44" t="str">
            <v>2T21</v>
          </cell>
          <cell r="X44" t="str">
            <v>3T21</v>
          </cell>
          <cell r="Y44" t="str">
            <v>4T21</v>
          </cell>
          <cell r="Z44"/>
        </row>
        <row r="45">
          <cell r="B45" t="str">
            <v>Preço médio de compra por carro (R$ mil)</v>
          </cell>
          <cell r="C45"/>
          <cell r="D45">
            <v>41.538560955820586</v>
          </cell>
          <cell r="E45">
            <v>45.774655211865287</v>
          </cell>
          <cell r="F45">
            <v>48.942360534908026</v>
          </cell>
          <cell r="G45">
            <v>68.345247892592809</v>
          </cell>
          <cell r="H45">
            <v>70.751000618412064</v>
          </cell>
          <cell r="I45">
            <v>73.050408138510448</v>
          </cell>
          <cell r="J45">
            <v>75.42454640301203</v>
          </cell>
          <cell r="K45">
            <v>77.85321679718902</v>
          </cell>
          <cell r="L45">
            <v>80.360090378058501</v>
          </cell>
          <cell r="M45">
            <v>82.94768528823198</v>
          </cell>
          <cell r="N45">
            <v>85.618600754513054</v>
          </cell>
          <cell r="O45">
            <v>88.375519698808375</v>
          </cell>
          <cell r="P45">
            <v>91.22121143311</v>
          </cell>
          <cell r="R45">
            <v>43.877257247517385</v>
          </cell>
          <cell r="S45">
            <v>50.262697022767078</v>
          </cell>
          <cell r="T45">
            <v>44.541733588933219</v>
          </cell>
          <cell r="U45">
            <v>55.902712815715617</v>
          </cell>
          <cell r="V45">
            <v>57.390753331520258</v>
          </cell>
          <cell r="W45">
            <v>63.129828664672289</v>
          </cell>
          <cell r="X45">
            <v>69.442811531139526</v>
          </cell>
          <cell r="Y45">
            <v>76.387092684253489</v>
          </cell>
          <cell r="Z45"/>
        </row>
        <row r="46">
          <cell r="B46" t="str">
            <v>% de repasse da inflação no preço do carro comprado</v>
          </cell>
          <cell r="C46"/>
          <cell r="D46"/>
          <cell r="E46"/>
          <cell r="F46"/>
          <cell r="G46"/>
          <cell r="H46">
            <v>1</v>
          </cell>
          <cell r="I46">
            <v>1</v>
          </cell>
          <cell r="J46">
            <v>1</v>
          </cell>
          <cell r="K46">
            <v>1</v>
          </cell>
          <cell r="L46">
            <v>1</v>
          </cell>
          <cell r="M46">
            <v>1</v>
          </cell>
          <cell r="N46">
            <v>1</v>
          </cell>
          <cell r="O46">
            <v>1</v>
          </cell>
          <cell r="P46">
            <v>1</v>
          </cell>
          <cell r="R46"/>
          <cell r="S46"/>
          <cell r="T46"/>
          <cell r="U46"/>
          <cell r="V46"/>
          <cell r="W46"/>
          <cell r="X46"/>
          <cell r="Y46"/>
          <cell r="Z46"/>
        </row>
        <row r="47">
          <cell r="A47"/>
          <cell r="B47" t="str">
            <v>Volume de compra de carros</v>
          </cell>
          <cell r="C47"/>
          <cell r="D47"/>
          <cell r="E47">
            <v>192292</v>
          </cell>
          <cell r="F47">
            <v>92801</v>
          </cell>
          <cell r="G47">
            <v>153018.00999122811</v>
          </cell>
          <cell r="H47">
            <v>285560.1102140295</v>
          </cell>
          <cell r="I47">
            <v>343134.5684376416</v>
          </cell>
          <cell r="J47">
            <v>412003.98037517618</v>
          </cell>
          <cell r="K47">
            <v>483731.54610337573</v>
          </cell>
          <cell r="L47">
            <v>550865.02102360758</v>
          </cell>
          <cell r="M47">
            <v>608645.66096663941</v>
          </cell>
          <cell r="N47">
            <v>651835.18495376105</v>
          </cell>
          <cell r="O47">
            <v>625958.42484264832</v>
          </cell>
          <cell r="P47">
            <v>648458.45600792218</v>
          </cell>
          <cell r="R47">
            <v>34943</v>
          </cell>
          <cell r="S47">
            <v>1142</v>
          </cell>
          <cell r="T47">
            <v>19301</v>
          </cell>
          <cell r="U47">
            <v>37415</v>
          </cell>
          <cell r="V47">
            <v>18385</v>
          </cell>
          <cell r="W47">
            <v>43719.069444444438</v>
          </cell>
          <cell r="X47">
            <v>43446.417953216413</v>
          </cell>
          <cell r="Y47">
            <v>47467.522593567264</v>
          </cell>
          <cell r="Z47"/>
        </row>
        <row r="48">
          <cell r="A48"/>
          <cell r="B48" t="str">
            <v>Fator de giro da frota em relação à frota final de período</v>
          </cell>
          <cell r="C48"/>
          <cell r="D48"/>
          <cell r="E48">
            <v>0.78947368421052633</v>
          </cell>
          <cell r="F48">
            <v>0.71005917159763321</v>
          </cell>
          <cell r="G48">
            <v>0.63352799891572376</v>
          </cell>
          <cell r="H48">
            <v>0.8</v>
          </cell>
          <cell r="I48">
            <v>0.8</v>
          </cell>
          <cell r="J48">
            <v>0.8</v>
          </cell>
          <cell r="K48">
            <v>0.8</v>
          </cell>
          <cell r="L48">
            <v>0.8</v>
          </cell>
          <cell r="M48">
            <v>0.8</v>
          </cell>
          <cell r="N48">
            <v>0.8</v>
          </cell>
          <cell r="O48">
            <v>0.8</v>
          </cell>
          <cell r="P48">
            <v>0.8</v>
          </cell>
          <cell r="Q48"/>
          <cell r="R48">
            <v>0.19108280254777071</v>
          </cell>
          <cell r="S48">
            <v>0.17857142857142858</v>
          </cell>
          <cell r="T48">
            <v>0.17148810811572099</v>
          </cell>
          <cell r="U48">
            <v>0.17142857142857143</v>
          </cell>
          <cell r="V48">
            <v>0.16042780748663102</v>
          </cell>
          <cell r="W48">
            <v>0.15789473684210525</v>
          </cell>
          <cell r="X48">
            <v>0.15789473684210525</v>
          </cell>
          <cell r="Y48">
            <v>0.15789473684210525</v>
          </cell>
          <cell r="Z48"/>
        </row>
        <row r="49">
          <cell r="A49"/>
          <cell r="B49" t="str">
            <v>Volume de venda de carros</v>
          </cell>
          <cell r="C49"/>
          <cell r="D49"/>
          <cell r="E49">
            <v>128677</v>
          </cell>
          <cell r="F49">
            <v>113346</v>
          </cell>
          <cell r="G49">
            <v>128773.97815789474</v>
          </cell>
          <cell r="H49">
            <v>191792.82546666672</v>
          </cell>
          <cell r="I49">
            <v>266806.65326455695</v>
          </cell>
          <cell r="J49">
            <v>327868.98540302459</v>
          </cell>
          <cell r="K49">
            <v>395176.98138074588</v>
          </cell>
          <cell r="L49">
            <v>466020.63315884979</v>
          </cell>
          <cell r="M49">
            <v>533896.14345065597</v>
          </cell>
          <cell r="N49">
            <v>593695.75746344274</v>
          </cell>
          <cell r="O49">
            <v>640207.29945569742</v>
          </cell>
          <cell r="P49">
            <v>628808.199765258</v>
          </cell>
          <cell r="R49">
            <v>32776</v>
          </cell>
          <cell r="S49">
            <v>15860</v>
          </cell>
          <cell r="T49">
            <v>37074</v>
          </cell>
          <cell r="U49">
            <v>27636</v>
          </cell>
          <cell r="V49">
            <v>25091</v>
          </cell>
          <cell r="W49">
            <v>32967</v>
          </cell>
          <cell r="X49">
            <v>34664.695175438595</v>
          </cell>
          <cell r="Y49">
            <v>36051.282982456141</v>
          </cell>
          <cell r="Z49"/>
        </row>
        <row r="50">
          <cell r="A50"/>
          <cell r="B50" t="str">
            <v>Custo dos carros vendidos</v>
          </cell>
          <cell r="C50"/>
          <cell r="D50"/>
          <cell r="E50">
            <v>5037800</v>
          </cell>
          <cell r="F50">
            <v>4629700</v>
          </cell>
          <cell r="G50">
            <v>5713323.7052586591</v>
          </cell>
          <cell r="H50">
            <v>11822942.351707868</v>
          </cell>
          <cell r="I50">
            <v>17873535.225684747</v>
          </cell>
          <cell r="J50">
            <v>22689507.14270404</v>
          </cell>
          <cell r="K50">
            <v>28236211.442491468</v>
          </cell>
          <cell r="L50">
            <v>34372283.929138891</v>
          </cell>
          <cell r="M50">
            <v>40646568.164871901</v>
          </cell>
          <cell r="N50">
            <v>46654646.155255578</v>
          </cell>
          <cell r="O50">
            <v>51929654.211362436</v>
          </cell>
          <cell r="P50">
            <v>52647391.746925764</v>
          </cell>
          <cell r="R50">
            <v>1313500</v>
          </cell>
          <cell r="S50">
            <v>641300</v>
          </cell>
          <cell r="T50">
            <v>1524200</v>
          </cell>
          <cell r="U50">
            <v>1150700</v>
          </cell>
          <cell r="V50">
            <v>1054600</v>
          </cell>
          <cell r="W50">
            <v>1507764.0225787878</v>
          </cell>
          <cell r="X50">
            <v>1589290.5777577984</v>
          </cell>
          <cell r="Y50">
            <v>1561669.1049220737</v>
          </cell>
          <cell r="Z50"/>
          <cell r="AB50"/>
        </row>
        <row r="51">
          <cell r="A51"/>
          <cell r="B51" t="str">
            <v>Valor por carro vendido</v>
          </cell>
          <cell r="C51"/>
          <cell r="D51"/>
          <cell r="E51">
            <v>39.150741779805251</v>
          </cell>
          <cell r="F51">
            <v>40.84572900675807</v>
          </cell>
          <cell r="G51">
            <v>44.367066910469539</v>
          </cell>
          <cell r="H51">
            <v>61.64434109013466</v>
          </cell>
          <cell r="I51">
            <v>66.990590403163296</v>
          </cell>
          <cell r="J51">
            <v>69.202968724881188</v>
          </cell>
          <cell r="K51">
            <v>71.452065208439834</v>
          </cell>
          <cell r="L51">
            <v>73.757000191497113</v>
          </cell>
          <cell r="M51">
            <v>76.131975597663327</v>
          </cell>
          <cell r="N51">
            <v>78.583425211908093</v>
          </cell>
          <cell r="O51">
            <v>81.113811503731512</v>
          </cell>
          <cell r="P51">
            <v>83.725676234151678</v>
          </cell>
          <cell r="R51">
            <v>40.075054918232851</v>
          </cell>
          <cell r="S51">
            <v>40.435056746532155</v>
          </cell>
          <cell r="T51">
            <v>41.112369854884825</v>
          </cell>
          <cell r="U51">
            <v>41.637718917354178</v>
          </cell>
          <cell r="V51">
            <v>42.031007134032123</v>
          </cell>
          <cell r="W51">
            <v>45.735554420444316</v>
          </cell>
          <cell r="X51">
            <v>45.847527858369226</v>
          </cell>
          <cell r="Y51">
            <v>43.317989700450838</v>
          </cell>
          <cell r="Z51"/>
        </row>
        <row r="52">
          <cell r="A52"/>
          <cell r="B52" t="str">
            <v>Valor da frota a custo</v>
          </cell>
          <cell r="C52"/>
          <cell r="D52"/>
          <cell r="E52">
            <v>10689926.938148867</v>
          </cell>
          <cell r="F52">
            <v>10389205.287838075</v>
          </cell>
          <cell r="G52">
            <v>14680454.083966333</v>
          </cell>
          <cell r="H52">
            <v>23435579.404306918</v>
          </cell>
          <cell r="I52">
            <v>29750227.896902155</v>
          </cell>
          <cell r="J52">
            <v>37023004.51375629</v>
          </cell>
          <cell r="K52">
            <v>45068554.1028919</v>
          </cell>
          <cell r="L52">
            <v>53295325.391003363</v>
          </cell>
          <cell r="M52">
            <v>61173050.028744191</v>
          </cell>
          <cell r="N52">
            <v>68089581.570842355</v>
          </cell>
          <cell r="O52">
            <v>69030670.996843234</v>
          </cell>
          <cell r="P52">
            <v>73034795.068015099</v>
          </cell>
          <cell r="R52">
            <v>12462925</v>
          </cell>
          <cell r="S52">
            <v>10392725</v>
          </cell>
          <cell r="T52">
            <v>9910025</v>
          </cell>
          <cell r="U52">
            <v>9623516</v>
          </cell>
          <cell r="V52">
            <v>8345645</v>
          </cell>
          <cell r="W52">
            <v>8357009.363406687</v>
          </cell>
          <cell r="X52">
            <v>9840847.777035011</v>
          </cell>
          <cell r="Y52">
            <v>13409353.824881731</v>
          </cell>
          <cell r="Z52"/>
        </row>
        <row r="53">
          <cell r="A53"/>
          <cell r="B53" t="str">
            <v>Custo médio por carro da frota</v>
          </cell>
          <cell r="C53"/>
          <cell r="D53"/>
          <cell r="E53">
            <v>44.882845894803239</v>
          </cell>
          <cell r="F53">
            <v>48.023913429410428</v>
          </cell>
          <cell r="G53">
            <v>61.234632935809266</v>
          </cell>
          <cell r="H53">
            <v>70.269850073248207</v>
          </cell>
          <cell r="I53">
            <v>72.590526634490772</v>
          </cell>
          <cell r="J53">
            <v>74.9497187501117</v>
          </cell>
          <cell r="K53">
            <v>77.367482718353628</v>
          </cell>
          <cell r="L53">
            <v>79.858715661884602</v>
          </cell>
          <cell r="M53">
            <v>82.430166306197293</v>
          </cell>
          <cell r="N53">
            <v>85.084417661256836</v>
          </cell>
          <cell r="O53">
            <v>87.824135909949334</v>
          </cell>
          <cell r="P53">
            <v>90.652073086249686</v>
          </cell>
          <cell r="R53">
            <v>51.666431748742845</v>
          </cell>
          <cell r="S53">
            <v>46.011975915349538</v>
          </cell>
          <cell r="T53">
            <v>47.761228197849547</v>
          </cell>
          <cell r="U53">
            <v>44.484528553070717</v>
          </cell>
          <cell r="V53">
            <v>39.971287076550233</v>
          </cell>
          <cell r="W53">
            <v>38.065466537177279</v>
          </cell>
          <cell r="X53">
            <v>43.100215623790795</v>
          </cell>
          <cell r="Y53">
            <v>55.932660847993006</v>
          </cell>
          <cell r="Z53"/>
        </row>
        <row r="54">
          <cell r="A54"/>
          <cell r="B54" t="str">
            <v>Depreciação unitária (R$ mil por carro/ano)</v>
          </cell>
          <cell r="C54"/>
          <cell r="D54"/>
          <cell r="E54">
            <v>1.9176</v>
          </cell>
          <cell r="F54">
            <v>1.7067999999999999</v>
          </cell>
          <cell r="G54">
            <v>0.58918282687903922</v>
          </cell>
          <cell r="H54">
            <v>2.6351193777468076</v>
          </cell>
          <cell r="I54">
            <v>2.9036210653796308</v>
          </cell>
          <cell r="J54">
            <v>2.9979887500044682</v>
          </cell>
          <cell r="K54">
            <v>3.0946993087341452</v>
          </cell>
          <cell r="L54">
            <v>3.1943486264753842</v>
          </cell>
          <cell r="M54">
            <v>3.2972066522478918</v>
          </cell>
          <cell r="N54">
            <v>3.4033767064502736</v>
          </cell>
          <cell r="O54">
            <v>3.5129654363979732</v>
          </cell>
          <cell r="P54">
            <v>3.6260829234499874</v>
          </cell>
          <cell r="R54">
            <v>2.2023999999999999</v>
          </cell>
          <cell r="S54">
            <v>2.6401999999999997</v>
          </cell>
          <cell r="T54">
            <v>1.2715999999999998</v>
          </cell>
          <cell r="U54">
            <v>0.61160000000000003</v>
          </cell>
          <cell r="V54">
            <v>0.52639999999999998</v>
          </cell>
          <cell r="W54">
            <v>0.5013013853368139</v>
          </cell>
          <cell r="X54">
            <v>0.56760627849969103</v>
          </cell>
          <cell r="Y54">
            <v>0.73660256708763017</v>
          </cell>
          <cell r="Z54"/>
        </row>
        <row r="55">
          <cell r="A55"/>
          <cell r="B55" t="str">
            <v>Taxa de depreciação</v>
          </cell>
          <cell r="C55"/>
          <cell r="D55"/>
          <cell r="E55">
            <v>4.2724563511290829E-2</v>
          </cell>
          <cell r="F55">
            <v>3.5540627119212131E-2</v>
          </cell>
          <cell r="G55">
            <v>9.6217254620708653E-3</v>
          </cell>
          <cell r="H55">
            <v>3.7499999999999999E-2</v>
          </cell>
          <cell r="I55">
            <v>0.04</v>
          </cell>
          <cell r="J55">
            <v>0.04</v>
          </cell>
          <cell r="K55">
            <v>0.04</v>
          </cell>
          <cell r="L55">
            <v>0.04</v>
          </cell>
          <cell r="M55">
            <v>0.04</v>
          </cell>
          <cell r="N55">
            <v>0.04</v>
          </cell>
          <cell r="O55">
            <v>0.04</v>
          </cell>
          <cell r="P55">
            <v>0.04</v>
          </cell>
          <cell r="R55">
            <v>4.2627290591895559E-2</v>
          </cell>
          <cell r="S55">
            <v>5.7380713335530374E-2</v>
          </cell>
          <cell r="T55">
            <v>2.6624105953314946E-2</v>
          </cell>
          <cell r="U55">
            <v>1.374860024132552E-2</v>
          </cell>
          <cell r="V55">
            <v>1.3169453337638972E-2</v>
          </cell>
          <cell r="W55">
            <v>1.3169453337638972E-2</v>
          </cell>
          <cell r="X55">
            <v>1.3169453337638972E-2</v>
          </cell>
          <cell r="Y55">
            <v>1.3169453337638972E-2</v>
          </cell>
          <cell r="Z55"/>
        </row>
        <row r="56">
          <cell r="A56"/>
          <cell r="B56" t="str">
            <v>Depreciação total</v>
          </cell>
          <cell r="C56"/>
          <cell r="D56"/>
          <cell r="E56"/>
          <cell r="F56">
            <v>374582.78922018496</v>
          </cell>
          <cell r="G56">
            <v>120606.68995156699</v>
          </cell>
          <cell r="H56">
            <v>714675.6279051234</v>
          </cell>
          <cell r="I56">
            <v>1063716.1460241815</v>
          </cell>
          <cell r="J56">
            <v>1335464.6482131691</v>
          </cell>
          <cell r="K56">
            <v>1641831.1723329639</v>
          </cell>
          <cell r="L56">
            <v>1967277.5898779053</v>
          </cell>
          <cell r="M56">
            <v>2289367.5083949515</v>
          </cell>
          <cell r="N56">
            <v>2585252.631991731</v>
          </cell>
          <cell r="O56">
            <v>2742405.0513537121</v>
          </cell>
          <cell r="P56">
            <v>2841309.3212971664</v>
          </cell>
          <cell r="R56">
            <v>115308.91856179108</v>
          </cell>
          <cell r="S56">
            <v>147448.91305536457</v>
          </cell>
          <cell r="T56">
            <v>63314.572406494568</v>
          </cell>
          <cell r="U56">
            <v>35873.252113620816</v>
          </cell>
          <cell r="V56">
            <v>34194.791200078675</v>
          </cell>
          <cell r="W56">
            <v>36386.071767597379</v>
          </cell>
          <cell r="X56">
            <v>31618.604951828554</v>
          </cell>
          <cell r="Y56">
            <v>26163.307674427382</v>
          </cell>
          <cell r="Z56"/>
        </row>
        <row r="57">
          <cell r="A57"/>
          <cell r="B57" t="str">
            <v>Imposto s/receita</v>
          </cell>
          <cell r="C57"/>
          <cell r="D57"/>
          <cell r="E57">
            <v>2.5184320023359367E-3</v>
          </cell>
          <cell r="F57">
            <v>1.9414836818296543E-3</v>
          </cell>
          <cell r="G57">
            <v>1.1238480557428634E-3</v>
          </cell>
          <cell r="H57">
            <v>1.1238480557428634E-3</v>
          </cell>
          <cell r="I57">
            <v>1.1238480557428634E-3</v>
          </cell>
          <cell r="J57">
            <v>1.1238480557428634E-3</v>
          </cell>
          <cell r="K57">
            <v>1.1238480557428634E-3</v>
          </cell>
          <cell r="L57">
            <v>1.1238480557428634E-3</v>
          </cell>
          <cell r="M57">
            <v>1.1238480557428634E-3</v>
          </cell>
          <cell r="N57">
            <v>1.1238480557428634E-3</v>
          </cell>
          <cell r="O57">
            <v>1.1238480557428634E-3</v>
          </cell>
          <cell r="P57">
            <v>1.1238480557428634E-3</v>
          </cell>
          <cell r="R57">
            <v>2.2624434389140269E-3</v>
          </cell>
          <cell r="S57">
            <v>1.2024650533593868E-3</v>
          </cell>
          <cell r="T57">
            <v>1.4841199168892847E-3</v>
          </cell>
          <cell r="U57">
            <v>2.5243418680129825E-3</v>
          </cell>
          <cell r="V57">
            <v>1.1238480557428634E-3</v>
          </cell>
          <cell r="W57">
            <v>1.719443666583709E-3</v>
          </cell>
          <cell r="X57">
            <v>1.719443666583709E-3</v>
          </cell>
          <cell r="Y57">
            <v>1.719443666583709E-3</v>
          </cell>
          <cell r="Z57"/>
        </row>
        <row r="58">
          <cell r="A58"/>
          <cell r="B58" t="str">
            <v>Idade média do carro vendido</v>
          </cell>
          <cell r="C58"/>
          <cell r="D58"/>
          <cell r="E58">
            <v>15.2</v>
          </cell>
          <cell r="F58">
            <v>16.899999999999999</v>
          </cell>
          <cell r="G58">
            <v>18.941546420265354</v>
          </cell>
          <cell r="H58">
            <v>15</v>
          </cell>
          <cell r="I58">
            <v>15</v>
          </cell>
          <cell r="J58">
            <v>15</v>
          </cell>
          <cell r="K58">
            <v>15</v>
          </cell>
          <cell r="L58">
            <v>15</v>
          </cell>
          <cell r="M58">
            <v>15</v>
          </cell>
          <cell r="N58">
            <v>15</v>
          </cell>
          <cell r="O58">
            <v>15</v>
          </cell>
          <cell r="P58">
            <v>15</v>
          </cell>
          <cell r="R58">
            <v>15.7</v>
          </cell>
          <cell r="S58">
            <v>16.8</v>
          </cell>
          <cell r="T58">
            <v>17.4939244065576</v>
          </cell>
          <cell r="U58">
            <v>17.5</v>
          </cell>
          <cell r="V58">
            <v>18.7</v>
          </cell>
          <cell r="W58">
            <v>19</v>
          </cell>
          <cell r="X58">
            <v>19</v>
          </cell>
          <cell r="Y58">
            <v>19</v>
          </cell>
          <cell r="Z58"/>
        </row>
        <row r="59">
          <cell r="A59"/>
          <cell r="B59" t="str">
            <v>Margem EBITDA</v>
          </cell>
          <cell r="C59"/>
          <cell r="D59"/>
          <cell r="E59">
            <v>2.3381755644187496E-2</v>
          </cell>
          <cell r="F59">
            <v>3.7913124671737311E-2</v>
          </cell>
          <cell r="G59">
            <v>0.12750891263242678</v>
          </cell>
          <cell r="H59">
            <v>0.03</v>
          </cell>
          <cell r="I59">
            <v>0.02</v>
          </cell>
          <cell r="J59">
            <v>0.02</v>
          </cell>
          <cell r="K59">
            <v>0.02</v>
          </cell>
          <cell r="L59">
            <v>0.02</v>
          </cell>
          <cell r="M59">
            <v>0.02</v>
          </cell>
          <cell r="N59">
            <v>0.02</v>
          </cell>
          <cell r="O59">
            <v>0.02</v>
          </cell>
          <cell r="P59">
            <v>0.02</v>
          </cell>
          <cell r="R59">
            <v>6.4484126984127449E-3</v>
          </cell>
          <cell r="S59">
            <v>-5.221971407072977E-2</v>
          </cell>
          <cell r="T59">
            <v>5.321046373365039E-2</v>
          </cell>
          <cell r="U59">
            <v>9.4721619667389692E-2</v>
          </cell>
          <cell r="V59">
            <v>0.13100000000000001</v>
          </cell>
          <cell r="W59">
            <v>0.15</v>
          </cell>
          <cell r="X59">
            <v>0.13</v>
          </cell>
          <cell r="Y59">
            <v>0.1</v>
          </cell>
          <cell r="Z59"/>
        </row>
        <row r="60">
          <cell r="A60"/>
          <cell r="B60" t="str">
            <v>Depreciação outros (% da receita)</v>
          </cell>
          <cell r="C60"/>
          <cell r="D60"/>
          <cell r="E60">
            <v>-9.2392696403088299E-3</v>
          </cell>
          <cell r="F60">
            <v>-1.0562763825938104E-2</v>
          </cell>
          <cell r="G60">
            <v>-1.1381516638177918E-2</v>
          </cell>
          <cell r="H60">
            <v>-1.1381516638177918E-2</v>
          </cell>
          <cell r="I60">
            <v>-1.1381516638177918E-2</v>
          </cell>
          <cell r="J60">
            <v>-1.1381516638177918E-2</v>
          </cell>
          <cell r="K60">
            <v>-1.1381516638177918E-2</v>
          </cell>
          <cell r="L60">
            <v>-1.1381516638177918E-2</v>
          </cell>
          <cell r="M60">
            <v>-1.1381516638177918E-2</v>
          </cell>
          <cell r="N60">
            <v>-1.1381516638177918E-2</v>
          </cell>
          <cell r="O60">
            <v>-1.1381516638177918E-2</v>
          </cell>
          <cell r="P60">
            <v>-1.1381516638177918E-2</v>
          </cell>
          <cell r="R60">
            <v>-8.9994331065759627E-3</v>
          </cell>
          <cell r="S60">
            <v>-1.9563581640331076E-2</v>
          </cell>
          <cell r="T60">
            <v>-8.1450653983353143E-3</v>
          </cell>
          <cell r="U60">
            <v>-1.0701373825018077E-2</v>
          </cell>
          <cell r="V60">
            <v>-1.05010501050105E-2</v>
          </cell>
          <cell r="W60">
            <v>-1.1582100815054185E-2</v>
          </cell>
          <cell r="X60">
            <v>-1.1582100815054185E-2</v>
          </cell>
          <cell r="Y60">
            <v>-1.1582100815054185E-2</v>
          </cell>
          <cell r="Z60"/>
        </row>
        <row r="61">
          <cell r="A61"/>
          <cell r="B61"/>
          <cell r="C61"/>
          <cell r="D61"/>
          <cell r="E61"/>
          <cell r="F61"/>
          <cell r="G61"/>
          <cell r="H61"/>
          <cell r="I61"/>
          <cell r="J61"/>
          <cell r="K61"/>
          <cell r="L61"/>
          <cell r="M61"/>
          <cell r="N61"/>
          <cell r="O61"/>
          <cell r="P61"/>
          <cell r="R61"/>
          <cell r="S61"/>
          <cell r="T61"/>
          <cell r="U61"/>
          <cell r="V61"/>
          <cell r="W61"/>
          <cell r="X61"/>
          <cell r="Y61"/>
          <cell r="Z61"/>
        </row>
        <row r="62">
          <cell r="B62" t="str">
            <v>Gestão de Frotas</v>
          </cell>
          <cell r="C62">
            <v>2017</v>
          </cell>
          <cell r="D62">
            <v>2018</v>
          </cell>
          <cell r="E62">
            <v>2019</v>
          </cell>
          <cell r="F62">
            <v>2020</v>
          </cell>
          <cell r="G62">
            <v>2021</v>
          </cell>
          <cell r="H62">
            <v>2022</v>
          </cell>
          <cell r="I62">
            <v>2023</v>
          </cell>
          <cell r="J62">
            <v>2024</v>
          </cell>
          <cell r="K62">
            <v>2025</v>
          </cell>
          <cell r="L62">
            <v>2026</v>
          </cell>
          <cell r="M62">
            <v>2027</v>
          </cell>
          <cell r="N62">
            <v>2028</v>
          </cell>
          <cell r="O62">
            <v>2029</v>
          </cell>
          <cell r="P62" t="str">
            <v>PPT</v>
          </cell>
          <cell r="R62" t="str">
            <v>1T20</v>
          </cell>
          <cell r="S62" t="str">
            <v>2T20</v>
          </cell>
          <cell r="T62" t="str">
            <v>3T20</v>
          </cell>
          <cell r="U62" t="str">
            <v>4T20</v>
          </cell>
          <cell r="V62" t="str">
            <v>1T21</v>
          </cell>
          <cell r="W62" t="str">
            <v>2T21</v>
          </cell>
          <cell r="X62" t="str">
            <v>3T21</v>
          </cell>
          <cell r="Y62" t="str">
            <v>4T21</v>
          </cell>
          <cell r="Z62"/>
          <cell r="AA62"/>
          <cell r="AB62"/>
          <cell r="AC62"/>
        </row>
        <row r="63">
          <cell r="A63"/>
          <cell r="B63" t="str">
            <v>Crescimento da frota média alugada</v>
          </cell>
          <cell r="C63"/>
          <cell r="D63"/>
          <cell r="E63">
            <v>0.25301859596890441</v>
          </cell>
          <cell r="F63">
            <v>0.11720002262912743</v>
          </cell>
          <cell r="G63">
            <v>9.183472993045716E-2</v>
          </cell>
          <cell r="H63">
            <v>0.3</v>
          </cell>
          <cell r="I63">
            <v>0.265625</v>
          </cell>
          <cell r="J63">
            <v>0.23125000000000001</v>
          </cell>
          <cell r="K63">
            <v>0.19687500000000002</v>
          </cell>
          <cell r="L63">
            <v>0.16250000000000003</v>
          </cell>
          <cell r="M63">
            <v>0.12812500000000004</v>
          </cell>
          <cell r="N63">
            <v>9.3750000000000056E-2</v>
          </cell>
          <cell r="O63">
            <v>5.937500000000006E-2</v>
          </cell>
          <cell r="P63">
            <v>2.5000000000000001E-2</v>
          </cell>
          <cell r="R63">
            <v>1.6915008162272871E-2</v>
          </cell>
          <cell r="S63">
            <v>1.297902862217315E-3</v>
          </cell>
          <cell r="T63">
            <v>1.0710874607722687E-2</v>
          </cell>
          <cell r="U63">
            <v>2.1430982112723651E-2</v>
          </cell>
          <cell r="V63">
            <v>1.1498430530315629E-2</v>
          </cell>
          <cell r="W63">
            <v>0.03</v>
          </cell>
          <cell r="X63">
            <v>0.04</v>
          </cell>
          <cell r="Y63">
            <v>0.05</v>
          </cell>
          <cell r="Z63"/>
        </row>
        <row r="64">
          <cell r="A64"/>
          <cell r="B64" t="str">
            <v>Bull scenario</v>
          </cell>
          <cell r="C64"/>
          <cell r="D64"/>
          <cell r="E64">
            <v>0.27832045556579488</v>
          </cell>
          <cell r="F64">
            <v>0.12892002489204019</v>
          </cell>
          <cell r="G64">
            <v>0.10101820292350289</v>
          </cell>
          <cell r="H64">
            <v>0.33</v>
          </cell>
          <cell r="I64">
            <v>0.29218750000000004</v>
          </cell>
          <cell r="J64">
            <v>0.25437500000000002</v>
          </cell>
          <cell r="K64">
            <v>0.21656250000000005</v>
          </cell>
          <cell r="L64">
            <v>0.17875000000000005</v>
          </cell>
          <cell r="M64">
            <v>0.14093750000000005</v>
          </cell>
          <cell r="N64">
            <v>0.10312500000000006</v>
          </cell>
          <cell r="O64">
            <v>6.5312500000000065E-2</v>
          </cell>
          <cell r="P64">
            <v>2.5000000000000001E-2</v>
          </cell>
          <cell r="R64">
            <v>1.860650897850016E-2</v>
          </cell>
          <cell r="S64">
            <v>1.4276931484390467E-3</v>
          </cell>
          <cell r="T64">
            <v>1.1781962068494956E-2</v>
          </cell>
          <cell r="U64">
            <v>2.3574080323996018E-2</v>
          </cell>
          <cell r="V64">
            <v>1.2648273583347193E-2</v>
          </cell>
          <cell r="W64">
            <v>3.3000000000000002E-2</v>
          </cell>
          <cell r="X64">
            <v>4.4000000000000004E-2</v>
          </cell>
          <cell r="Y64">
            <v>5.5000000000000007E-2</v>
          </cell>
          <cell r="Z64"/>
        </row>
        <row r="65">
          <cell r="A65"/>
          <cell r="B65" t="str">
            <v>Base case</v>
          </cell>
          <cell r="C65"/>
          <cell r="D65"/>
          <cell r="E65">
            <v>0.25301859596890441</v>
          </cell>
          <cell r="F65">
            <v>0.11720002262912743</v>
          </cell>
          <cell r="G65">
            <v>9.183472993045716E-2</v>
          </cell>
          <cell r="H65">
            <v>0.3</v>
          </cell>
          <cell r="I65">
            <v>0.265625</v>
          </cell>
          <cell r="J65">
            <v>0.23125000000000001</v>
          </cell>
          <cell r="K65">
            <v>0.19687500000000002</v>
          </cell>
          <cell r="L65">
            <v>0.16250000000000003</v>
          </cell>
          <cell r="M65">
            <v>0.12812500000000004</v>
          </cell>
          <cell r="N65">
            <v>9.3750000000000056E-2</v>
          </cell>
          <cell r="O65">
            <v>5.937500000000006E-2</v>
          </cell>
          <cell r="P65">
            <v>2.5000000000000001E-2</v>
          </cell>
          <cell r="R65">
            <v>1.6915008162272871E-2</v>
          </cell>
          <cell r="S65">
            <v>1.297902862217315E-3</v>
          </cell>
          <cell r="T65">
            <v>1.0710874607722687E-2</v>
          </cell>
          <cell r="U65">
            <v>2.1430982112723651E-2</v>
          </cell>
          <cell r="V65">
            <v>1.1498430530315629E-2</v>
          </cell>
          <cell r="W65">
            <v>0.03</v>
          </cell>
          <cell r="X65">
            <v>0.04</v>
          </cell>
          <cell r="Y65">
            <v>0.05</v>
          </cell>
          <cell r="Z65"/>
        </row>
        <row r="66">
          <cell r="A66"/>
          <cell r="B66" t="str">
            <v>Bear scenario</v>
          </cell>
          <cell r="C66"/>
          <cell r="D66"/>
          <cell r="E66">
            <v>0.22771673637201398</v>
          </cell>
          <cell r="F66">
            <v>0.10548002036621469</v>
          </cell>
          <cell r="G66">
            <v>8.2651256937411446E-2</v>
          </cell>
          <cell r="H66">
            <v>0.27</v>
          </cell>
          <cell r="I66">
            <v>0.23906250000000001</v>
          </cell>
          <cell r="J66">
            <v>0.208125</v>
          </cell>
          <cell r="K66">
            <v>0.17718750000000003</v>
          </cell>
          <cell r="L66">
            <v>0.14625000000000005</v>
          </cell>
          <cell r="M66">
            <v>0.11531250000000004</v>
          </cell>
          <cell r="N66">
            <v>8.4375000000000047E-2</v>
          </cell>
          <cell r="O66">
            <v>5.3437500000000054E-2</v>
          </cell>
          <cell r="P66">
            <v>2.5000000000000001E-2</v>
          </cell>
          <cell r="R66">
            <v>1.5223507346045584E-2</v>
          </cell>
          <cell r="S66">
            <v>1.1681125759955835E-3</v>
          </cell>
          <cell r="T66">
            <v>9.6397871469504192E-3</v>
          </cell>
          <cell r="U66">
            <v>1.9287883901451287E-2</v>
          </cell>
          <cell r="V66">
            <v>1.0348587477284066E-2</v>
          </cell>
          <cell r="W66">
            <v>2.7E-2</v>
          </cell>
          <cell r="X66">
            <v>3.6000000000000004E-2</v>
          </cell>
          <cell r="Y66">
            <v>4.5000000000000005E-2</v>
          </cell>
          <cell r="Z66"/>
        </row>
        <row r="67">
          <cell r="A67"/>
          <cell r="B67" t="str">
            <v>% de repasse da inflação na tarifa</v>
          </cell>
          <cell r="C67"/>
          <cell r="D67"/>
          <cell r="E67"/>
          <cell r="F67"/>
          <cell r="G67">
            <v>2</v>
          </cell>
          <cell r="H67">
            <v>1.2</v>
          </cell>
          <cell r="I67">
            <v>1.1000000000000001</v>
          </cell>
          <cell r="J67">
            <v>1</v>
          </cell>
          <cell r="K67">
            <v>1</v>
          </cell>
          <cell r="L67">
            <v>1</v>
          </cell>
          <cell r="M67">
            <v>1</v>
          </cell>
          <cell r="N67">
            <v>1</v>
          </cell>
          <cell r="O67">
            <v>1</v>
          </cell>
          <cell r="P67">
            <v>1</v>
          </cell>
          <cell r="R67"/>
          <cell r="S67"/>
          <cell r="T67"/>
          <cell r="U67"/>
          <cell r="V67"/>
          <cell r="W67"/>
          <cell r="X67"/>
          <cell r="Y67"/>
          <cell r="Z67"/>
        </row>
        <row r="68">
          <cell r="A68"/>
          <cell r="B68" t="str">
            <v>Valor da diária média</v>
          </cell>
          <cell r="C68"/>
          <cell r="D68"/>
          <cell r="E68">
            <v>53.92</v>
          </cell>
          <cell r="F68">
            <v>53.81</v>
          </cell>
          <cell r="G68">
            <v>55.840303208268111</v>
          </cell>
          <cell r="H68">
            <v>58.198997615785359</v>
          </cell>
          <cell r="I68">
            <v>60.279611780549679</v>
          </cell>
          <cell r="J68">
            <v>62.238699163417543</v>
          </cell>
          <cell r="K68">
            <v>64.242785276479594</v>
          </cell>
          <cell r="L68">
            <v>66.311402962382232</v>
          </cell>
          <cell r="M68">
            <v>68.446630137770939</v>
          </cell>
          <cell r="N68">
            <v>70.650611628207159</v>
          </cell>
          <cell r="O68">
            <v>72.925561322635431</v>
          </cell>
          <cell r="P68">
            <v>75.273764397224298</v>
          </cell>
          <cell r="R68">
            <v>53.16</v>
          </cell>
          <cell r="S68">
            <v>53.86</v>
          </cell>
          <cell r="T68">
            <v>53.9</v>
          </cell>
          <cell r="U68">
            <v>54.31</v>
          </cell>
          <cell r="V68">
            <v>55.68</v>
          </cell>
          <cell r="W68">
            <v>55.68</v>
          </cell>
          <cell r="X68">
            <v>55.68</v>
          </cell>
          <cell r="Y68">
            <v>55.68</v>
          </cell>
          <cell r="Z68"/>
        </row>
        <row r="69">
          <cell r="A69"/>
          <cell r="B69" t="str">
            <v>Imposto s/receita</v>
          </cell>
          <cell r="C69"/>
          <cell r="D69"/>
          <cell r="E69">
            <v>9.5082282744682903E-2</v>
          </cell>
          <cell r="F69">
            <v>9.4697946206066863E-2</v>
          </cell>
          <cell r="G69">
            <v>9.5621377978106881E-2</v>
          </cell>
          <cell r="H69">
            <v>9.5621377978106881E-2</v>
          </cell>
          <cell r="I69">
            <v>9.5621377978106881E-2</v>
          </cell>
          <cell r="J69">
            <v>9.5621377978106881E-2</v>
          </cell>
          <cell r="K69">
            <v>9.5621377978106881E-2</v>
          </cell>
          <cell r="L69">
            <v>9.5621377978106881E-2</v>
          </cell>
          <cell r="M69">
            <v>9.5621377978106881E-2</v>
          </cell>
          <cell r="N69">
            <v>9.5621377978106881E-2</v>
          </cell>
          <cell r="O69">
            <v>9.5621377978106881E-2</v>
          </cell>
          <cell r="P69">
            <v>9.5621377978106881E-2</v>
          </cell>
          <cell r="R69">
            <v>9.5019427764040959E-2</v>
          </cell>
          <cell r="S69">
            <v>9.4463667820069208E-2</v>
          </cell>
          <cell r="T69">
            <v>9.4650205761316872E-2</v>
          </cell>
          <cell r="U69">
            <v>9.4666666666666663E-2</v>
          </cell>
          <cell r="V69">
            <v>9.5621377978106881E-2</v>
          </cell>
          <cell r="W69">
            <v>9.5621377978106881E-2</v>
          </cell>
          <cell r="X69">
            <v>9.5621377978106881E-2</v>
          </cell>
          <cell r="Y69">
            <v>9.5621377978106881E-2</v>
          </cell>
          <cell r="Z69"/>
        </row>
        <row r="70">
          <cell r="A70"/>
          <cell r="B70" t="str">
            <v>Taxa de utilização (antiga)</v>
          </cell>
          <cell r="C70"/>
          <cell r="D70"/>
          <cell r="E70">
            <v>0.95160248358037536</v>
          </cell>
          <cell r="F70">
            <v>0.99068577448537654</v>
          </cell>
          <cell r="G70">
            <v>1.0081905689959354</v>
          </cell>
          <cell r="H70">
            <v>0.97</v>
          </cell>
          <cell r="I70">
            <v>0.97</v>
          </cell>
          <cell r="J70">
            <v>0.97</v>
          </cell>
          <cell r="K70">
            <v>0.97</v>
          </cell>
          <cell r="L70">
            <v>0.97</v>
          </cell>
          <cell r="M70">
            <v>0.97</v>
          </cell>
          <cell r="N70">
            <v>0.97</v>
          </cell>
          <cell r="O70">
            <v>0.97</v>
          </cell>
          <cell r="P70">
            <v>0.97</v>
          </cell>
          <cell r="R70">
            <v>0.956906835749187</v>
          </cell>
          <cell r="S70">
            <v>0.95049119735434295</v>
          </cell>
          <cell r="T70">
            <v>1.0162922311781855</v>
          </cell>
          <cell r="U70">
            <v>1.0433148904631402</v>
          </cell>
          <cell r="V70">
            <v>1.0355523983492321</v>
          </cell>
          <cell r="W70">
            <v>1</v>
          </cell>
          <cell r="X70">
            <v>1</v>
          </cell>
          <cell r="Y70">
            <v>1</v>
          </cell>
          <cell r="Z70"/>
        </row>
        <row r="71">
          <cell r="A71"/>
          <cell r="B71" t="str">
            <v>% frota média operacional pela frota de final de período</v>
          </cell>
          <cell r="C71"/>
          <cell r="D71"/>
          <cell r="E71">
            <v>0.80812680366025202</v>
          </cell>
          <cell r="F71">
            <v>0.96989798400830396</v>
          </cell>
          <cell r="G71">
            <v>0.86589090788069878</v>
          </cell>
          <cell r="H71">
            <v>0.87</v>
          </cell>
          <cell r="I71">
            <v>0.88</v>
          </cell>
          <cell r="J71">
            <v>0.89051363651491267</v>
          </cell>
          <cell r="K71">
            <v>0.90102727302982533</v>
          </cell>
          <cell r="L71">
            <v>0.91154090954473799</v>
          </cell>
          <cell r="M71">
            <v>0.92205454605965065</v>
          </cell>
          <cell r="N71">
            <v>0.93256818257456331</v>
          </cell>
          <cell r="O71">
            <v>0.95</v>
          </cell>
          <cell r="P71">
            <v>0.95</v>
          </cell>
          <cell r="R71">
            <v>0.90285790164805169</v>
          </cell>
          <cell r="S71">
            <v>0.94055043073873601</v>
          </cell>
          <cell r="T71">
            <v>0.96162409090159473</v>
          </cell>
          <cell r="U71">
            <v>0.94096371863697548</v>
          </cell>
          <cell r="V71">
            <v>0.90097833043796283</v>
          </cell>
          <cell r="W71">
            <v>0.92939489447266399</v>
          </cell>
          <cell r="X71">
            <v>0.92939489447266399</v>
          </cell>
          <cell r="Y71">
            <v>0.92939489447266399</v>
          </cell>
          <cell r="Z71"/>
        </row>
        <row r="72">
          <cell r="A72"/>
          <cell r="B72" t="str">
            <v>Custo Total</v>
          </cell>
          <cell r="C72"/>
          <cell r="D72"/>
          <cell r="E72">
            <v>-220.5</v>
          </cell>
          <cell r="F72">
            <v>-221.5</v>
          </cell>
          <cell r="G72">
            <v>-363.5835045621709</v>
          </cell>
          <cell r="H72">
            <v>-387.18839755294709</v>
          </cell>
          <cell r="I72">
            <v>-505.96146341166946</v>
          </cell>
          <cell r="J72">
            <v>-643.21141600995065</v>
          </cell>
          <cell r="K72">
            <v>-794.63262950279818</v>
          </cell>
          <cell r="L72">
            <v>-953.50551770086645</v>
          </cell>
          <cell r="M72">
            <v>-1110.3100960277227</v>
          </cell>
          <cell r="N72">
            <v>-1253.5054012247979</v>
          </cell>
          <cell r="O72">
            <v>-1370.6917039809252</v>
          </cell>
          <cell r="P72">
            <v>-1450.1986762703389</v>
          </cell>
          <cell r="R72">
            <v>-53.4</v>
          </cell>
          <cell r="S72">
            <v>-48</v>
          </cell>
          <cell r="T72">
            <v>-50.9</v>
          </cell>
          <cell r="U72">
            <v>-69.2</v>
          </cell>
          <cell r="V72">
            <v>-75</v>
          </cell>
          <cell r="W72">
            <v>-103.2043108</v>
          </cell>
          <cell r="X72">
            <v>-88.254583427400007</v>
          </cell>
          <cell r="Y72">
            <v>-97.12461033477085</v>
          </cell>
          <cell r="Z72"/>
        </row>
        <row r="73">
          <cell r="A73"/>
          <cell r="B73" t="str">
            <v>CF</v>
          </cell>
          <cell r="C73"/>
          <cell r="D73"/>
          <cell r="E73">
            <v>0</v>
          </cell>
          <cell r="F73">
            <v>0</v>
          </cell>
          <cell r="G73">
            <v>0</v>
          </cell>
          <cell r="H73">
            <v>0</v>
          </cell>
          <cell r="I73">
            <v>0</v>
          </cell>
          <cell r="J73">
            <v>0</v>
          </cell>
          <cell r="K73">
            <v>0</v>
          </cell>
          <cell r="L73">
            <v>0</v>
          </cell>
          <cell r="M73">
            <v>0</v>
          </cell>
          <cell r="N73">
            <v>0</v>
          </cell>
          <cell r="O73">
            <v>0</v>
          </cell>
          <cell r="P73">
            <v>0</v>
          </cell>
          <cell r="R73">
            <v>0</v>
          </cell>
          <cell r="S73">
            <v>0</v>
          </cell>
          <cell r="T73">
            <v>0</v>
          </cell>
          <cell r="U73">
            <v>0</v>
          </cell>
          <cell r="V73">
            <v>0</v>
          </cell>
          <cell r="W73">
            <v>0</v>
          </cell>
          <cell r="X73">
            <v>0</v>
          </cell>
          <cell r="Y73">
            <v>0</v>
          </cell>
          <cell r="Z73"/>
        </row>
        <row r="74">
          <cell r="A74"/>
          <cell r="B74" t="str">
            <v>CF (em % do custo total)</v>
          </cell>
          <cell r="C74"/>
          <cell r="D74"/>
          <cell r="E74">
            <v>0</v>
          </cell>
          <cell r="F74">
            <v>0</v>
          </cell>
          <cell r="G74">
            <v>0</v>
          </cell>
          <cell r="H74">
            <v>0</v>
          </cell>
          <cell r="I74">
            <v>0</v>
          </cell>
          <cell r="J74">
            <v>0</v>
          </cell>
          <cell r="K74">
            <v>0</v>
          </cell>
          <cell r="L74">
            <v>0</v>
          </cell>
          <cell r="M74">
            <v>0</v>
          </cell>
          <cell r="N74">
            <v>0</v>
          </cell>
          <cell r="O74">
            <v>0</v>
          </cell>
          <cell r="P74">
            <v>0</v>
          </cell>
          <cell r="R74">
            <v>0</v>
          </cell>
          <cell r="S74">
            <v>0</v>
          </cell>
          <cell r="T74">
            <v>0</v>
          </cell>
          <cell r="U74">
            <v>0</v>
          </cell>
          <cell r="V74">
            <v>0</v>
          </cell>
          <cell r="W74">
            <v>0</v>
          </cell>
          <cell r="X74">
            <v>0</v>
          </cell>
          <cell r="Y74">
            <v>0</v>
          </cell>
          <cell r="Z74"/>
        </row>
        <row r="75">
          <cell r="A75"/>
          <cell r="B75" t="str">
            <v>CV</v>
          </cell>
          <cell r="C75"/>
          <cell r="D75"/>
          <cell r="E75">
            <v>-220.5</v>
          </cell>
          <cell r="F75">
            <v>-221.5</v>
          </cell>
          <cell r="G75">
            <v>-363.5835045621709</v>
          </cell>
          <cell r="H75">
            <v>-387.18839755294709</v>
          </cell>
          <cell r="I75">
            <v>-505.96146341166946</v>
          </cell>
          <cell r="J75">
            <v>-643.21141600995065</v>
          </cell>
          <cell r="K75">
            <v>-794.63262950279818</v>
          </cell>
          <cell r="L75">
            <v>-953.50551770086645</v>
          </cell>
          <cell r="M75">
            <v>-1110.3100960277227</v>
          </cell>
          <cell r="N75">
            <v>-1253.5054012247979</v>
          </cell>
          <cell r="O75">
            <v>-1370.6917039809252</v>
          </cell>
          <cell r="P75">
            <v>-1450.1986762703389</v>
          </cell>
          <cell r="R75">
            <v>-53.4</v>
          </cell>
          <cell r="S75">
            <v>-48</v>
          </cell>
          <cell r="T75">
            <v>-50.9</v>
          </cell>
          <cell r="U75">
            <v>-69.2</v>
          </cell>
          <cell r="V75">
            <v>-75</v>
          </cell>
          <cell r="W75">
            <v>-80.965725000000006</v>
          </cell>
          <cell r="X75">
            <v>-88.254583427400007</v>
          </cell>
          <cell r="Y75">
            <v>-97.12461033477085</v>
          </cell>
          <cell r="Z75"/>
        </row>
        <row r="76">
          <cell r="A76"/>
          <cell r="B76" t="str">
            <v>CV (em % do custo total)</v>
          </cell>
          <cell r="C76"/>
          <cell r="D76"/>
          <cell r="E76">
            <v>1</v>
          </cell>
          <cell r="F76">
            <v>1</v>
          </cell>
          <cell r="G76">
            <v>1</v>
          </cell>
          <cell r="H76">
            <v>1</v>
          </cell>
          <cell r="I76">
            <v>1</v>
          </cell>
          <cell r="J76">
            <v>1</v>
          </cell>
          <cell r="K76">
            <v>1</v>
          </cell>
          <cell r="L76">
            <v>1</v>
          </cell>
          <cell r="M76">
            <v>1</v>
          </cell>
          <cell r="N76">
            <v>1</v>
          </cell>
          <cell r="O76">
            <v>1</v>
          </cell>
          <cell r="P76">
            <v>1</v>
          </cell>
          <cell r="R76">
            <v>1</v>
          </cell>
          <cell r="S76">
            <v>1</v>
          </cell>
          <cell r="T76">
            <v>1</v>
          </cell>
          <cell r="U76">
            <v>1</v>
          </cell>
          <cell r="V76">
            <v>1</v>
          </cell>
          <cell r="W76">
            <v>1</v>
          </cell>
          <cell r="X76">
            <v>1</v>
          </cell>
          <cell r="Y76">
            <v>1</v>
          </cell>
          <cell r="Z76"/>
        </row>
        <row r="77">
          <cell r="A77"/>
          <cell r="B77" t="str">
            <v>Ganhos de eficiência / redução de custos</v>
          </cell>
          <cell r="C77"/>
          <cell r="D77"/>
          <cell r="E77"/>
          <cell r="F77"/>
          <cell r="G77"/>
          <cell r="H77"/>
          <cell r="I77"/>
          <cell r="J77"/>
          <cell r="K77"/>
          <cell r="L77"/>
          <cell r="M77"/>
          <cell r="N77"/>
          <cell r="O77"/>
          <cell r="P77"/>
          <cell r="R77"/>
          <cell r="S77"/>
          <cell r="T77"/>
          <cell r="U77"/>
          <cell r="V77"/>
          <cell r="W77"/>
          <cell r="X77"/>
          <cell r="Y77"/>
          <cell r="Z77"/>
        </row>
        <row r="78">
          <cell r="A78"/>
          <cell r="B78" t="str">
            <v>Redução de gastos com IT  / one-offs</v>
          </cell>
          <cell r="C78"/>
          <cell r="D78"/>
          <cell r="E78"/>
          <cell r="F78">
            <v>-20.6</v>
          </cell>
          <cell r="G78"/>
          <cell r="H78"/>
          <cell r="I78"/>
          <cell r="J78"/>
          <cell r="K78"/>
          <cell r="L78"/>
          <cell r="M78"/>
          <cell r="N78"/>
          <cell r="O78"/>
          <cell r="P78"/>
          <cell r="R78"/>
          <cell r="S78"/>
          <cell r="T78"/>
          <cell r="U78"/>
          <cell r="V78"/>
          <cell r="W78"/>
          <cell r="X78"/>
          <cell r="Y78"/>
          <cell r="Z78"/>
        </row>
        <row r="79">
          <cell r="A79"/>
          <cell r="B79" t="str">
            <v>Ganhos de escala</v>
          </cell>
          <cell r="C79"/>
          <cell r="D79"/>
          <cell r="E79"/>
          <cell r="F79"/>
          <cell r="G79"/>
          <cell r="H79"/>
          <cell r="I79"/>
          <cell r="J79"/>
          <cell r="K79"/>
          <cell r="L79"/>
          <cell r="M79"/>
          <cell r="N79"/>
          <cell r="O79"/>
          <cell r="P79"/>
          <cell r="R79"/>
          <cell r="S79"/>
          <cell r="T79"/>
          <cell r="U79"/>
          <cell r="V79"/>
          <cell r="W79"/>
          <cell r="X79"/>
          <cell r="Y79"/>
          <cell r="Z79"/>
        </row>
        <row r="80">
          <cell r="A80"/>
          <cell r="B80" t="str">
            <v>Ganhos de escala (%)</v>
          </cell>
          <cell r="C80"/>
          <cell r="D80"/>
          <cell r="E80"/>
          <cell r="F80"/>
          <cell r="G80"/>
          <cell r="H80"/>
          <cell r="I80"/>
          <cell r="J80"/>
          <cell r="K80"/>
          <cell r="L80"/>
          <cell r="M80"/>
          <cell r="N80"/>
          <cell r="O80"/>
          <cell r="P80"/>
          <cell r="R80"/>
          <cell r="S80"/>
          <cell r="T80"/>
          <cell r="U80"/>
          <cell r="V80"/>
          <cell r="W80"/>
          <cell r="X80"/>
          <cell r="Y80"/>
          <cell r="Z80"/>
        </row>
        <row r="81">
          <cell r="A81"/>
          <cell r="B81" t="str">
            <v>SG&amp;A</v>
          </cell>
          <cell r="C81"/>
          <cell r="D81"/>
          <cell r="E81">
            <v>-83.2</v>
          </cell>
          <cell r="F81">
            <v>-69.7</v>
          </cell>
          <cell r="G81">
            <v>-122.76096044695382</v>
          </cell>
          <cell r="H81">
            <v>-138.00089309801561</v>
          </cell>
          <cell r="I81">
            <v>-176.54359742797848</v>
          </cell>
          <cell r="J81">
            <v>-221.02690978767603</v>
          </cell>
          <cell r="K81">
            <v>-270.06596028764181</v>
          </cell>
          <cell r="L81">
            <v>-321.51022907777326</v>
          </cell>
          <cell r="M81">
            <v>-372.30690503210536</v>
          </cell>
          <cell r="N81">
            <v>-418.75501321461246</v>
          </cell>
          <cell r="O81">
            <v>-456.87816675953638</v>
          </cell>
          <cell r="P81">
            <v>-483.37938482242328</v>
          </cell>
          <cell r="R81">
            <v>-22.5</v>
          </cell>
          <cell r="S81">
            <v>-0.8</v>
          </cell>
          <cell r="T81">
            <v>-19.3</v>
          </cell>
          <cell r="U81">
            <v>-27.1</v>
          </cell>
          <cell r="V81">
            <v>-27.2</v>
          </cell>
          <cell r="W81">
            <v>-29.235282159999997</v>
          </cell>
          <cell r="X81">
            <v>-31.68788178001984</v>
          </cell>
          <cell r="Y81">
            <v>-34.637796506933974</v>
          </cell>
          <cell r="Z81"/>
        </row>
        <row r="82">
          <cell r="A82"/>
          <cell r="B82" t="str">
            <v>DF</v>
          </cell>
          <cell r="C82"/>
          <cell r="D82"/>
          <cell r="E82">
            <v>-12.480000000000002</v>
          </cell>
          <cell r="F82">
            <v>-10.455000000000002</v>
          </cell>
          <cell r="G82">
            <v>-18.414144067043075</v>
          </cell>
          <cell r="H82">
            <v>-13.819652848834561</v>
          </cell>
          <cell r="I82">
            <v>-14.268791566421685</v>
          </cell>
          <cell r="J82">
            <v>-14.732527292330388</v>
          </cell>
          <cell r="K82">
            <v>-15.206914671143426</v>
          </cell>
          <cell r="L82">
            <v>-15.696577323554244</v>
          </cell>
          <cell r="M82">
            <v>-16.202007113372691</v>
          </cell>
          <cell r="N82">
            <v>-16.723711742423291</v>
          </cell>
          <cell r="O82">
            <v>-17.26221526052932</v>
          </cell>
          <cell r="P82">
            <v>0</v>
          </cell>
          <cell r="R82">
            <v>-3.3750000000000004</v>
          </cell>
          <cell r="S82">
            <v>-0.12000000000000002</v>
          </cell>
          <cell r="T82">
            <v>-2.8950000000000005</v>
          </cell>
          <cell r="U82">
            <v>-4.0650000000000004</v>
          </cell>
          <cell r="V82">
            <v>-4.08</v>
          </cell>
          <cell r="W82">
            <v>-4.2762479999999998</v>
          </cell>
          <cell r="X82">
            <v>-4.4819355288000002</v>
          </cell>
          <cell r="Y82">
            <v>-4.69751662773528</v>
          </cell>
          <cell r="Z82"/>
        </row>
        <row r="83">
          <cell r="A83"/>
          <cell r="B83" t="str">
            <v>DF (em % do SG&amp;A total)</v>
          </cell>
          <cell r="C83"/>
          <cell r="D83"/>
          <cell r="E83">
            <v>0.15000000000000002</v>
          </cell>
          <cell r="F83">
            <v>0.15000000000000002</v>
          </cell>
          <cell r="G83">
            <v>0.15000000000000002</v>
          </cell>
          <cell r="H83">
            <v>0.10014176385814479</v>
          </cell>
          <cell r="I83">
            <v>8.0823047532169401E-2</v>
          </cell>
          <cell r="J83">
            <v>6.6654903271655117E-2</v>
          </cell>
          <cell r="K83">
            <v>5.6308150256873718E-2</v>
          </cell>
          <cell r="L83">
            <v>4.8821393237094321E-2</v>
          </cell>
          <cell r="M83">
            <v>4.3517879723384487E-2</v>
          </cell>
          <cell r="N83">
            <v>3.9936743954519217E-2</v>
          </cell>
          <cell r="O83">
            <v>3.7782972609445679E-2</v>
          </cell>
          <cell r="P83">
            <v>0</v>
          </cell>
          <cell r="R83">
            <v>0.15000000000000002</v>
          </cell>
          <cell r="S83">
            <v>0.15000000000000002</v>
          </cell>
          <cell r="T83">
            <v>0.15000000000000002</v>
          </cell>
          <cell r="U83">
            <v>0.15000000000000002</v>
          </cell>
          <cell r="V83">
            <v>0.15000000000000002</v>
          </cell>
          <cell r="W83">
            <v>0.14627011214041932</v>
          </cell>
          <cell r="X83">
            <v>0.14144004827820317</v>
          </cell>
          <cell r="Y83">
            <v>0.13561822925990419</v>
          </cell>
          <cell r="Z83"/>
        </row>
        <row r="84">
          <cell r="A84"/>
          <cell r="B84" t="str">
            <v>DV</v>
          </cell>
          <cell r="C84"/>
          <cell r="D84"/>
          <cell r="E84">
            <v>-70.72</v>
          </cell>
          <cell r="F84">
            <v>-59.244999999999997</v>
          </cell>
          <cell r="G84">
            <v>-104.34681637991075</v>
          </cell>
          <cell r="H84">
            <v>-124.18124024918106</v>
          </cell>
          <cell r="I84">
            <v>-162.27480586155679</v>
          </cell>
          <cell r="J84">
            <v>-206.29438249534564</v>
          </cell>
          <cell r="K84">
            <v>-254.85904561649838</v>
          </cell>
          <cell r="L84">
            <v>-305.81365175421899</v>
          </cell>
          <cell r="M84">
            <v>-356.10489791873266</v>
          </cell>
          <cell r="N84">
            <v>-402.03130147218917</v>
          </cell>
          <cell r="O84">
            <v>-439.61595149900705</v>
          </cell>
          <cell r="P84">
            <v>-483.37938482242328</v>
          </cell>
          <cell r="R84">
            <v>-19.125</v>
          </cell>
          <cell r="S84">
            <v>-0.68</v>
          </cell>
          <cell r="T84">
            <v>-16.405000000000001</v>
          </cell>
          <cell r="U84">
            <v>-23.035</v>
          </cell>
          <cell r="V84">
            <v>-23.119999999999997</v>
          </cell>
          <cell r="W84">
            <v>-24.959034159999998</v>
          </cell>
          <cell r="X84">
            <v>-27.205946251219839</v>
          </cell>
          <cell r="Y84">
            <v>-29.940279879198691</v>
          </cell>
          <cell r="Z84"/>
        </row>
        <row r="85">
          <cell r="A85"/>
          <cell r="B85" t="str">
            <v>DV (em % do SG&amp;A total)</v>
          </cell>
          <cell r="C85"/>
          <cell r="D85"/>
          <cell r="E85">
            <v>0.85</v>
          </cell>
          <cell r="F85">
            <v>0.85</v>
          </cell>
          <cell r="G85">
            <v>0.85</v>
          </cell>
          <cell r="H85">
            <v>0.89985823614185534</v>
          </cell>
          <cell r="I85">
            <v>0.91917695246783049</v>
          </cell>
          <cell r="J85">
            <v>0.93334509672834487</v>
          </cell>
          <cell r="K85">
            <v>0.94369184974312625</v>
          </cell>
          <cell r="L85">
            <v>0.95117860676290567</v>
          </cell>
          <cell r="M85">
            <v>0.9564821202766155</v>
          </cell>
          <cell r="N85">
            <v>0.96006325604548082</v>
          </cell>
          <cell r="O85">
            <v>0.96221702739055426</v>
          </cell>
          <cell r="P85">
            <v>1</v>
          </cell>
          <cell r="R85">
            <v>0.85</v>
          </cell>
          <cell r="S85">
            <v>0.85</v>
          </cell>
          <cell r="T85">
            <v>0.85</v>
          </cell>
          <cell r="U85">
            <v>0.85</v>
          </cell>
          <cell r="V85">
            <v>0.85</v>
          </cell>
          <cell r="W85">
            <v>0.85372988785958071</v>
          </cell>
          <cell r="X85">
            <v>0.85855995172179678</v>
          </cell>
          <cell r="Y85">
            <v>0.8643817707400957</v>
          </cell>
          <cell r="Z85"/>
        </row>
        <row r="86">
          <cell r="A86"/>
          <cell r="B86" t="str">
            <v>Depreciação outros (% da receita)</v>
          </cell>
          <cell r="C86"/>
          <cell r="D86"/>
          <cell r="E86">
            <v>-6.0618951398489851E-3</v>
          </cell>
          <cell r="F86">
            <v>-7.9734219269102981E-3</v>
          </cell>
          <cell r="G86">
            <v>-7.4971314522932373E-3</v>
          </cell>
          <cell r="H86">
            <v>-7.4971314522932373E-3</v>
          </cell>
          <cell r="I86">
            <v>-7.4971314522932373E-3</v>
          </cell>
          <cell r="J86">
            <v>-7.4971314522932373E-3</v>
          </cell>
          <cell r="K86">
            <v>-7.4971314522932373E-3</v>
          </cell>
          <cell r="L86">
            <v>-7.4971314522932373E-3</v>
          </cell>
          <cell r="M86">
            <v>-7.4971314522932373E-3</v>
          </cell>
          <cell r="N86">
            <v>-7.4971314522932373E-3</v>
          </cell>
          <cell r="O86">
            <v>-7.4971314522932373E-3</v>
          </cell>
          <cell r="P86">
            <v>-7.4971314522932373E-3</v>
          </cell>
          <cell r="R86">
            <v>-6.6354410616705686E-3</v>
          </cell>
          <cell r="S86">
            <v>-8.0244554833779139E-3</v>
          </cell>
          <cell r="T86">
            <v>-9.0909090909090905E-3</v>
          </cell>
          <cell r="U86">
            <v>-8.1001472754050081E-3</v>
          </cell>
          <cell r="V86">
            <v>-6.7639729441082222E-3</v>
          </cell>
          <cell r="W86">
            <v>-7.7229851710941596E-3</v>
          </cell>
          <cell r="X86">
            <v>-7.7229851710941596E-3</v>
          </cell>
          <cell r="Y86">
            <v>-7.7229851710941596E-3</v>
          </cell>
          <cell r="Z86"/>
        </row>
        <row r="87">
          <cell r="A87"/>
          <cell r="B87"/>
          <cell r="C87"/>
          <cell r="D87"/>
          <cell r="E87"/>
          <cell r="F87"/>
          <cell r="G87"/>
          <cell r="H87"/>
          <cell r="I87"/>
          <cell r="J87"/>
          <cell r="K87"/>
          <cell r="L87"/>
          <cell r="M87"/>
          <cell r="N87"/>
          <cell r="O87"/>
          <cell r="P87"/>
          <cell r="R87"/>
          <cell r="S87"/>
          <cell r="T87"/>
          <cell r="U87"/>
          <cell r="V87"/>
          <cell r="W87"/>
          <cell r="X87"/>
          <cell r="Y87"/>
          <cell r="Z87"/>
        </row>
        <row r="88">
          <cell r="B88" t="str">
            <v>Seminovos - GF</v>
          </cell>
          <cell r="C88">
            <v>2017</v>
          </cell>
          <cell r="D88">
            <v>2018</v>
          </cell>
          <cell r="E88">
            <v>2019</v>
          </cell>
          <cell r="F88">
            <v>2020</v>
          </cell>
          <cell r="G88">
            <v>2021</v>
          </cell>
          <cell r="H88">
            <v>2022</v>
          </cell>
          <cell r="I88">
            <v>2023</v>
          </cell>
          <cell r="J88">
            <v>2024</v>
          </cell>
          <cell r="K88">
            <v>2025</v>
          </cell>
          <cell r="L88">
            <v>2026</v>
          </cell>
          <cell r="M88">
            <v>2027</v>
          </cell>
          <cell r="N88">
            <v>2028</v>
          </cell>
          <cell r="O88">
            <v>2029</v>
          </cell>
          <cell r="P88" t="str">
            <v>PPT</v>
          </cell>
          <cell r="R88" t="str">
            <v>1T20</v>
          </cell>
          <cell r="S88" t="str">
            <v>2T20</v>
          </cell>
          <cell r="T88" t="str">
            <v>3T20</v>
          </cell>
          <cell r="U88" t="str">
            <v>4T20</v>
          </cell>
          <cell r="V88" t="str">
            <v>1T21</v>
          </cell>
          <cell r="W88" t="str">
            <v>2T21</v>
          </cell>
          <cell r="X88" t="str">
            <v>3T21</v>
          </cell>
          <cell r="Y88" t="str">
            <v>4T21</v>
          </cell>
          <cell r="Z88"/>
        </row>
        <row r="89">
          <cell r="A89"/>
          <cell r="B89" t="str">
            <v>Preço médio de compra por carro (R$ mil)</v>
          </cell>
          <cell r="C89">
            <v>43.453613329389725</v>
          </cell>
          <cell r="D89">
            <v>45.479577787976133</v>
          </cell>
          <cell r="E89">
            <v>47.135266628256829</v>
          </cell>
          <cell r="F89">
            <v>58.855109180842078</v>
          </cell>
          <cell r="G89">
            <v>69.822023014877601</v>
          </cell>
          <cell r="H89">
            <v>72.771305267026037</v>
          </cell>
          <cell r="I89">
            <v>75.372879430322214</v>
          </cell>
          <cell r="J89">
            <v>77.822498011807681</v>
          </cell>
          <cell r="K89">
            <v>80.328382447787888</v>
          </cell>
          <cell r="L89">
            <v>82.914956362606659</v>
          </cell>
          <cell r="M89">
            <v>85.584817957482599</v>
          </cell>
          <cell r="N89">
            <v>88.340649095713545</v>
          </cell>
          <cell r="O89">
            <v>91.185217996595526</v>
          </cell>
          <cell r="P89">
            <v>94.121382016085903</v>
          </cell>
          <cell r="R89">
            <v>51.039588948787056</v>
          </cell>
          <cell r="S89">
            <v>66.165413533834595</v>
          </cell>
          <cell r="T89">
            <v>58.687150837988824</v>
          </cell>
          <cell r="U89">
            <v>65.310331895743488</v>
          </cell>
          <cell r="V89">
            <v>59.521128526645768</v>
          </cell>
          <cell r="W89">
            <v>65.473241379310352</v>
          </cell>
          <cell r="X89">
            <v>72.020565517241394</v>
          </cell>
          <cell r="Y89">
            <v>79.222622068965535</v>
          </cell>
          <cell r="Z89"/>
        </row>
        <row r="90">
          <cell r="A90"/>
          <cell r="B90" t="str">
            <v>% de repasse da inflação no preço do carro comprado</v>
          </cell>
          <cell r="C90"/>
          <cell r="D90"/>
          <cell r="E90"/>
          <cell r="F90"/>
          <cell r="G90"/>
          <cell r="H90">
            <v>1.2</v>
          </cell>
          <cell r="I90">
            <v>1.1000000000000001</v>
          </cell>
          <cell r="J90">
            <v>1</v>
          </cell>
          <cell r="K90">
            <v>1</v>
          </cell>
          <cell r="L90">
            <v>1</v>
          </cell>
          <cell r="M90">
            <v>1</v>
          </cell>
          <cell r="N90">
            <v>1</v>
          </cell>
          <cell r="O90">
            <v>1</v>
          </cell>
          <cell r="P90">
            <v>1</v>
          </cell>
          <cell r="R90"/>
          <cell r="S90"/>
          <cell r="T90"/>
          <cell r="U90"/>
          <cell r="V90"/>
          <cell r="W90"/>
          <cell r="X90"/>
          <cell r="Y90"/>
          <cell r="Z90"/>
        </row>
        <row r="91">
          <cell r="A91"/>
          <cell r="B91" t="str">
            <v>Volume de compra de carros</v>
          </cell>
          <cell r="C91">
            <v>20286</v>
          </cell>
          <cell r="D91">
            <v>26148</v>
          </cell>
          <cell r="E91">
            <v>31242</v>
          </cell>
          <cell r="F91">
            <v>16578</v>
          </cell>
          <cell r="G91">
            <v>36853.452475954269</v>
          </cell>
          <cell r="H91">
            <v>49458.451207909704</v>
          </cell>
          <cell r="I91">
            <v>51750.717086664212</v>
          </cell>
          <cell r="J91">
            <v>70175.701257272769</v>
          </cell>
          <cell r="K91">
            <v>78351.793637758965</v>
          </cell>
          <cell r="L91">
            <v>87717.218018120067</v>
          </cell>
          <cell r="M91">
            <v>98030.763925226871</v>
          </cell>
          <cell r="N91">
            <v>101758.28486171665</v>
          </cell>
          <cell r="O91">
            <v>102805.78492205156</v>
          </cell>
          <cell r="P91">
            <v>106360.10237877688</v>
          </cell>
          <cell r="R91">
            <v>5936</v>
          </cell>
          <cell r="S91">
            <v>1729</v>
          </cell>
          <cell r="T91">
            <v>3580</v>
          </cell>
          <cell r="U91">
            <v>5333</v>
          </cell>
          <cell r="V91">
            <v>7975</v>
          </cell>
          <cell r="W91">
            <v>8793.7898734214978</v>
          </cell>
          <cell r="X91">
            <v>9499.5025822790194</v>
          </cell>
          <cell r="Y91">
            <v>10585.160020253752</v>
          </cell>
          <cell r="Z91"/>
        </row>
        <row r="92">
          <cell r="A92"/>
          <cell r="B92" t="str">
            <v>Fator de giro da frota em relação à frota final de período</v>
          </cell>
          <cell r="C92"/>
          <cell r="D92"/>
          <cell r="E92">
            <v>0.41958041958041958</v>
          </cell>
          <cell r="F92">
            <v>0.41522491349480972</v>
          </cell>
          <cell r="G92">
            <v>0.39978427762982621</v>
          </cell>
          <cell r="H92">
            <v>0.4</v>
          </cell>
          <cell r="I92">
            <v>0.4</v>
          </cell>
          <cell r="J92">
            <v>0.4</v>
          </cell>
          <cell r="K92">
            <v>0.4</v>
          </cell>
          <cell r="L92">
            <v>0.4</v>
          </cell>
          <cell r="M92">
            <v>0.4</v>
          </cell>
          <cell r="N92">
            <v>0.4</v>
          </cell>
          <cell r="O92">
            <v>0.4</v>
          </cell>
          <cell r="P92">
            <v>0.4</v>
          </cell>
          <cell r="R92">
            <v>0.10273806128832115</v>
          </cell>
          <cell r="S92">
            <v>0.10238907849829351</v>
          </cell>
          <cell r="T92">
            <v>0.10940634433145628</v>
          </cell>
          <cell r="U92">
            <v>0.10101010101010101</v>
          </cell>
          <cell r="V92">
            <v>9.9667774086378738E-2</v>
          </cell>
          <cell r="W92">
            <v>0.1</v>
          </cell>
          <cell r="X92">
            <v>0.1</v>
          </cell>
          <cell r="Y92">
            <v>0.1</v>
          </cell>
          <cell r="Z92"/>
        </row>
        <row r="93">
          <cell r="A93"/>
          <cell r="B93" t="str">
            <v>Taxa de renovação dos carros comprados no 2 e 3 ano anterior</v>
          </cell>
          <cell r="C93"/>
          <cell r="D93">
            <v>0.69651614003667217</v>
          </cell>
          <cell r="E93">
            <v>0.60028706939590615</v>
          </cell>
          <cell r="F93">
            <v>0.47689193263556878</v>
          </cell>
          <cell r="G93">
            <v>0.42420861359431938</v>
          </cell>
          <cell r="H93">
            <v>0.5</v>
          </cell>
          <cell r="I93">
            <v>0.5</v>
          </cell>
          <cell r="J93">
            <v>0.5</v>
          </cell>
          <cell r="K93">
            <v>0.5</v>
          </cell>
          <cell r="L93">
            <v>0.5</v>
          </cell>
          <cell r="M93">
            <v>0.5</v>
          </cell>
          <cell r="N93">
            <v>0.5</v>
          </cell>
          <cell r="O93">
            <v>0.5</v>
          </cell>
          <cell r="P93">
            <v>0.5</v>
          </cell>
          <cell r="R93"/>
          <cell r="S93"/>
          <cell r="T93"/>
          <cell r="U93"/>
          <cell r="V93"/>
          <cell r="W93"/>
          <cell r="X93"/>
          <cell r="Y93"/>
          <cell r="Z93"/>
        </row>
        <row r="94">
          <cell r="A94"/>
          <cell r="B94" t="str">
            <v>Volume de venda de carros</v>
          </cell>
          <cell r="C94"/>
          <cell r="D94">
            <v>16334</v>
          </cell>
          <cell r="E94">
            <v>19238</v>
          </cell>
          <cell r="F94">
            <v>22144</v>
          </cell>
          <cell r="G94">
            <v>24345.332334177991</v>
          </cell>
          <cell r="H94">
            <v>23910</v>
          </cell>
          <cell r="I94">
            <v>26715.726237977135</v>
          </cell>
          <cell r="J94">
            <v>43155.951841931987</v>
          </cell>
          <cell r="K94">
            <v>50604.584147286958</v>
          </cell>
          <cell r="L94">
            <v>60963.20917196849</v>
          </cell>
          <cell r="M94">
            <v>74263.747447515867</v>
          </cell>
          <cell r="N94">
            <v>83034.505827939516</v>
          </cell>
          <cell r="O94">
            <v>92873.990971673469</v>
          </cell>
          <cell r="P94">
            <v>99894.524393471758</v>
          </cell>
          <cell r="Q94"/>
          <cell r="R94">
            <v>5585</v>
          </cell>
          <cell r="S94">
            <v>3876</v>
          </cell>
          <cell r="T94">
            <v>8462</v>
          </cell>
          <cell r="U94">
            <v>4221</v>
          </cell>
          <cell r="V94">
            <v>3941</v>
          </cell>
          <cell r="W94">
            <v>6562.2000000000007</v>
          </cell>
          <cell r="X94">
            <v>6785.3589873421506</v>
          </cell>
          <cell r="Y94">
            <v>7056.7733468358383</v>
          </cell>
          <cell r="Z94"/>
          <cell r="AA94"/>
          <cell r="AB94"/>
          <cell r="AC94"/>
          <cell r="AD94"/>
        </row>
        <row r="95">
          <cell r="B95" t="str">
            <v>Custo dos carros vendidos</v>
          </cell>
          <cell r="C95"/>
          <cell r="D95"/>
          <cell r="E95">
            <v>650100</v>
          </cell>
          <cell r="F95">
            <v>832000</v>
          </cell>
          <cell r="G95">
            <v>1027187.9885839212</v>
          </cell>
          <cell r="H95">
            <v>1096766</v>
          </cell>
          <cell r="I95">
            <v>1592788.3361639685</v>
          </cell>
          <cell r="J95">
            <v>2713222.8308536545</v>
          </cell>
          <cell r="K95">
            <v>3284911.5733588072</v>
          </cell>
          <cell r="L95">
            <v>4115317.004954583</v>
          </cell>
          <cell r="M95">
            <v>5153273.3380796369</v>
          </cell>
          <cell r="N95">
            <v>5947777.1459414791</v>
          </cell>
          <cell r="O95">
            <v>6866529.7424422866</v>
          </cell>
          <cell r="P95">
            <v>7610953.4820264913</v>
          </cell>
          <cell r="R95">
            <v>205200</v>
          </cell>
          <cell r="S95">
            <v>152000</v>
          </cell>
          <cell r="T95">
            <v>309700</v>
          </cell>
          <cell r="U95">
            <v>165100</v>
          </cell>
          <cell r="V95">
            <v>157100</v>
          </cell>
          <cell r="W95">
            <v>281102.78930135717</v>
          </cell>
          <cell r="X95">
            <v>285458.30605690717</v>
          </cell>
          <cell r="Y95">
            <v>303526.89322565682</v>
          </cell>
          <cell r="Z95"/>
          <cell r="AA95"/>
          <cell r="AB95"/>
          <cell r="AC95"/>
          <cell r="AD95"/>
        </row>
        <row r="96">
          <cell r="B96" t="str">
            <v>Valor por carro vendido</v>
          </cell>
          <cell r="C96"/>
          <cell r="D96"/>
          <cell r="E96">
            <v>33.792494022247638</v>
          </cell>
          <cell r="F96">
            <v>37.572254335260112</v>
          </cell>
          <cell r="G96">
            <v>42.192399532039651</v>
          </cell>
          <cell r="H96">
            <v>45.870598076118782</v>
          </cell>
          <cell r="I96">
            <v>59.619877894233561</v>
          </cell>
          <cell r="J96">
            <v>62.87018858468052</v>
          </cell>
          <cell r="K96">
            <v>64.913320180597111</v>
          </cell>
          <cell r="L96">
            <v>67.504927329955066</v>
          </cell>
          <cell r="M96">
            <v>69.391506828033286</v>
          </cell>
          <cell r="N96">
            <v>71.630186590936106</v>
          </cell>
          <cell r="O96">
            <v>73.933828735071543</v>
          </cell>
          <cell r="P96">
            <v>76.189896575791465</v>
          </cell>
          <cell r="R96">
            <v>36.741271262309759</v>
          </cell>
          <cell r="S96">
            <v>39.215686274509807</v>
          </cell>
          <cell r="T96">
            <v>36.598912786575276</v>
          </cell>
          <cell r="U96">
            <v>39.113954039327176</v>
          </cell>
          <cell r="V96">
            <v>39.862978939355493</v>
          </cell>
          <cell r="W96">
            <v>42.836668998408634</v>
          </cell>
          <cell r="X96">
            <v>42.069742601595529</v>
          </cell>
          <cell r="Y96">
            <v>43.012135760567425</v>
          </cell>
          <cell r="Z96"/>
          <cell r="AA96"/>
          <cell r="AB96"/>
          <cell r="AC96"/>
          <cell r="AD96"/>
        </row>
        <row r="97">
          <cell r="A97"/>
          <cell r="B97" t="str">
            <v>Valor da frota a custo</v>
          </cell>
          <cell r="C97"/>
          <cell r="D97"/>
          <cell r="E97">
            <v>3102550</v>
          </cell>
          <cell r="F97">
            <v>3042900</v>
          </cell>
          <cell r="G97">
            <v>4285182.6069537764</v>
          </cell>
          <cell r="H97">
            <v>6660188.6578388866</v>
          </cell>
          <cell r="I97">
            <v>8786347.9137678556</v>
          </cell>
          <cell r="J97">
            <v>11161426.956419732</v>
          </cell>
          <cell r="K97">
            <v>13705421.496078305</v>
          </cell>
          <cell r="L97">
            <v>16297566.334811397</v>
          </cell>
          <cell r="M97">
            <v>18809950.811397202</v>
          </cell>
          <cell r="N97">
            <v>21015872.672434907</v>
          </cell>
          <cell r="O97">
            <v>22558733.387365706</v>
          </cell>
          <cell r="P97">
            <v>23879824.204466537</v>
          </cell>
          <cell r="Q97"/>
          <cell r="R97">
            <v>3185614</v>
          </cell>
          <cell r="S97">
            <v>3079114</v>
          </cell>
          <cell r="T97">
            <v>3083219</v>
          </cell>
          <cell r="U97">
            <v>3099278</v>
          </cell>
          <cell r="V97">
            <v>3238259</v>
          </cell>
          <cell r="W97">
            <v>3498816.9270214606</v>
          </cell>
          <cell r="X97">
            <v>3932176.4751296905</v>
          </cell>
          <cell r="Y97">
            <v>4394306.6069537774</v>
          </cell>
          <cell r="Z97"/>
          <cell r="AA97"/>
          <cell r="AB97"/>
          <cell r="AC97"/>
          <cell r="AD97"/>
        </row>
        <row r="98">
          <cell r="A98"/>
          <cell r="B98" t="str">
            <v>Custo médio por carro da frota</v>
          </cell>
          <cell r="C98"/>
          <cell r="D98"/>
          <cell r="E98">
            <v>44.992531577649842</v>
          </cell>
          <cell r="F98">
            <v>49.352060593282189</v>
          </cell>
          <cell r="G98">
            <v>57.832752899267369</v>
          </cell>
          <cell r="H98">
            <v>66.839453144577902</v>
          </cell>
          <cell r="I98">
            <v>70.471437008963989</v>
          </cell>
          <cell r="J98">
            <v>73.575989486630746</v>
          </cell>
          <cell r="K98">
            <v>76.376078018926862</v>
          </cell>
          <cell r="L98">
            <v>79.037460954812289</v>
          </cell>
          <cell r="M98">
            <v>81.793936159954654</v>
          </cell>
          <cell r="N98">
            <v>84.505853324027058</v>
          </cell>
          <cell r="O98">
            <v>87.226282934940215</v>
          </cell>
          <cell r="P98">
            <v>90.082392945852362</v>
          </cell>
          <cell r="R98">
            <v>47.001401655428836</v>
          </cell>
          <cell r="S98">
            <v>46.948448578180987</v>
          </cell>
          <cell r="T98">
            <v>50.847156026848296</v>
          </cell>
          <cell r="U98">
            <v>50.266441766547189</v>
          </cell>
          <cell r="V98">
            <v>49.347154917558136</v>
          </cell>
          <cell r="W98">
            <v>51.564212498533699</v>
          </cell>
          <cell r="X98">
            <v>55.722017441481604</v>
          </cell>
          <cell r="Y98">
            <v>59.305488580855041</v>
          </cell>
          <cell r="Z98"/>
          <cell r="AA98"/>
          <cell r="AB98"/>
          <cell r="AC98"/>
          <cell r="AD98"/>
        </row>
        <row r="99">
          <cell r="A99"/>
          <cell r="B99" t="str">
            <v>Depreciação unitária (R$ mil por carro/ano)</v>
          </cell>
          <cell r="C99"/>
          <cell r="D99"/>
          <cell r="E99">
            <v>3.9234</v>
          </cell>
          <cell r="F99">
            <v>2.1789000000000001</v>
          </cell>
          <cell r="G99">
            <v>1.6758611022560204</v>
          </cell>
          <cell r="H99">
            <v>2.6735781257831159</v>
          </cell>
          <cell r="I99">
            <v>2.8188574803585595</v>
          </cell>
          <cell r="J99">
            <v>2.9430395794652298</v>
          </cell>
          <cell r="K99">
            <v>3.0550431207570745</v>
          </cell>
          <cell r="L99">
            <v>3.1614984381924915</v>
          </cell>
          <cell r="M99">
            <v>3.2717574463981864</v>
          </cell>
          <cell r="N99">
            <v>3.3802341329610823</v>
          </cell>
          <cell r="O99">
            <v>3.4890513173976085</v>
          </cell>
          <cell r="P99">
            <v>3.6032957178340945</v>
          </cell>
          <cell r="R99">
            <v>2.3971</v>
          </cell>
          <cell r="S99">
            <v>2.0924</v>
          </cell>
          <cell r="T99">
            <v>2.3123</v>
          </cell>
          <cell r="U99">
            <v>1.907</v>
          </cell>
          <cell r="V99">
            <v>1.3932</v>
          </cell>
          <cell r="W99">
            <v>1.4557933678846424</v>
          </cell>
          <cell r="X99">
            <v>1.5731791392871177</v>
          </cell>
          <cell r="Y99">
            <v>1.674349956525027</v>
          </cell>
          <cell r="Z99"/>
          <cell r="AA99"/>
          <cell r="AB99"/>
          <cell r="AC99"/>
          <cell r="AD99"/>
        </row>
        <row r="100">
          <cell r="A100"/>
          <cell r="B100" t="str">
            <v>Taxa de depreciação</v>
          </cell>
          <cell r="C100"/>
          <cell r="D100"/>
          <cell r="E100">
            <v>8.7201138998565686E-2</v>
          </cell>
          <cell r="F100">
            <v>4.4150132209405502E-2</v>
          </cell>
          <cell r="G100">
            <v>2.8977716228985709E-2</v>
          </cell>
          <cell r="H100">
            <v>0.04</v>
          </cell>
          <cell r="I100">
            <v>4.4999999999999998E-2</v>
          </cell>
          <cell r="J100">
            <v>0.05</v>
          </cell>
          <cell r="K100">
            <v>0.05</v>
          </cell>
          <cell r="L100">
            <v>0.05</v>
          </cell>
          <cell r="M100">
            <v>0.05</v>
          </cell>
          <cell r="N100">
            <v>0.05</v>
          </cell>
          <cell r="O100">
            <v>0.05</v>
          </cell>
          <cell r="P100">
            <v>0.05</v>
          </cell>
          <cell r="R100">
            <v>5.1000606696228731E-2</v>
          </cell>
          <cell r="S100">
            <v>4.4568032882186241E-2</v>
          </cell>
          <cell r="T100">
            <v>4.5475503070005731E-2</v>
          </cell>
          <cell r="U100">
            <v>3.793783552169247E-2</v>
          </cell>
          <cell r="V100">
            <v>2.823263068210418E-2</v>
          </cell>
          <cell r="W100">
            <v>2.823263068210418E-2</v>
          </cell>
          <cell r="X100">
            <v>2.823263068210418E-2</v>
          </cell>
          <cell r="Y100">
            <v>2.823263068210418E-2</v>
          </cell>
          <cell r="Z100"/>
          <cell r="AA100"/>
          <cell r="AB100"/>
          <cell r="AC100"/>
          <cell r="AD100"/>
        </row>
        <row r="101">
          <cell r="A101"/>
          <cell r="B101" t="str">
            <v>Depreciação total</v>
          </cell>
          <cell r="C101"/>
          <cell r="D101"/>
          <cell r="E101"/>
          <cell r="F101">
            <v>135661.21499314552</v>
          </cell>
          <cell r="G101">
            <v>106175.54914343618</v>
          </cell>
          <cell r="H101">
            <v>218907.42529585326</v>
          </cell>
          <cell r="I101">
            <v>347547.07286115171</v>
          </cell>
          <cell r="J101">
            <v>498694.37175468972</v>
          </cell>
          <cell r="K101">
            <v>621671.21131245093</v>
          </cell>
          <cell r="L101">
            <v>750074.69577224262</v>
          </cell>
          <cell r="M101">
            <v>877687.92865521507</v>
          </cell>
          <cell r="N101">
            <v>995645.58709580265</v>
          </cell>
          <cell r="O101">
            <v>1089365.1514950152</v>
          </cell>
          <cell r="P101">
            <v>1160963.9397958061</v>
          </cell>
          <cell r="R101">
            <v>40374.612653210061</v>
          </cell>
          <cell r="S101">
            <v>34587.015185573749</v>
          </cell>
          <cell r="T101">
            <v>33217.050351857768</v>
          </cell>
          <cell r="U101">
            <v>29254.058788145234</v>
          </cell>
          <cell r="V101">
            <v>23899.19675096721</v>
          </cell>
          <cell r="W101">
            <v>25943.481520941565</v>
          </cell>
          <cell r="X101">
            <v>28525.779896020558</v>
          </cell>
          <cell r="Y101">
            <v>32452.573717151063</v>
          </cell>
          <cell r="Z101"/>
        </row>
        <row r="102">
          <cell r="A102"/>
          <cell r="B102" t="str">
            <v>Imposto s/receita</v>
          </cell>
          <cell r="C102"/>
          <cell r="D102"/>
          <cell r="E102">
            <v>2.0204741379310346E-3</v>
          </cell>
          <cell r="F102">
            <v>8.2542302930251759E-4</v>
          </cell>
          <cell r="G102">
            <v>9.8087297694948511E-4</v>
          </cell>
          <cell r="H102">
            <v>9.8087297694948511E-4</v>
          </cell>
          <cell r="I102">
            <v>9.8087297694948511E-4</v>
          </cell>
          <cell r="J102">
            <v>9.8087297694948511E-4</v>
          </cell>
          <cell r="K102">
            <v>9.8087297694948511E-4</v>
          </cell>
          <cell r="L102">
            <v>9.8087297694948511E-4</v>
          </cell>
          <cell r="M102">
            <v>9.8087297694948511E-4</v>
          </cell>
          <cell r="N102">
            <v>9.8087297694948511E-4</v>
          </cell>
          <cell r="O102">
            <v>9.8087297694948511E-4</v>
          </cell>
          <cell r="P102">
            <v>9.8087297694948511E-4</v>
          </cell>
          <cell r="R102">
            <v>1.704303365999148E-3</v>
          </cell>
          <cell r="S102">
            <v>-1.2187690432663011E-3</v>
          </cell>
          <cell r="T102">
            <v>5.5172413793103451E-4</v>
          </cell>
          <cell r="U102">
            <v>1.9240019240019241E-3</v>
          </cell>
          <cell r="V102">
            <v>9.8087297694948511E-4</v>
          </cell>
          <cell r="W102">
            <v>7.8842667232305807E-4</v>
          </cell>
          <cell r="X102">
            <v>7.8842667232305807E-4</v>
          </cell>
          <cell r="Y102">
            <v>7.8842667232305807E-4</v>
          </cell>
          <cell r="Z102"/>
        </row>
        <row r="103">
          <cell r="A103"/>
          <cell r="B103" t="str">
            <v>Idade média do carro vendido</v>
          </cell>
          <cell r="C103"/>
          <cell r="D103"/>
          <cell r="E103">
            <v>28.6</v>
          </cell>
          <cell r="F103">
            <v>28.9</v>
          </cell>
          <cell r="G103">
            <v>30.016187907997736</v>
          </cell>
          <cell r="H103">
            <v>30</v>
          </cell>
          <cell r="I103">
            <v>30</v>
          </cell>
          <cell r="J103">
            <v>30</v>
          </cell>
          <cell r="K103">
            <v>30</v>
          </cell>
          <cell r="L103">
            <v>30</v>
          </cell>
          <cell r="M103">
            <v>30</v>
          </cell>
          <cell r="N103">
            <v>30</v>
          </cell>
          <cell r="O103">
            <v>30</v>
          </cell>
          <cell r="P103">
            <v>30</v>
          </cell>
          <cell r="R103">
            <v>29.2004731487086</v>
          </cell>
          <cell r="S103">
            <v>29.3</v>
          </cell>
          <cell r="T103">
            <v>27.420713289818298</v>
          </cell>
          <cell r="U103">
            <v>29.7</v>
          </cell>
          <cell r="V103">
            <v>30.1</v>
          </cell>
          <cell r="W103">
            <v>30</v>
          </cell>
          <cell r="X103">
            <v>30</v>
          </cell>
          <cell r="Y103">
            <v>30</v>
          </cell>
          <cell r="Z103"/>
        </row>
        <row r="104">
          <cell r="A104"/>
          <cell r="B104" t="str">
            <v>Margem EBITDA</v>
          </cell>
          <cell r="C104"/>
          <cell r="D104"/>
          <cell r="E104">
            <v>7.4999999999999997E-2</v>
          </cell>
          <cell r="F104">
            <v>8.7999999999999995E-2</v>
          </cell>
          <cell r="G104">
            <v>0.16023255941023673</v>
          </cell>
          <cell r="H104">
            <v>0.08</v>
          </cell>
          <cell r="I104">
            <v>0.04</v>
          </cell>
          <cell r="J104">
            <v>0.02</v>
          </cell>
          <cell r="K104">
            <v>0.02</v>
          </cell>
          <cell r="L104">
            <v>0.02</v>
          </cell>
          <cell r="M104">
            <v>0.02</v>
          </cell>
          <cell r="N104">
            <v>0.02</v>
          </cell>
          <cell r="O104">
            <v>0.02</v>
          </cell>
          <cell r="P104">
            <v>0.02</v>
          </cell>
          <cell r="R104">
            <v>6.7000000000000004E-2</v>
          </cell>
          <cell r="S104">
            <v>1.2E-2</v>
          </cell>
          <cell r="T104">
            <v>0.108</v>
          </cell>
          <cell r="U104">
            <v>0.14000000000000001</v>
          </cell>
          <cell r="V104">
            <v>0.16200000000000001</v>
          </cell>
          <cell r="W104">
            <v>0.16</v>
          </cell>
          <cell r="X104">
            <v>0.16</v>
          </cell>
          <cell r="Y104">
            <v>0.16</v>
          </cell>
          <cell r="Z104"/>
        </row>
        <row r="105">
          <cell r="A105"/>
          <cell r="B105" t="str">
            <v>Depreciação outros (% da receita)</v>
          </cell>
          <cell r="C105"/>
          <cell r="D105"/>
          <cell r="E105">
            <v>-9.043055743015253E-3</v>
          </cell>
          <cell r="F105">
            <v>-1.0326311441553078E-2</v>
          </cell>
          <cell r="G105">
            <v>-1.1038976118367976E-2</v>
          </cell>
          <cell r="H105">
            <v>-1.1038976118367976E-2</v>
          </cell>
          <cell r="I105">
            <v>-1.1038976118367976E-2</v>
          </cell>
          <cell r="J105">
            <v>-1.1038976118367976E-2</v>
          </cell>
          <cell r="K105">
            <v>-1.1038976118367976E-2</v>
          </cell>
          <cell r="L105">
            <v>-1.1038976118367976E-2</v>
          </cell>
          <cell r="M105">
            <v>-1.1038976118367976E-2</v>
          </cell>
          <cell r="N105">
            <v>-1.1038976118367976E-2</v>
          </cell>
          <cell r="O105">
            <v>-1.1038976118367976E-2</v>
          </cell>
          <cell r="P105">
            <v>-1.1038976118367976E-2</v>
          </cell>
          <cell r="R105">
            <v>-8.9628681177976958E-3</v>
          </cell>
          <cell r="S105">
            <v>-1.7041996348143639E-2</v>
          </cell>
          <cell r="T105">
            <v>-8.0044162296439413E-3</v>
          </cell>
          <cell r="U105">
            <v>-1.0602409638554218E-2</v>
          </cell>
          <cell r="V105">
            <v>-1.0800196367206676E-2</v>
          </cell>
          <cell r="W105">
            <v>-1.1082377340269234E-2</v>
          </cell>
          <cell r="X105">
            <v>-1.1082377340269234E-2</v>
          </cell>
          <cell r="Y105">
            <v>-1.1082377340269234E-2</v>
          </cell>
          <cell r="Z105"/>
        </row>
        <row r="106">
          <cell r="B106"/>
          <cell r="C106"/>
          <cell r="D106"/>
          <cell r="E106"/>
          <cell r="F106"/>
          <cell r="G106"/>
          <cell r="H106"/>
          <cell r="I106"/>
          <cell r="J106"/>
          <cell r="K106"/>
          <cell r="L106"/>
          <cell r="M106"/>
          <cell r="N106"/>
          <cell r="O106"/>
          <cell r="P106"/>
          <cell r="R106"/>
          <cell r="S106"/>
          <cell r="T106"/>
          <cell r="U106"/>
          <cell r="V106"/>
          <cell r="W106"/>
          <cell r="X106"/>
          <cell r="Y106"/>
          <cell r="Z106"/>
          <cell r="AA106"/>
        </row>
        <row r="107">
          <cell r="B107" t="str">
            <v>Período</v>
          </cell>
          <cell r="C107">
            <v>2017</v>
          </cell>
          <cell r="D107">
            <v>2018</v>
          </cell>
          <cell r="E107">
            <v>2019</v>
          </cell>
          <cell r="F107">
            <v>2020</v>
          </cell>
          <cell r="G107">
            <v>2021</v>
          </cell>
          <cell r="H107">
            <v>2022</v>
          </cell>
          <cell r="I107">
            <v>2023</v>
          </cell>
          <cell r="J107">
            <v>2024</v>
          </cell>
          <cell r="K107">
            <v>2025</v>
          </cell>
          <cell r="L107">
            <v>2026</v>
          </cell>
          <cell r="M107">
            <v>2027</v>
          </cell>
          <cell r="N107">
            <v>2028</v>
          </cell>
          <cell r="O107">
            <v>2029</v>
          </cell>
          <cell r="P107" t="str">
            <v>PPT</v>
          </cell>
          <cell r="R107" t="str">
            <v>1T20</v>
          </cell>
          <cell r="S107" t="str">
            <v>2T20</v>
          </cell>
          <cell r="T107" t="str">
            <v>3T20</v>
          </cell>
          <cell r="U107" t="str">
            <v>4T20</v>
          </cell>
          <cell r="V107" t="str">
            <v>1T21</v>
          </cell>
          <cell r="W107" t="str">
            <v>2T21</v>
          </cell>
          <cell r="X107" t="str">
            <v>3T21</v>
          </cell>
          <cell r="Y107" t="str">
            <v>4T21</v>
          </cell>
          <cell r="Z107"/>
          <cell r="AA107"/>
        </row>
        <row r="108">
          <cell r="A108"/>
          <cell r="B108" t="str">
            <v>Capex - carros</v>
          </cell>
          <cell r="C108"/>
          <cell r="D108"/>
          <cell r="E108">
            <v>-10274.700000000001</v>
          </cell>
          <cell r="F108">
            <v>-5517.5999999999995</v>
          </cell>
          <cell r="G108">
            <v>-13031.236431835505</v>
          </cell>
          <cell r="H108">
            <v>-23802.819585231729</v>
          </cell>
          <cell r="I108">
            <v>-28966.720830207225</v>
          </cell>
          <cell r="J108">
            <v>-36536.461707604452</v>
          </cell>
          <cell r="K108">
            <v>-43953.929775229604</v>
          </cell>
          <cell r="L108">
            <v>-51540.632179789885</v>
          </cell>
          <cell r="M108">
            <v>-58875.693822682231</v>
          </cell>
          <cell r="N108">
            <v>-64798.609393850806</v>
          </cell>
          <cell r="O108">
            <v>-64693.769014744918</v>
          </cell>
          <cell r="P108">
            <v>-69163.925748349589</v>
          </cell>
          <cell r="R108">
            <v>-1836.174</v>
          </cell>
          <cell r="S108">
            <v>-171.8</v>
          </cell>
          <cell r="T108">
            <v>-1069.8000000000002</v>
          </cell>
          <cell r="U108">
            <v>-2439.9</v>
          </cell>
          <cell r="V108">
            <v>-1529.81</v>
          </cell>
          <cell r="W108">
            <v>-3335.7352904281479</v>
          </cell>
          <cell r="X108">
            <v>-3701.2009617365538</v>
          </cell>
          <cell r="Y108">
            <v>-4464.4901796708054</v>
          </cell>
          <cell r="Z108"/>
          <cell r="AA108"/>
        </row>
        <row r="109">
          <cell r="A109"/>
          <cell r="B109" t="str">
            <v>Capex - carros RAC</v>
          </cell>
          <cell r="C109"/>
          <cell r="D109"/>
          <cell r="E109">
            <v>-8802.1</v>
          </cell>
          <cell r="F109">
            <v>-4541.8999999999996</v>
          </cell>
          <cell r="G109">
            <v>-10458.053824881728</v>
          </cell>
          <cell r="H109">
            <v>-20203.663534346619</v>
          </cell>
          <cell r="I109">
            <v>-25066.120270801366</v>
          </cell>
          <cell r="J109">
            <v>-31075.213336033132</v>
          </cell>
          <cell r="K109">
            <v>-37660.056930425548</v>
          </cell>
          <cell r="L109">
            <v>-44267.562875568205</v>
          </cell>
          <cell r="M109">
            <v>-50485.74873790874</v>
          </cell>
          <cell r="N109">
            <v>-55809.216458300238</v>
          </cell>
          <cell r="O109">
            <v>-55319.40110531653</v>
          </cell>
          <cell r="P109">
            <v>-59153.165921086729</v>
          </cell>
          <cell r="R109">
            <v>-1533.203</v>
          </cell>
          <cell r="S109">
            <v>-57.4</v>
          </cell>
          <cell r="T109">
            <v>-859.70000000000016</v>
          </cell>
          <cell r="U109">
            <v>-2091.6</v>
          </cell>
          <cell r="V109">
            <v>-1055.1289999999999</v>
          </cell>
          <cell r="W109">
            <v>-2759.9773634066869</v>
          </cell>
          <cell r="X109">
            <v>-3017.0414136283239</v>
          </cell>
          <cell r="Y109">
            <v>-3625.906047846719</v>
          </cell>
          <cell r="Z109"/>
          <cell r="AA109"/>
        </row>
        <row r="110">
          <cell r="A110"/>
          <cell r="B110" t="str">
            <v>Capex - carros GF</v>
          </cell>
          <cell r="C110"/>
          <cell r="D110"/>
          <cell r="E110">
            <v>-1472.5999999999997</v>
          </cell>
          <cell r="F110">
            <v>-975.7</v>
          </cell>
          <cell r="G110">
            <v>-2573.1826069537769</v>
          </cell>
          <cell r="H110">
            <v>-3599.1560508851098</v>
          </cell>
          <cell r="I110">
            <v>-3900.6005594058574</v>
          </cell>
          <cell r="J110">
            <v>-5461.2483715713197</v>
          </cell>
          <cell r="K110">
            <v>-6293.8728448040556</v>
          </cell>
          <cell r="L110">
            <v>-7273.0693042216808</v>
          </cell>
          <cell r="M110">
            <v>-8389.9450847734934</v>
          </cell>
          <cell r="N110">
            <v>-8989.3929355505697</v>
          </cell>
          <cell r="O110">
            <v>-9374.3679094283852</v>
          </cell>
          <cell r="P110">
            <v>-10010.759827262866</v>
          </cell>
          <cell r="R110">
            <v>-302.97099999999995</v>
          </cell>
          <cell r="S110">
            <v>-114.40000000000002</v>
          </cell>
          <cell r="T110">
            <v>-210.1</v>
          </cell>
          <cell r="U110">
            <v>-348.3</v>
          </cell>
          <cell r="V110">
            <v>-474.68099999999998</v>
          </cell>
          <cell r="W110">
            <v>-575.75792702146077</v>
          </cell>
          <cell r="X110">
            <v>-684.15954810822984</v>
          </cell>
          <cell r="Y110">
            <v>-838.58413182408651</v>
          </cell>
          <cell r="Z110"/>
          <cell r="AA110"/>
        </row>
        <row r="111">
          <cell r="A111"/>
          <cell r="B111" t="str">
            <v>Book value SN</v>
          </cell>
          <cell r="C111"/>
          <cell r="D111"/>
          <cell r="E111">
            <v>5687.9000000000005</v>
          </cell>
          <cell r="F111">
            <v>5461.7</v>
          </cell>
          <cell r="G111">
            <v>6740.5116938425799</v>
          </cell>
          <cell r="H111">
            <v>12919.708351707868</v>
          </cell>
          <cell r="I111">
            <v>19466.323561848716</v>
          </cell>
          <cell r="J111">
            <v>25402.729973557693</v>
          </cell>
          <cell r="K111">
            <v>31521.123015850277</v>
          </cell>
          <cell r="L111">
            <v>38487.600934093469</v>
          </cell>
          <cell r="M111">
            <v>45799.841502951538</v>
          </cell>
          <cell r="N111">
            <v>52602.423301197057</v>
          </cell>
          <cell r="O111">
            <v>58796.183953804728</v>
          </cell>
          <cell r="P111">
            <v>60258.345228952254</v>
          </cell>
          <cell r="R111">
            <v>1518.7</v>
          </cell>
          <cell r="S111">
            <v>793.3</v>
          </cell>
          <cell r="T111">
            <v>1833.9</v>
          </cell>
          <cell r="U111">
            <v>1315.8</v>
          </cell>
          <cell r="V111">
            <v>1211.6999999999998</v>
          </cell>
          <cell r="W111">
            <v>1788.866811880145</v>
          </cell>
          <cell r="X111">
            <v>1874.7488838147056</v>
          </cell>
          <cell r="Y111">
            <v>1865.1959981477305</v>
          </cell>
          <cell r="Z111"/>
          <cell r="AA111"/>
        </row>
        <row r="112">
          <cell r="A112"/>
          <cell r="B112" t="str">
            <v>Book value SN - RAC</v>
          </cell>
          <cell r="C112"/>
          <cell r="D112"/>
          <cell r="E112">
            <v>5037.8</v>
          </cell>
          <cell r="F112">
            <v>4629.7</v>
          </cell>
          <cell r="G112">
            <v>5713.3237052586592</v>
          </cell>
          <cell r="H112">
            <v>11822.942351707869</v>
          </cell>
          <cell r="I112">
            <v>17873.535225684747</v>
          </cell>
          <cell r="J112">
            <v>22689.507142704038</v>
          </cell>
          <cell r="K112">
            <v>28236.211442491469</v>
          </cell>
          <cell r="L112">
            <v>34372.283929138888</v>
          </cell>
          <cell r="M112">
            <v>40646.568164871904</v>
          </cell>
          <cell r="N112">
            <v>46654.646155255577</v>
          </cell>
          <cell r="O112">
            <v>51929.654211362438</v>
          </cell>
          <cell r="P112">
            <v>52647.391746925765</v>
          </cell>
          <cell r="R112">
            <v>1313.5</v>
          </cell>
          <cell r="S112">
            <v>641.29999999999995</v>
          </cell>
          <cell r="T112">
            <v>1524.2</v>
          </cell>
          <cell r="U112">
            <v>1150.7</v>
          </cell>
          <cell r="V112">
            <v>1054.5999999999999</v>
          </cell>
          <cell r="W112">
            <v>1507.7640225787877</v>
          </cell>
          <cell r="X112">
            <v>1589.2905777577985</v>
          </cell>
          <cell r="Y112">
            <v>1561.6691049220738</v>
          </cell>
          <cell r="Z112"/>
          <cell r="AA112"/>
        </row>
        <row r="113">
          <cell r="A113"/>
          <cell r="B113" t="str">
            <v>Book value SN - GF</v>
          </cell>
          <cell r="C113"/>
          <cell r="D113"/>
          <cell r="E113">
            <v>650.1</v>
          </cell>
          <cell r="F113">
            <v>832</v>
          </cell>
          <cell r="G113">
            <v>1027.1879885839212</v>
          </cell>
          <cell r="H113">
            <v>1096.7660000000001</v>
          </cell>
          <cell r="I113">
            <v>1592.7883361639686</v>
          </cell>
          <cell r="J113">
            <v>2713.2228308536546</v>
          </cell>
          <cell r="K113">
            <v>3284.9115733588073</v>
          </cell>
          <cell r="L113">
            <v>4115.3170049545834</v>
          </cell>
          <cell r="M113">
            <v>5153.2733380796371</v>
          </cell>
          <cell r="N113">
            <v>5947.7771459414789</v>
          </cell>
          <cell r="O113">
            <v>6866.529742442287</v>
          </cell>
          <cell r="P113">
            <v>7610.9534820264917</v>
          </cell>
          <cell r="R113">
            <v>205.2</v>
          </cell>
          <cell r="S113">
            <v>152</v>
          </cell>
          <cell r="T113">
            <v>309.7</v>
          </cell>
          <cell r="U113">
            <v>165.1</v>
          </cell>
          <cell r="V113">
            <v>157.1</v>
          </cell>
          <cell r="W113">
            <v>281.10278930135718</v>
          </cell>
          <cell r="X113">
            <v>285.45830605690719</v>
          </cell>
          <cell r="Y113">
            <v>303.52689322565681</v>
          </cell>
          <cell r="Z113"/>
          <cell r="AA113"/>
        </row>
        <row r="114">
          <cell r="A114"/>
          <cell r="B114" t="str">
            <v>Depreciação de carros</v>
          </cell>
          <cell r="C114"/>
          <cell r="D114"/>
          <cell r="E114">
            <v>-551.5</v>
          </cell>
          <cell r="F114">
            <v>-473</v>
          </cell>
          <cell r="G114">
            <v>-226.78223909500315</v>
          </cell>
          <cell r="H114">
            <v>-933.58305320097668</v>
          </cell>
          <cell r="I114">
            <v>-1411.2632188853331</v>
          </cell>
          <cell r="J114">
            <v>-1834.1590199678587</v>
          </cell>
          <cell r="K114">
            <v>-2263.5023836454147</v>
          </cell>
          <cell r="L114">
            <v>-2717.3522856501477</v>
          </cell>
          <cell r="M114">
            <v>-3167.0554370501668</v>
          </cell>
          <cell r="N114">
            <v>-3580.8982190875336</v>
          </cell>
          <cell r="O114">
            <v>-3831.7702028487274</v>
          </cell>
          <cell r="P114">
            <v>-4002.2732610929725</v>
          </cell>
          <cell r="R114">
            <v>-155.68353121500115</v>
          </cell>
          <cell r="S114">
            <v>-182.03592824093829</v>
          </cell>
          <cell r="T114">
            <v>-96.531622758352341</v>
          </cell>
          <cell r="U114">
            <v>-65.127310901766052</v>
          </cell>
          <cell r="V114">
            <v>-58.093987951045889</v>
          </cell>
          <cell r="W114">
            <v>-62.329553288538946</v>
          </cell>
          <cell r="X114">
            <v>-60.144384847849111</v>
          </cell>
          <cell r="Y114">
            <v>-58.615881391578441</v>
          </cell>
          <cell r="Z114"/>
          <cell r="AA114"/>
        </row>
        <row r="115">
          <cell r="A115"/>
          <cell r="B115" t="str">
            <v>Depreciação de carros - RAC</v>
          </cell>
          <cell r="C115"/>
          <cell r="D115"/>
          <cell r="E115">
            <v>-332.8</v>
          </cell>
          <cell r="F115">
            <v>-342.6</v>
          </cell>
          <cell r="G115">
            <v>-120.60668995156699</v>
          </cell>
          <cell r="H115">
            <v>-714.67562790512341</v>
          </cell>
          <cell r="I115">
            <v>-1063.7161460241814</v>
          </cell>
          <cell r="J115">
            <v>-1335.4646482131691</v>
          </cell>
          <cell r="K115">
            <v>-1641.8311723329639</v>
          </cell>
          <cell r="L115">
            <v>-1967.2775898779053</v>
          </cell>
          <cell r="M115">
            <v>-2289.3675083949515</v>
          </cell>
          <cell r="N115">
            <v>-2585.2526319917311</v>
          </cell>
          <cell r="O115">
            <v>-2742.4050513537122</v>
          </cell>
          <cell r="P115">
            <v>-2841.3093212971662</v>
          </cell>
          <cell r="R115">
            <v>-115.30891856179109</v>
          </cell>
          <cell r="S115">
            <v>-147.44891305536456</v>
          </cell>
          <cell r="T115">
            <v>-63.31457240649457</v>
          </cell>
          <cell r="U115">
            <v>-35.873252113620815</v>
          </cell>
          <cell r="V115">
            <v>-34.194791200078676</v>
          </cell>
          <cell r="W115">
            <v>-36.386071767597379</v>
          </cell>
          <cell r="X115">
            <v>-31.618604951828555</v>
          </cell>
          <cell r="Y115">
            <v>-26.163307674427383</v>
          </cell>
          <cell r="Z115"/>
          <cell r="AA115"/>
        </row>
        <row r="116">
          <cell r="A116"/>
          <cell r="B116" t="str">
            <v>Depreciação de carros - GF</v>
          </cell>
          <cell r="C116"/>
          <cell r="D116"/>
          <cell r="E116">
            <v>-218.7</v>
          </cell>
          <cell r="F116">
            <v>-130.4</v>
          </cell>
          <cell r="G116">
            <v>-106.17554914343617</v>
          </cell>
          <cell r="H116">
            <v>-218.90742529585327</v>
          </cell>
          <cell r="I116">
            <v>-347.54707286115172</v>
          </cell>
          <cell r="J116">
            <v>-498.69437175468971</v>
          </cell>
          <cell r="K116">
            <v>-621.67121131245096</v>
          </cell>
          <cell r="L116">
            <v>-750.07469577224265</v>
          </cell>
          <cell r="M116">
            <v>-877.68792865521505</v>
          </cell>
          <cell r="N116">
            <v>-995.64558709580263</v>
          </cell>
          <cell r="O116">
            <v>-1089.3651514950152</v>
          </cell>
          <cell r="P116">
            <v>-1160.963939795806</v>
          </cell>
          <cell r="R116">
            <v>-40.374612653210058</v>
          </cell>
          <cell r="S116">
            <v>-34.587015185573748</v>
          </cell>
          <cell r="T116">
            <v>-33.217050351857765</v>
          </cell>
          <cell r="U116">
            <v>-29.254058788145233</v>
          </cell>
          <cell r="V116">
            <v>-23.89919675096721</v>
          </cell>
          <cell r="W116">
            <v>-25.943481520941564</v>
          </cell>
          <cell r="X116">
            <v>-28.525779896020559</v>
          </cell>
          <cell r="Y116">
            <v>-32.452573717151061</v>
          </cell>
          <cell r="Z116"/>
          <cell r="AA116"/>
        </row>
        <row r="117">
          <cell r="A117"/>
          <cell r="B117" t="str">
            <v>Capex líquido - carros</v>
          </cell>
          <cell r="C117"/>
          <cell r="D117"/>
          <cell r="E117">
            <v>-4035.2999999999997</v>
          </cell>
          <cell r="F117">
            <v>417.10000000000014</v>
          </cell>
          <cell r="G117">
            <v>-6063.9424988979217</v>
          </cell>
          <cell r="H117">
            <v>-9949.5281803228827</v>
          </cell>
          <cell r="I117">
            <v>-8089.1340494731749</v>
          </cell>
          <cell r="J117">
            <v>-9299.5727140788986</v>
          </cell>
          <cell r="K117">
            <v>-10169.304375733911</v>
          </cell>
          <cell r="L117">
            <v>-10335.678960046265</v>
          </cell>
          <cell r="M117">
            <v>-9908.7968826805263</v>
          </cell>
          <cell r="N117">
            <v>-8615.287873566218</v>
          </cell>
          <cell r="O117">
            <v>-2065.8148580914631</v>
          </cell>
          <cell r="P117">
            <v>-4903.3072583043659</v>
          </cell>
          <cell r="R117">
            <v>-161.79046878499878</v>
          </cell>
          <cell r="S117">
            <v>803.53592824093823</v>
          </cell>
          <cell r="T117">
            <v>860.63162275835225</v>
          </cell>
          <cell r="U117">
            <v>-1058.9726890982338</v>
          </cell>
          <cell r="V117">
            <v>-260.01601204895411</v>
          </cell>
          <cell r="W117">
            <v>-1484.5389252594639</v>
          </cell>
          <cell r="X117">
            <v>-1766.307693073999</v>
          </cell>
          <cell r="Y117">
            <v>-2540.6783001314966</v>
          </cell>
          <cell r="Z117"/>
          <cell r="AA117"/>
        </row>
        <row r="118">
          <cell r="A118"/>
          <cell r="B118" t="str">
            <v>Capex líquido - carros RAC</v>
          </cell>
          <cell r="C118"/>
          <cell r="D118"/>
          <cell r="E118">
            <v>-3431.5</v>
          </cell>
          <cell r="F118">
            <v>430.4000000000002</v>
          </cell>
          <cell r="G118">
            <v>-4624.123429671502</v>
          </cell>
          <cell r="H118">
            <v>-7666.0455547336269</v>
          </cell>
          <cell r="I118">
            <v>-6128.8688990924375</v>
          </cell>
          <cell r="J118">
            <v>-7050.2415451159241</v>
          </cell>
          <cell r="K118">
            <v>-7782.0143156011145</v>
          </cell>
          <cell r="L118">
            <v>-7928.0013565514109</v>
          </cell>
          <cell r="M118">
            <v>-7549.8130646418849</v>
          </cell>
          <cell r="N118">
            <v>-6569.3176710529297</v>
          </cell>
          <cell r="O118">
            <v>-647.34184260038001</v>
          </cell>
          <cell r="P118">
            <v>-3664.4648528637981</v>
          </cell>
          <cell r="R118">
            <v>-104.39408143820889</v>
          </cell>
          <cell r="S118">
            <v>731.34891305536451</v>
          </cell>
          <cell r="T118">
            <v>727.81457240649445</v>
          </cell>
          <cell r="U118">
            <v>-905.0267478863791</v>
          </cell>
          <cell r="V118">
            <v>33.665791200078679</v>
          </cell>
          <cell r="W118">
            <v>-1215.8272690603019</v>
          </cell>
          <cell r="X118">
            <v>-1396.1322309186969</v>
          </cell>
          <cell r="Y118">
            <v>-2038.0736352502181</v>
          </cell>
          <cell r="Z118"/>
          <cell r="AA118"/>
        </row>
        <row r="119">
          <cell r="A119"/>
          <cell r="B119" t="str">
            <v>Capex líquido - carros GF</v>
          </cell>
          <cell r="C119"/>
          <cell r="D119"/>
          <cell r="E119">
            <v>-603.79999999999973</v>
          </cell>
          <cell r="F119">
            <v>-13.30000000000004</v>
          </cell>
          <cell r="G119">
            <v>-1439.8190692264195</v>
          </cell>
          <cell r="H119">
            <v>-2283.4826255892567</v>
          </cell>
          <cell r="I119">
            <v>-1960.2651503807374</v>
          </cell>
          <cell r="J119">
            <v>-2249.3311689629754</v>
          </cell>
          <cell r="K119">
            <v>-2387.2900601327974</v>
          </cell>
          <cell r="L119">
            <v>-2407.6776034948548</v>
          </cell>
          <cell r="M119">
            <v>-2358.9838180386414</v>
          </cell>
          <cell r="N119">
            <v>-2045.9702025132883</v>
          </cell>
          <cell r="O119">
            <v>-1418.4730154910831</v>
          </cell>
          <cell r="P119">
            <v>-1238.842405440568</v>
          </cell>
          <cell r="R119">
            <v>-57.396387346789901</v>
          </cell>
          <cell r="S119">
            <v>72.187015185573728</v>
          </cell>
          <cell r="T119">
            <v>132.81705035185774</v>
          </cell>
          <cell r="U119">
            <v>-153.94594121185477</v>
          </cell>
          <cell r="V119">
            <v>-293.68180324903278</v>
          </cell>
          <cell r="W119">
            <v>-268.71165619916201</v>
          </cell>
          <cell r="X119">
            <v>-370.17546215530211</v>
          </cell>
          <cell r="Y119">
            <v>-502.60466488127861</v>
          </cell>
          <cell r="Z119"/>
          <cell r="AA119"/>
        </row>
        <row r="120">
          <cell r="A120"/>
          <cell r="B120" t="str">
            <v>Capex - outros</v>
          </cell>
          <cell r="C120"/>
          <cell r="D120"/>
          <cell r="E120">
            <v>-70</v>
          </cell>
          <cell r="F120">
            <v>-108</v>
          </cell>
          <cell r="G120">
            <v>-144.67840418240795</v>
          </cell>
          <cell r="H120">
            <v>-198.60351953224611</v>
          </cell>
          <cell r="I120">
            <v>-259.70247122446392</v>
          </cell>
          <cell r="J120">
            <v>-331.05534720177491</v>
          </cell>
          <cell r="K120">
            <v>-407.87307437594643</v>
          </cell>
          <cell r="L120">
            <v>-489.42015781861534</v>
          </cell>
          <cell r="M120">
            <v>-569.90560865948532</v>
          </cell>
          <cell r="N120">
            <v>-645.16837775677129</v>
          </cell>
          <cell r="O120">
            <v>-703.55560364304927</v>
          </cell>
          <cell r="P120">
            <v>-744.36534643236428</v>
          </cell>
          <cell r="R120">
            <v>-29.4</v>
          </cell>
          <cell r="S120">
            <v>-13.300000000000004</v>
          </cell>
          <cell r="T120">
            <v>-13.5</v>
          </cell>
          <cell r="U120">
            <v>-51.799999999999983</v>
          </cell>
          <cell r="V120">
            <v>-36.4</v>
          </cell>
          <cell r="W120">
            <v>-34.314959673888779</v>
          </cell>
          <cell r="X120">
            <v>-36.079729028545927</v>
          </cell>
          <cell r="Y120">
            <v>-37.883715479973226</v>
          </cell>
          <cell r="Z120"/>
          <cell r="AA120"/>
        </row>
        <row r="121">
          <cell r="A121"/>
          <cell r="B121" t="str">
            <v>Capex - outros (% receita)</v>
          </cell>
          <cell r="C121"/>
          <cell r="D121"/>
          <cell r="E121">
            <v>-1.7548697635939733E-2</v>
          </cell>
          <cell r="F121">
            <v>-2.5723472668810289E-2</v>
          </cell>
          <cell r="G121">
            <v>-2.6451740887082523E-2</v>
          </cell>
          <cell r="H121">
            <v>-2.6451740887082523E-2</v>
          </cell>
          <cell r="I121">
            <v>-2.6451740887082523E-2</v>
          </cell>
          <cell r="J121">
            <v>-2.6451740887082523E-2</v>
          </cell>
          <cell r="K121">
            <v>-2.6451740887082523E-2</v>
          </cell>
          <cell r="L121">
            <v>-2.6451740887082523E-2</v>
          </cell>
          <cell r="M121">
            <v>-2.6451740887082523E-2</v>
          </cell>
          <cell r="N121">
            <v>-2.6451740887082523E-2</v>
          </cell>
          <cell r="O121">
            <v>-2.6451740887082523E-2</v>
          </cell>
          <cell r="P121">
            <v>-2.6451740887082523E-2</v>
          </cell>
          <cell r="R121">
            <v>-2.5585240623096337E-2</v>
          </cell>
          <cell r="S121">
            <v>-1.7941454202077437E-2</v>
          </cell>
          <cell r="T121">
            <v>-1.3192612137203165E-2</v>
          </cell>
          <cell r="U121">
            <v>-4.0317559153175579E-2</v>
          </cell>
          <cell r="V121">
            <v>-2.888430407871766E-2</v>
          </cell>
          <cell r="W121">
            <v>-2.5723472668810289E-2</v>
          </cell>
          <cell r="X121">
            <v>-2.5723472668810289E-2</v>
          </cell>
          <cell r="Y121">
            <v>-2.5723472668810289E-2</v>
          </cell>
          <cell r="Z121"/>
          <cell r="AA121"/>
        </row>
        <row r="122">
          <cell r="A122"/>
          <cell r="B122" t="str">
            <v>Depreciação outros</v>
          </cell>
          <cell r="C122"/>
          <cell r="D122"/>
          <cell r="E122">
            <v>-171.7</v>
          </cell>
          <cell r="F122">
            <v>-193.4</v>
          </cell>
          <cell r="G122">
            <v>-270.22348141657221</v>
          </cell>
          <cell r="H122">
            <v>-398.18562400188745</v>
          </cell>
          <cell r="I122">
            <v>-548.07802494979842</v>
          </cell>
          <cell r="J122">
            <v>-704.73906881387995</v>
          </cell>
          <cell r="K122">
            <v>-870.80643454038625</v>
          </cell>
          <cell r="L122">
            <v>-1052.6790137200373</v>
          </cell>
          <cell r="M122">
            <v>-1237.3741385338637</v>
          </cell>
          <cell r="N122">
            <v>-1409.7307311483826</v>
          </cell>
          <cell r="O122">
            <v>-1554.3737236996233</v>
          </cell>
          <cell r="P122">
            <v>-1620.8766203384182</v>
          </cell>
          <cell r="R122">
            <v>-45.099999999999994</v>
          </cell>
          <cell r="S122">
            <v>-48.9</v>
          </cell>
          <cell r="T122">
            <v>-49.5</v>
          </cell>
          <cell r="U122">
            <v>-49.8</v>
          </cell>
          <cell r="V122">
            <v>-50.8</v>
          </cell>
          <cell r="W122">
            <v>-70.539670445243061</v>
          </cell>
          <cell r="X122">
            <v>-73.631860793357149</v>
          </cell>
          <cell r="Y122">
            <v>-75.251950177971963</v>
          </cell>
          <cell r="Z122"/>
          <cell r="AA122"/>
        </row>
        <row r="123">
          <cell r="A123"/>
          <cell r="B123" t="str">
            <v>Capex líquido - outros</v>
          </cell>
          <cell r="C123"/>
          <cell r="D123"/>
          <cell r="E123">
            <v>101.69999999999999</v>
          </cell>
          <cell r="F123">
            <v>85.4</v>
          </cell>
          <cell r="G123">
            <v>125.54507723416427</v>
          </cell>
          <cell r="H123">
            <v>199.58210446964134</v>
          </cell>
          <cell r="I123">
            <v>288.3755537253345</v>
          </cell>
          <cell r="J123">
            <v>373.68372161210505</v>
          </cell>
          <cell r="K123">
            <v>462.93336016443982</v>
          </cell>
          <cell r="L123">
            <v>563.25885590142207</v>
          </cell>
          <cell r="M123">
            <v>667.46852987437842</v>
          </cell>
          <cell r="N123">
            <v>764.56235339161128</v>
          </cell>
          <cell r="O123">
            <v>850.818120056574</v>
          </cell>
          <cell r="P123">
            <v>876.51127390605393</v>
          </cell>
          <cell r="R123">
            <v>15.699999999999996</v>
          </cell>
          <cell r="S123">
            <v>35.599999999999994</v>
          </cell>
          <cell r="T123">
            <v>36</v>
          </cell>
          <cell r="U123">
            <v>-1.9999999999999858</v>
          </cell>
          <cell r="V123">
            <v>14.399999999999999</v>
          </cell>
          <cell r="W123">
            <v>36.224710771354282</v>
          </cell>
          <cell r="X123">
            <v>37.552131764811222</v>
          </cell>
          <cell r="Y123">
            <v>37.368234697998737</v>
          </cell>
          <cell r="Z123"/>
          <cell r="AA123"/>
        </row>
      </sheetData>
      <sheetData sheetId="10"/>
      <sheetData sheetId="11">
        <row r="3">
          <cell r="B3"/>
          <cell r="C3" t="str">
            <v>DADOS OPERACIONAIS</v>
          </cell>
          <cell r="D3">
            <v>2017</v>
          </cell>
          <cell r="E3">
            <v>2018</v>
          </cell>
          <cell r="F3">
            <v>2019</v>
          </cell>
          <cell r="G3">
            <v>2020</v>
          </cell>
          <cell r="H3">
            <v>2021</v>
          </cell>
          <cell r="I3">
            <v>2022</v>
          </cell>
          <cell r="J3">
            <v>2023</v>
          </cell>
          <cell r="K3">
            <v>2024</v>
          </cell>
          <cell r="L3">
            <v>2025</v>
          </cell>
          <cell r="M3">
            <v>2026</v>
          </cell>
          <cell r="N3">
            <v>2027</v>
          </cell>
          <cell r="O3">
            <v>2028</v>
          </cell>
          <cell r="P3">
            <v>2029</v>
          </cell>
          <cell r="Q3" t="str">
            <v>PPT</v>
          </cell>
          <cell r="R3"/>
          <cell r="S3" t="str">
            <v>4T19</v>
          </cell>
          <cell r="T3" t="str">
            <v>1T20</v>
          </cell>
          <cell r="U3" t="str">
            <v>2T20</v>
          </cell>
          <cell r="V3" t="str">
            <v>3T20</v>
          </cell>
          <cell r="W3" t="str">
            <v>4T20</v>
          </cell>
          <cell r="X3" t="str">
            <v>1T21</v>
          </cell>
          <cell r="Y3" t="str">
            <v>2T21</v>
          </cell>
          <cell r="Z3" t="str">
            <v>3T21</v>
          </cell>
          <cell r="AA3" t="str">
            <v>4T21</v>
          </cell>
        </row>
        <row r="4">
          <cell r="B4"/>
          <cell r="C4"/>
          <cell r="D4"/>
          <cell r="E4"/>
          <cell r="F4"/>
          <cell r="G4"/>
          <cell r="H4"/>
          <cell r="I4"/>
          <cell r="J4"/>
          <cell r="K4"/>
          <cell r="L4"/>
          <cell r="M4"/>
          <cell r="N4"/>
          <cell r="O4"/>
          <cell r="P4"/>
          <cell r="Q4"/>
          <cell r="R4"/>
          <cell r="S4"/>
          <cell r="T4"/>
          <cell r="U4"/>
          <cell r="V4"/>
          <cell r="W4"/>
          <cell r="X4"/>
          <cell r="Y4"/>
          <cell r="Z4"/>
          <cell r="AA4"/>
        </row>
        <row r="5">
          <cell r="B5"/>
          <cell r="C5" t="str">
            <v>Frota média operacional:</v>
          </cell>
          <cell r="D5"/>
          <cell r="E5"/>
          <cell r="F5"/>
          <cell r="G5"/>
          <cell r="H5"/>
          <cell r="I5"/>
          <cell r="J5"/>
          <cell r="K5"/>
          <cell r="L5"/>
          <cell r="M5"/>
          <cell r="N5"/>
          <cell r="O5"/>
          <cell r="P5"/>
          <cell r="Q5"/>
          <cell r="R5"/>
          <cell r="S5"/>
          <cell r="T5"/>
          <cell r="U5"/>
          <cell r="V5"/>
          <cell r="W5"/>
          <cell r="X5"/>
          <cell r="Y5"/>
          <cell r="Z5"/>
          <cell r="AA5"/>
        </row>
        <row r="6">
          <cell r="B6">
            <v>1</v>
          </cell>
          <cell r="C6" t="str">
            <v xml:space="preserve">  Aluguel de carros</v>
          </cell>
          <cell r="D6">
            <v>94194</v>
          </cell>
          <cell r="E6">
            <v>130058</v>
          </cell>
          <cell r="F6">
            <v>173649</v>
          </cell>
          <cell r="G6">
            <v>200742</v>
          </cell>
          <cell r="H6">
            <v>203957.03831083336</v>
          </cell>
          <cell r="I6">
            <v>266806.65326455695</v>
          </cell>
          <cell r="J6">
            <v>335553.41474840802</v>
          </cell>
          <cell r="K6">
            <v>410567.95352204621</v>
          </cell>
          <cell r="L6">
            <v>491398.51937169908</v>
          </cell>
          <cell r="M6">
            <v>571250.77876960021</v>
          </cell>
          <cell r="N6">
            <v>644442.28479945532</v>
          </cell>
          <cell r="O6">
            <v>704858.74899940414</v>
          </cell>
          <cell r="P6">
            <v>746709.73722124379</v>
          </cell>
          <cell r="Q6">
            <v>765377.48065177479</v>
          </cell>
          <cell r="R6"/>
          <cell r="S6">
            <v>201559</v>
          </cell>
          <cell r="T6">
            <v>211512</v>
          </cell>
          <cell r="U6">
            <v>204931</v>
          </cell>
          <cell r="V6">
            <v>192745</v>
          </cell>
          <cell r="W6">
            <v>193782</v>
          </cell>
          <cell r="X6">
            <v>196980.14909333331</v>
          </cell>
          <cell r="Y6">
            <v>197588.76250000001</v>
          </cell>
          <cell r="Z6">
            <v>205492.31300000002</v>
          </cell>
          <cell r="AA6">
            <v>215766.92865000005</v>
          </cell>
        </row>
        <row r="7">
          <cell r="B7">
            <v>2</v>
          </cell>
          <cell r="C7" t="str">
            <v xml:space="preserve">  Gestão de frotas</v>
          </cell>
          <cell r="D7">
            <v>36804</v>
          </cell>
          <cell r="E7">
            <v>44404</v>
          </cell>
          <cell r="F7">
            <v>55726</v>
          </cell>
          <cell r="G7">
            <v>59801</v>
          </cell>
          <cell r="H7">
            <v>64159.156740000006</v>
          </cell>
          <cell r="I7">
            <v>86690.777074226819</v>
          </cell>
          <cell r="J7">
            <v>109718.01473456831</v>
          </cell>
          <cell r="K7">
            <v>135090.30564193724</v>
          </cell>
          <cell r="L7">
            <v>161686.2095651936</v>
          </cell>
          <cell r="M7">
            <v>187960.21861953757</v>
          </cell>
          <cell r="N7">
            <v>212042.62163016584</v>
          </cell>
          <cell r="O7">
            <v>231921.61740799388</v>
          </cell>
          <cell r="P7">
            <v>245691.96344159349</v>
          </cell>
          <cell r="Q7">
            <v>251834.26252763331</v>
          </cell>
          <cell r="R7"/>
          <cell r="S7">
            <v>61330</v>
          </cell>
          <cell r="T7">
            <v>61193</v>
          </cell>
          <cell r="U7">
            <v>61686</v>
          </cell>
          <cell r="V7">
            <v>58310</v>
          </cell>
          <cell r="W7">
            <v>58017</v>
          </cell>
          <cell r="X7">
            <v>59124</v>
          </cell>
          <cell r="Y7">
            <v>63062.78</v>
          </cell>
          <cell r="Z7">
            <v>65585.291200000007</v>
          </cell>
          <cell r="AA7">
            <v>68864.555760000017</v>
          </cell>
        </row>
        <row r="8">
          <cell r="B8">
            <v>3</v>
          </cell>
          <cell r="C8" t="str">
            <v xml:space="preserve">    Total</v>
          </cell>
          <cell r="D8">
            <v>130998</v>
          </cell>
          <cell r="E8">
            <v>174462</v>
          </cell>
          <cell r="F8">
            <v>229375</v>
          </cell>
          <cell r="G8">
            <v>260543</v>
          </cell>
          <cell r="H8">
            <v>268116.19505083334</v>
          </cell>
          <cell r="I8">
            <v>353497.43033878377</v>
          </cell>
          <cell r="J8">
            <v>445271.42948297632</v>
          </cell>
          <cell r="K8">
            <v>545658.2591639834</v>
          </cell>
          <cell r="L8">
            <v>653084.7289368927</v>
          </cell>
          <cell r="M8">
            <v>759210.99738913774</v>
          </cell>
          <cell r="N8">
            <v>856484.90642962116</v>
          </cell>
          <cell r="O8">
            <v>936780.36640739802</v>
          </cell>
          <cell r="P8">
            <v>992401.70066283725</v>
          </cell>
          <cell r="Q8">
            <v>1017211.7431794081</v>
          </cell>
          <cell r="R8"/>
          <cell r="S8">
            <v>262889</v>
          </cell>
          <cell r="T8">
            <v>272705</v>
          </cell>
          <cell r="U8">
            <v>266617</v>
          </cell>
          <cell r="V8">
            <v>251055</v>
          </cell>
          <cell r="W8">
            <v>251799</v>
          </cell>
          <cell r="X8">
            <v>256104.14909333331</v>
          </cell>
          <cell r="Y8">
            <v>260651.54250000001</v>
          </cell>
          <cell r="Z8">
            <v>271077.60420000006</v>
          </cell>
          <cell r="AA8">
            <v>284631.48441000003</v>
          </cell>
        </row>
        <row r="9">
          <cell r="B9">
            <v>4</v>
          </cell>
          <cell r="C9"/>
          <cell r="D9"/>
          <cell r="E9"/>
          <cell r="F9"/>
          <cell r="G9"/>
          <cell r="H9"/>
          <cell r="I9"/>
          <cell r="J9"/>
          <cell r="K9"/>
          <cell r="L9"/>
          <cell r="M9"/>
          <cell r="N9"/>
          <cell r="O9"/>
          <cell r="P9"/>
          <cell r="Q9"/>
          <cell r="R9"/>
          <cell r="S9"/>
          <cell r="T9"/>
          <cell r="U9"/>
          <cell r="V9"/>
          <cell r="W9"/>
          <cell r="X9"/>
          <cell r="Y9"/>
          <cell r="Z9"/>
          <cell r="AA9"/>
        </row>
        <row r="10">
          <cell r="B10">
            <v>5</v>
          </cell>
          <cell r="C10" t="str">
            <v>Frota média alugada:</v>
          </cell>
          <cell r="D10"/>
          <cell r="E10"/>
          <cell r="F10"/>
          <cell r="G10"/>
          <cell r="H10"/>
          <cell r="I10"/>
          <cell r="J10"/>
          <cell r="K10"/>
          <cell r="L10"/>
          <cell r="M10"/>
          <cell r="N10"/>
          <cell r="O10"/>
          <cell r="P10"/>
          <cell r="Q10"/>
          <cell r="R10"/>
          <cell r="S10"/>
          <cell r="T10"/>
          <cell r="U10"/>
          <cell r="V10"/>
          <cell r="W10"/>
          <cell r="X10"/>
          <cell r="Y10"/>
          <cell r="Z10"/>
          <cell r="AA10"/>
        </row>
        <row r="11">
          <cell r="B11">
            <v>6</v>
          </cell>
          <cell r="C11" t="str">
            <v xml:space="preserve">  Aluguel de carros</v>
          </cell>
          <cell r="D11">
            <v>69762</v>
          </cell>
          <cell r="E11">
            <v>97245</v>
          </cell>
          <cell r="F11">
            <v>128718</v>
          </cell>
          <cell r="G11">
            <v>140151</v>
          </cell>
          <cell r="H11">
            <v>162136.35083000001</v>
          </cell>
          <cell r="I11">
            <v>210777.25607900001</v>
          </cell>
          <cell r="J11">
            <v>266764.96472498437</v>
          </cell>
          <cell r="K11">
            <v>328454.36281763698</v>
          </cell>
          <cell r="L11">
            <v>393118.81549735926</v>
          </cell>
          <cell r="M11">
            <v>457000.62301568018</v>
          </cell>
          <cell r="N11">
            <v>515553.82783956424</v>
          </cell>
          <cell r="O11">
            <v>563886.99919952336</v>
          </cell>
          <cell r="P11">
            <v>597367.78977699508</v>
          </cell>
          <cell r="Q11">
            <v>612301.98452141986</v>
          </cell>
          <cell r="R11"/>
          <cell r="S11">
            <v>150417</v>
          </cell>
          <cell r="T11">
            <v>156620</v>
          </cell>
          <cell r="U11">
            <v>108307</v>
          </cell>
          <cell r="V11">
            <v>139060</v>
          </cell>
          <cell r="W11">
            <v>156615</v>
          </cell>
          <cell r="X11">
            <v>153467</v>
          </cell>
          <cell r="Y11">
            <v>158071.01</v>
          </cell>
          <cell r="Z11">
            <v>164393.85040000002</v>
          </cell>
          <cell r="AA11">
            <v>172613.54292000004</v>
          </cell>
        </row>
        <row r="12">
          <cell r="B12">
            <v>7</v>
          </cell>
          <cell r="C12" t="str">
            <v xml:space="preserve">  Gestão de frotas</v>
          </cell>
          <cell r="D12">
            <v>35424</v>
          </cell>
          <cell r="E12">
            <v>42321</v>
          </cell>
          <cell r="F12">
            <v>53029</v>
          </cell>
          <cell r="G12">
            <v>59244</v>
          </cell>
          <cell r="H12">
            <v>64684.656740000006</v>
          </cell>
          <cell r="I12">
            <v>84090.05376200001</v>
          </cell>
          <cell r="J12">
            <v>106426.47429253126</v>
          </cell>
          <cell r="K12">
            <v>131037.59647267911</v>
          </cell>
          <cell r="L12">
            <v>156835.62327823779</v>
          </cell>
          <cell r="M12">
            <v>182321.41206095144</v>
          </cell>
          <cell r="N12">
            <v>205681.34298126085</v>
          </cell>
          <cell r="O12">
            <v>224963.96888575406</v>
          </cell>
          <cell r="P12">
            <v>238321.20453834569</v>
          </cell>
          <cell r="Q12">
            <v>244279.23465180432</v>
          </cell>
          <cell r="R12"/>
          <cell r="S12">
            <v>57582</v>
          </cell>
          <cell r="T12">
            <v>58556</v>
          </cell>
          <cell r="U12">
            <v>58632</v>
          </cell>
          <cell r="V12">
            <v>59260</v>
          </cell>
          <cell r="W12">
            <v>60530</v>
          </cell>
          <cell r="X12">
            <v>61226</v>
          </cell>
          <cell r="Y12">
            <v>63062.78</v>
          </cell>
          <cell r="Z12">
            <v>65585.291200000007</v>
          </cell>
          <cell r="AA12">
            <v>68864.555760000017</v>
          </cell>
        </row>
        <row r="13">
          <cell r="B13">
            <v>8</v>
          </cell>
          <cell r="C13" t="str">
            <v xml:space="preserve">    Total</v>
          </cell>
          <cell r="D13">
            <v>105186</v>
          </cell>
          <cell r="E13">
            <v>139566</v>
          </cell>
          <cell r="F13">
            <v>181747</v>
          </cell>
          <cell r="G13">
            <v>199395</v>
          </cell>
          <cell r="H13">
            <v>226821.00757000002</v>
          </cell>
          <cell r="I13">
            <v>294867.30984100001</v>
          </cell>
          <cell r="J13">
            <v>373191.43901751563</v>
          </cell>
          <cell r="K13">
            <v>459491.9592903161</v>
          </cell>
          <cell r="L13">
            <v>549954.43877559702</v>
          </cell>
          <cell r="M13">
            <v>639322.03507663158</v>
          </cell>
          <cell r="N13">
            <v>721235.17082082503</v>
          </cell>
          <cell r="O13">
            <v>788850.96808527736</v>
          </cell>
          <cell r="P13">
            <v>835688.99431534077</v>
          </cell>
          <cell r="Q13">
            <v>856581.21917322418</v>
          </cell>
          <cell r="R13"/>
          <cell r="S13">
            <v>207999</v>
          </cell>
          <cell r="T13">
            <v>215176</v>
          </cell>
          <cell r="U13">
            <v>166939</v>
          </cell>
          <cell r="V13">
            <v>198320</v>
          </cell>
          <cell r="W13">
            <v>217145</v>
          </cell>
          <cell r="X13">
            <v>214693</v>
          </cell>
          <cell r="Y13">
            <v>221133.79</v>
          </cell>
          <cell r="Z13">
            <v>229979.14160000003</v>
          </cell>
          <cell r="AA13">
            <v>241478.09868000005</v>
          </cell>
        </row>
        <row r="14">
          <cell r="B14">
            <v>9</v>
          </cell>
          <cell r="C14"/>
          <cell r="D14"/>
          <cell r="E14"/>
          <cell r="F14"/>
          <cell r="G14"/>
          <cell r="H14"/>
          <cell r="I14"/>
          <cell r="J14"/>
          <cell r="K14"/>
          <cell r="L14"/>
          <cell r="M14"/>
          <cell r="N14"/>
          <cell r="O14"/>
          <cell r="P14"/>
          <cell r="Q14"/>
          <cell r="R14"/>
          <cell r="S14"/>
          <cell r="T14"/>
          <cell r="U14"/>
          <cell r="V14"/>
          <cell r="W14"/>
          <cell r="X14"/>
          <cell r="Y14"/>
          <cell r="Z14"/>
          <cell r="AA14"/>
        </row>
        <row r="15">
          <cell r="B15">
            <v>10</v>
          </cell>
          <cell r="C15" t="str">
            <v>Idade média da frota operacional (meses)</v>
          </cell>
          <cell r="D15"/>
          <cell r="E15"/>
          <cell r="F15"/>
          <cell r="G15"/>
          <cell r="H15"/>
          <cell r="I15"/>
          <cell r="J15"/>
          <cell r="K15"/>
          <cell r="L15"/>
          <cell r="M15"/>
          <cell r="N15"/>
          <cell r="O15"/>
          <cell r="P15"/>
          <cell r="Q15"/>
          <cell r="R15"/>
          <cell r="S15"/>
          <cell r="T15"/>
          <cell r="U15"/>
          <cell r="V15"/>
          <cell r="W15"/>
          <cell r="X15"/>
          <cell r="Y15"/>
          <cell r="Z15"/>
          <cell r="AA15"/>
        </row>
        <row r="16">
          <cell r="B16">
            <v>11</v>
          </cell>
          <cell r="C16" t="str">
            <v xml:space="preserve">  Aluguel de carros</v>
          </cell>
          <cell r="D16">
            <v>6.5</v>
          </cell>
          <cell r="E16">
            <v>7.2</v>
          </cell>
          <cell r="F16">
            <v>7</v>
          </cell>
          <cell r="G16">
            <v>10</v>
          </cell>
          <cell r="H16"/>
          <cell r="I16"/>
          <cell r="J16"/>
          <cell r="K16"/>
          <cell r="L16"/>
          <cell r="M16"/>
          <cell r="N16"/>
          <cell r="O16"/>
          <cell r="P16"/>
          <cell r="Q16"/>
          <cell r="R16"/>
          <cell r="S16">
            <v>6.7</v>
          </cell>
          <cell r="T16">
            <v>7.6</v>
          </cell>
          <cell r="U16">
            <v>9.5</v>
          </cell>
          <cell r="V16">
            <v>11.2</v>
          </cell>
          <cell r="W16">
            <v>11.6</v>
          </cell>
          <cell r="X16">
            <v>12.6</v>
          </cell>
          <cell r="Y16"/>
          <cell r="Z16"/>
          <cell r="AA16"/>
        </row>
        <row r="17">
          <cell r="B17">
            <v>12</v>
          </cell>
          <cell r="C17" t="str">
            <v xml:space="preserve">  Gestão de frotas</v>
          </cell>
          <cell r="D17">
            <v>18.100000000000001</v>
          </cell>
          <cell r="E17">
            <v>15.1</v>
          </cell>
          <cell r="F17">
            <v>15.1</v>
          </cell>
          <cell r="G17">
            <v>17.399999999999999</v>
          </cell>
          <cell r="H17"/>
          <cell r="I17"/>
          <cell r="J17"/>
          <cell r="K17"/>
          <cell r="L17"/>
          <cell r="M17"/>
          <cell r="N17"/>
          <cell r="O17"/>
          <cell r="P17"/>
          <cell r="Q17"/>
          <cell r="R17"/>
          <cell r="S17">
            <v>14.7</v>
          </cell>
          <cell r="T17">
            <v>15.3</v>
          </cell>
          <cell r="U17">
            <v>16.8</v>
          </cell>
          <cell r="V17">
            <v>18.2</v>
          </cell>
          <cell r="W17">
            <v>19.100000000000001</v>
          </cell>
          <cell r="X17">
            <v>19.5</v>
          </cell>
          <cell r="Y17"/>
          <cell r="Z17"/>
          <cell r="AA17"/>
        </row>
        <row r="18">
          <cell r="B18">
            <v>13</v>
          </cell>
          <cell r="C18" t="str">
            <v xml:space="preserve">Idade média da frota total operacional </v>
          </cell>
          <cell r="D18">
            <v>9.8000000000000007</v>
          </cell>
          <cell r="E18">
            <v>9.3000000000000007</v>
          </cell>
          <cell r="F18">
            <v>9</v>
          </cell>
          <cell r="G18">
            <v>11.7</v>
          </cell>
          <cell r="H18"/>
          <cell r="I18"/>
          <cell r="J18"/>
          <cell r="K18"/>
          <cell r="L18"/>
          <cell r="M18"/>
          <cell r="N18"/>
          <cell r="O18"/>
          <cell r="P18"/>
          <cell r="Q18"/>
          <cell r="R18"/>
          <cell r="S18">
            <v>8.6</v>
          </cell>
          <cell r="T18">
            <v>9.4</v>
          </cell>
          <cell r="U18">
            <v>0</v>
          </cell>
          <cell r="V18">
            <v>12.9</v>
          </cell>
          <cell r="W18">
            <v>13.4</v>
          </cell>
          <cell r="X18">
            <v>14.3</v>
          </cell>
          <cell r="Y18"/>
          <cell r="Z18"/>
          <cell r="AA18"/>
        </row>
        <row r="19">
          <cell r="B19">
            <v>14</v>
          </cell>
          <cell r="C19"/>
          <cell r="D19"/>
          <cell r="E19"/>
          <cell r="F19"/>
          <cell r="G19"/>
          <cell r="H19"/>
          <cell r="I19"/>
          <cell r="J19"/>
          <cell r="K19"/>
          <cell r="L19"/>
          <cell r="M19"/>
          <cell r="N19"/>
          <cell r="O19"/>
          <cell r="P19"/>
          <cell r="Q19"/>
          <cell r="R19"/>
          <cell r="S19"/>
          <cell r="T19"/>
          <cell r="U19"/>
          <cell r="V19"/>
          <cell r="W19"/>
          <cell r="X19"/>
          <cell r="Y19"/>
          <cell r="Z19"/>
          <cell r="AA19"/>
        </row>
        <row r="20">
          <cell r="B20">
            <v>15</v>
          </cell>
          <cell r="C20" t="str">
            <v>Frota no final do período:</v>
          </cell>
          <cell r="D20"/>
          <cell r="E20"/>
          <cell r="F20"/>
          <cell r="G20"/>
          <cell r="H20"/>
          <cell r="I20"/>
          <cell r="J20"/>
          <cell r="K20"/>
          <cell r="L20"/>
          <cell r="M20"/>
          <cell r="N20"/>
          <cell r="O20"/>
          <cell r="P20"/>
          <cell r="Q20"/>
          <cell r="R20"/>
          <cell r="S20"/>
          <cell r="T20"/>
          <cell r="U20"/>
          <cell r="V20"/>
          <cell r="W20"/>
          <cell r="X20"/>
          <cell r="Y20"/>
          <cell r="Z20"/>
          <cell r="AA20"/>
        </row>
        <row r="21">
          <cell r="B21">
            <v>16</v>
          </cell>
          <cell r="C21" t="str">
            <v xml:space="preserve">  Aluguel de carros</v>
          </cell>
          <cell r="D21">
            <v>135578</v>
          </cell>
          <cell r="E21">
            <v>177672</v>
          </cell>
          <cell r="F21">
            <v>238174</v>
          </cell>
          <cell r="G21">
            <v>216334</v>
          </cell>
          <cell r="H21">
            <v>239741.03183333337</v>
          </cell>
          <cell r="I21">
            <v>333508.31658069615</v>
          </cell>
          <cell r="J21">
            <v>409836.23175378074</v>
          </cell>
          <cell r="K21">
            <v>493971.22672593233</v>
          </cell>
          <cell r="L21">
            <v>582525.79144856217</v>
          </cell>
          <cell r="M21">
            <v>667370.17931331997</v>
          </cell>
          <cell r="N21">
            <v>742119.6968293034</v>
          </cell>
          <cell r="O21">
            <v>800259.12431962171</v>
          </cell>
          <cell r="P21">
            <v>786010.2497065725</v>
          </cell>
          <cell r="Q21">
            <v>805660.50594923669</v>
          </cell>
          <cell r="R21"/>
          <cell r="S21">
            <v>238174</v>
          </cell>
          <cell r="T21">
            <v>241219</v>
          </cell>
          <cell r="U21">
            <v>225870</v>
          </cell>
          <cell r="V21">
            <v>207491</v>
          </cell>
          <cell r="W21">
            <v>216334</v>
          </cell>
          <cell r="X21">
            <v>208791</v>
          </cell>
          <cell r="Y21">
            <v>219543.06944444444</v>
          </cell>
          <cell r="Z21">
            <v>228324.79222222226</v>
          </cell>
          <cell r="AA21">
            <v>239741.03183333337</v>
          </cell>
        </row>
        <row r="22">
          <cell r="B22">
            <v>17</v>
          </cell>
          <cell r="C22" t="str">
            <v xml:space="preserve">  Gestão de frotas</v>
          </cell>
          <cell r="D22">
            <v>44877</v>
          </cell>
          <cell r="E22">
            <v>54430</v>
          </cell>
          <cell r="F22">
            <v>68957</v>
          </cell>
          <cell r="G22">
            <v>61657</v>
          </cell>
          <cell r="H22">
            <v>74096.120141776293</v>
          </cell>
          <cell r="I22">
            <v>99644.571349685997</v>
          </cell>
          <cell r="J22">
            <v>124679.56219837308</v>
          </cell>
          <cell r="K22">
            <v>151699.31161371386</v>
          </cell>
          <cell r="L22">
            <v>179446.52110418587</v>
          </cell>
          <cell r="M22">
            <v>206200.52995033743</v>
          </cell>
          <cell r="N22">
            <v>229967.54642804843</v>
          </cell>
          <cell r="O22">
            <v>248691.32546182556</v>
          </cell>
          <cell r="P22">
            <v>258623.11941220367</v>
          </cell>
          <cell r="Q22">
            <v>265088.69739750877</v>
          </cell>
          <cell r="R22"/>
          <cell r="S22">
            <v>68957</v>
          </cell>
          <cell r="T22">
            <v>67777</v>
          </cell>
          <cell r="U22">
            <v>65585</v>
          </cell>
          <cell r="V22">
            <v>60637</v>
          </cell>
          <cell r="W22">
            <v>61657</v>
          </cell>
          <cell r="X22">
            <v>65622</v>
          </cell>
          <cell r="Y22">
            <v>67853.589873421501</v>
          </cell>
          <cell r="Z22">
            <v>70567.733468358376</v>
          </cell>
          <cell r="AA22">
            <v>74096.120141776293</v>
          </cell>
        </row>
        <row r="23">
          <cell r="B23">
            <v>18</v>
          </cell>
          <cell r="C23" t="str">
            <v xml:space="preserve">    Total</v>
          </cell>
          <cell r="D23">
            <v>180455</v>
          </cell>
          <cell r="E23">
            <v>232102</v>
          </cell>
          <cell r="F23">
            <v>307131</v>
          </cell>
          <cell r="G23">
            <v>277991</v>
          </cell>
          <cell r="H23">
            <v>313837.15197510965</v>
          </cell>
          <cell r="I23">
            <v>433152.88793038216</v>
          </cell>
          <cell r="J23">
            <v>534515.79395215376</v>
          </cell>
          <cell r="K23">
            <v>645670.53833964618</v>
          </cell>
          <cell r="L23">
            <v>761972.31255274802</v>
          </cell>
          <cell r="M23">
            <v>873570.70926365745</v>
          </cell>
          <cell r="N23">
            <v>972087.2432573518</v>
          </cell>
          <cell r="O23">
            <v>1048950.4497814472</v>
          </cell>
          <cell r="P23">
            <v>1044633.3691187762</v>
          </cell>
          <cell r="Q23">
            <v>1070749.2033467456</v>
          </cell>
          <cell r="R23"/>
          <cell r="S23">
            <v>307131</v>
          </cell>
          <cell r="T23">
            <v>308996</v>
          </cell>
          <cell r="U23">
            <v>291455</v>
          </cell>
          <cell r="V23">
            <v>268128</v>
          </cell>
          <cell r="W23">
            <v>277991</v>
          </cell>
          <cell r="X23">
            <v>274413</v>
          </cell>
          <cell r="Y23">
            <v>287396.65931786597</v>
          </cell>
          <cell r="Z23">
            <v>298892.5256905806</v>
          </cell>
          <cell r="AA23">
            <v>313837.15197510965</v>
          </cell>
        </row>
        <row r="24">
          <cell r="B24">
            <v>19</v>
          </cell>
          <cell r="C24"/>
          <cell r="D24"/>
          <cell r="E24"/>
          <cell r="F24"/>
          <cell r="G24"/>
          <cell r="H24"/>
          <cell r="I24"/>
          <cell r="J24"/>
          <cell r="K24"/>
          <cell r="L24"/>
          <cell r="M24"/>
          <cell r="N24"/>
          <cell r="O24"/>
          <cell r="P24"/>
          <cell r="Q24"/>
          <cell r="R24"/>
          <cell r="S24"/>
          <cell r="T24"/>
          <cell r="U24"/>
          <cell r="V24"/>
          <cell r="W24"/>
          <cell r="X24"/>
          <cell r="Y24"/>
          <cell r="Z24"/>
          <cell r="AA24"/>
        </row>
        <row r="25">
          <cell r="B25">
            <v>20</v>
          </cell>
          <cell r="C25" t="str">
            <v xml:space="preserve">  Frota gerenciada no final do período - Gestão de frotas </v>
          </cell>
          <cell r="D25">
            <v>94</v>
          </cell>
          <cell r="E25">
            <v>57</v>
          </cell>
          <cell r="F25">
            <v>32</v>
          </cell>
          <cell r="G25">
            <v>105</v>
          </cell>
          <cell r="H25"/>
          <cell r="I25"/>
          <cell r="J25"/>
          <cell r="K25"/>
          <cell r="L25"/>
          <cell r="M25"/>
          <cell r="N25"/>
          <cell r="O25"/>
          <cell r="P25"/>
          <cell r="Q25"/>
          <cell r="R25"/>
          <cell r="S25">
            <v>32</v>
          </cell>
          <cell r="T25">
            <v>27</v>
          </cell>
          <cell r="U25">
            <v>27</v>
          </cell>
          <cell r="V25">
            <v>111</v>
          </cell>
          <cell r="W25">
            <v>105</v>
          </cell>
          <cell r="X25">
            <v>103</v>
          </cell>
          <cell r="Y25"/>
          <cell r="Z25"/>
          <cell r="AA25"/>
        </row>
        <row r="26">
          <cell r="B26">
            <v>21</v>
          </cell>
          <cell r="C26"/>
          <cell r="D26"/>
          <cell r="E26"/>
          <cell r="F26"/>
          <cell r="G26"/>
          <cell r="H26"/>
          <cell r="I26"/>
          <cell r="J26"/>
          <cell r="K26"/>
          <cell r="L26"/>
          <cell r="M26"/>
          <cell r="N26"/>
          <cell r="O26"/>
          <cell r="P26"/>
          <cell r="Q26"/>
          <cell r="R26"/>
          <cell r="S26"/>
          <cell r="T26"/>
          <cell r="U26"/>
          <cell r="V26"/>
          <cell r="W26"/>
          <cell r="X26"/>
          <cell r="Y26"/>
          <cell r="Z26"/>
          <cell r="AA26"/>
        </row>
        <row r="27">
          <cell r="B27">
            <v>22</v>
          </cell>
          <cell r="C27" t="str">
            <v>Investimento em Frota (Em R$ milhões)</v>
          </cell>
          <cell r="D27"/>
          <cell r="E27"/>
          <cell r="F27"/>
          <cell r="G27"/>
          <cell r="H27"/>
          <cell r="I27"/>
          <cell r="J27"/>
          <cell r="K27"/>
          <cell r="L27"/>
          <cell r="M27"/>
          <cell r="N27"/>
          <cell r="O27"/>
          <cell r="P27"/>
          <cell r="Q27"/>
          <cell r="R27"/>
          <cell r="S27"/>
          <cell r="T27"/>
          <cell r="U27"/>
          <cell r="V27"/>
          <cell r="W27"/>
          <cell r="X27"/>
          <cell r="Y27"/>
          <cell r="Z27"/>
          <cell r="AA27"/>
        </row>
        <row r="28">
          <cell r="B28">
            <v>23</v>
          </cell>
          <cell r="C28" t="str">
            <v xml:space="preserve">  Aluguel de carros</v>
          </cell>
          <cell r="D28">
            <v>4581.8</v>
          </cell>
          <cell r="E28">
            <v>5785.2</v>
          </cell>
          <cell r="F28">
            <v>8802.1</v>
          </cell>
          <cell r="G28">
            <v>4541.8999999999996</v>
          </cell>
          <cell r="H28">
            <v>10458.053824881728</v>
          </cell>
          <cell r="I28"/>
          <cell r="J28"/>
          <cell r="K28"/>
          <cell r="L28"/>
          <cell r="M28"/>
          <cell r="N28"/>
          <cell r="O28"/>
          <cell r="P28"/>
          <cell r="Q28"/>
          <cell r="R28"/>
          <cell r="S28">
            <v>2748.6129999999998</v>
          </cell>
          <cell r="T28">
            <v>1533.203</v>
          </cell>
          <cell r="U28">
            <v>57.4</v>
          </cell>
          <cell r="V28">
            <v>859.7</v>
          </cell>
          <cell r="W28">
            <v>2091.6</v>
          </cell>
          <cell r="X28">
            <v>1055.1289999999999</v>
          </cell>
          <cell r="Y28">
            <v>2759.9773634066869</v>
          </cell>
          <cell r="Z28">
            <v>3017.0414136283239</v>
          </cell>
          <cell r="AA28">
            <v>3625.906047846719</v>
          </cell>
        </row>
        <row r="29">
          <cell r="B29">
            <v>24</v>
          </cell>
          <cell r="C29" t="str">
            <v xml:space="preserve">  Gestão de frotas</v>
          </cell>
          <cell r="D29">
            <v>881.5</v>
          </cell>
          <cell r="E29">
            <v>1189.2</v>
          </cell>
          <cell r="F29">
            <v>1472.6</v>
          </cell>
          <cell r="G29">
            <v>975.7</v>
          </cell>
          <cell r="H29">
            <v>2573.1826069537769</v>
          </cell>
          <cell r="I29"/>
          <cell r="J29"/>
          <cell r="K29"/>
          <cell r="L29"/>
          <cell r="M29"/>
          <cell r="N29"/>
          <cell r="O29"/>
          <cell r="P29"/>
          <cell r="Q29"/>
          <cell r="R29"/>
          <cell r="S29">
            <v>382.053</v>
          </cell>
          <cell r="T29">
            <v>302.971</v>
          </cell>
          <cell r="U29">
            <v>114.4</v>
          </cell>
          <cell r="V29">
            <v>210.1</v>
          </cell>
          <cell r="W29">
            <v>348.3</v>
          </cell>
          <cell r="X29">
            <v>474.68099999999998</v>
          </cell>
          <cell r="Y29">
            <v>575.75792702146077</v>
          </cell>
          <cell r="Z29">
            <v>684.15954810822984</v>
          </cell>
          <cell r="AA29">
            <v>838.58413182408651</v>
          </cell>
        </row>
        <row r="30">
          <cell r="B30">
            <v>25</v>
          </cell>
          <cell r="C30" t="str">
            <v xml:space="preserve">    Total</v>
          </cell>
          <cell r="D30">
            <v>5463.3</v>
          </cell>
          <cell r="E30">
            <v>6974.4</v>
          </cell>
          <cell r="F30">
            <v>10274.700000000001</v>
          </cell>
          <cell r="G30">
            <v>5517.5999999999995</v>
          </cell>
          <cell r="H30">
            <v>13031.236431835508</v>
          </cell>
          <cell r="I30"/>
          <cell r="J30"/>
          <cell r="K30"/>
          <cell r="L30"/>
          <cell r="M30"/>
          <cell r="N30"/>
          <cell r="O30"/>
          <cell r="P30"/>
          <cell r="Q30"/>
          <cell r="R30"/>
          <cell r="S30">
            <v>3130.6659999999997</v>
          </cell>
          <cell r="T30">
            <v>1836.174</v>
          </cell>
          <cell r="U30">
            <v>171.8</v>
          </cell>
          <cell r="V30">
            <v>1069.8</v>
          </cell>
          <cell r="W30">
            <v>2439.9</v>
          </cell>
          <cell r="X30">
            <v>1529.81</v>
          </cell>
          <cell r="Y30">
            <v>3335.7352904281479</v>
          </cell>
          <cell r="Z30">
            <v>3701.2009617365538</v>
          </cell>
          <cell r="AA30">
            <v>4464.4901796708054</v>
          </cell>
        </row>
        <row r="31">
          <cell r="B31">
            <v>26</v>
          </cell>
          <cell r="C31"/>
          <cell r="D31"/>
          <cell r="E31"/>
          <cell r="F31"/>
          <cell r="G31"/>
          <cell r="H31"/>
          <cell r="I31"/>
          <cell r="J31"/>
          <cell r="K31"/>
          <cell r="L31"/>
          <cell r="M31"/>
          <cell r="N31"/>
          <cell r="O31"/>
          <cell r="P31"/>
          <cell r="Q31"/>
          <cell r="R31"/>
          <cell r="S31"/>
          <cell r="T31"/>
          <cell r="U31"/>
          <cell r="V31"/>
          <cell r="W31"/>
          <cell r="X31"/>
          <cell r="Y31"/>
          <cell r="Z31"/>
          <cell r="AA31"/>
        </row>
        <row r="32">
          <cell r="B32">
            <v>27</v>
          </cell>
          <cell r="C32" t="str">
            <v>Número de diárias (em milhares):</v>
          </cell>
          <cell r="D32"/>
          <cell r="E32"/>
          <cell r="F32"/>
          <cell r="G32"/>
          <cell r="H32"/>
          <cell r="I32"/>
          <cell r="J32"/>
          <cell r="K32"/>
          <cell r="L32"/>
          <cell r="M32"/>
          <cell r="N32"/>
          <cell r="O32"/>
          <cell r="P32"/>
          <cell r="Q32"/>
          <cell r="R32"/>
          <cell r="S32"/>
          <cell r="T32"/>
          <cell r="U32"/>
          <cell r="V32"/>
          <cell r="W32"/>
          <cell r="X32"/>
          <cell r="Y32"/>
          <cell r="Z32"/>
          <cell r="AA32"/>
        </row>
        <row r="33">
          <cell r="B33">
            <v>28</v>
          </cell>
          <cell r="C33" t="str">
            <v xml:space="preserve">  Aluguel de carros - Total</v>
          </cell>
          <cell r="D33">
            <v>25494</v>
          </cell>
          <cell r="E33">
            <v>35514.6</v>
          </cell>
          <cell r="F33">
            <v>47028.978000000003</v>
          </cell>
          <cell r="G33">
            <v>51286.400000000001</v>
          </cell>
          <cell r="H33">
            <v>59188.450095440014</v>
          </cell>
          <cell r="I33">
            <v>76933.698468835006</v>
          </cell>
          <cell r="J33">
            <v>97369.212124619284</v>
          </cell>
          <cell r="K33">
            <v>120214.29679125512</v>
          </cell>
          <cell r="L33">
            <v>143488.36765653614</v>
          </cell>
          <cell r="M33">
            <v>166805.22740072329</v>
          </cell>
          <cell r="N33">
            <v>188177.14716144095</v>
          </cell>
          <cell r="O33">
            <v>206382.64170702556</v>
          </cell>
          <cell r="P33">
            <v>218039.2432686032</v>
          </cell>
          <cell r="Q33">
            <v>223490.22435031825</v>
          </cell>
          <cell r="R33"/>
          <cell r="S33">
            <v>13840.857</v>
          </cell>
          <cell r="T33">
            <v>14245.67</v>
          </cell>
          <cell r="U33">
            <v>9851.7999999999993</v>
          </cell>
          <cell r="V33">
            <v>12780.4</v>
          </cell>
          <cell r="W33">
            <v>14408.5</v>
          </cell>
          <cell r="X33">
            <v>13799.308000000001</v>
          </cell>
          <cell r="Y33">
            <v>14384.46191</v>
          </cell>
          <cell r="Z33">
            <v>15124.234236800003</v>
          </cell>
          <cell r="AA33">
            <v>15880.445948640005</v>
          </cell>
        </row>
        <row r="34">
          <cell r="B34">
            <v>29</v>
          </cell>
          <cell r="C34" t="str">
            <v xml:space="preserve">  Diárias referente sub-locação para Gestão de Frotas</v>
          </cell>
          <cell r="D34">
            <v>-230.4</v>
          </cell>
          <cell r="E34">
            <v>-230.1</v>
          </cell>
          <cell r="F34">
            <v>-283.04500000000002</v>
          </cell>
          <cell r="G34">
            <v>-839.9</v>
          </cell>
          <cell r="H34"/>
          <cell r="I34"/>
          <cell r="J34"/>
          <cell r="K34"/>
          <cell r="L34"/>
          <cell r="M34"/>
          <cell r="N34"/>
          <cell r="O34"/>
          <cell r="P34"/>
          <cell r="Q34"/>
          <cell r="R34"/>
          <cell r="S34">
            <v>-70.367000000000004</v>
          </cell>
          <cell r="T34">
            <v>-78.085999999999999</v>
          </cell>
          <cell r="U34">
            <v>-52.4</v>
          </cell>
          <cell r="V34">
            <v>-286.10000000000002</v>
          </cell>
          <cell r="W34">
            <v>-423.3</v>
          </cell>
          <cell r="X34">
            <v>-403.30700000000002</v>
          </cell>
          <cell r="Y34"/>
          <cell r="Z34"/>
          <cell r="AA34"/>
        </row>
        <row r="35">
          <cell r="B35">
            <v>30</v>
          </cell>
          <cell r="C35" t="str">
            <v xml:space="preserve">    Aluguel de carros - líquido</v>
          </cell>
          <cell r="D35">
            <v>25263.599999999999</v>
          </cell>
          <cell r="E35">
            <v>35284.5</v>
          </cell>
          <cell r="F35">
            <v>46745.933000000005</v>
          </cell>
          <cell r="G35">
            <v>50446.5</v>
          </cell>
          <cell r="H35"/>
          <cell r="I35"/>
          <cell r="J35"/>
          <cell r="K35"/>
          <cell r="L35"/>
          <cell r="M35"/>
          <cell r="N35"/>
          <cell r="O35"/>
          <cell r="P35"/>
          <cell r="Q35"/>
          <cell r="R35"/>
          <cell r="S35">
            <v>13770.49</v>
          </cell>
          <cell r="T35">
            <v>14167.584000000001</v>
          </cell>
          <cell r="U35">
            <v>9799.4</v>
          </cell>
          <cell r="V35">
            <v>12494.3</v>
          </cell>
          <cell r="W35">
            <v>13985.2</v>
          </cell>
          <cell r="X35">
            <v>13396.001</v>
          </cell>
          <cell r="Y35"/>
          <cell r="Z35"/>
          <cell r="AA35"/>
        </row>
        <row r="36">
          <cell r="B36">
            <v>31</v>
          </cell>
          <cell r="C36" t="str">
            <v xml:space="preserve">  Gestão de frotas</v>
          </cell>
          <cell r="D36">
            <v>12752.7</v>
          </cell>
          <cell r="E36">
            <v>15235.7</v>
          </cell>
          <cell r="F36">
            <v>19090.544000000002</v>
          </cell>
          <cell r="G36">
            <v>21328</v>
          </cell>
          <cell r="H36">
            <v>23618.405900320002</v>
          </cell>
          <cell r="I36">
            <v>30692.869623130005</v>
          </cell>
          <cell r="J36">
            <v>38845.663116773911</v>
          </cell>
          <cell r="K36">
            <v>47959.760309000558</v>
          </cell>
          <cell r="L36">
            <v>57245.002496556794</v>
          </cell>
          <cell r="M36">
            <v>66547.315402247274</v>
          </cell>
          <cell r="N36">
            <v>75073.69018816021</v>
          </cell>
          <cell r="O36">
            <v>82336.812612185982</v>
          </cell>
          <cell r="P36">
            <v>86987.239656496182</v>
          </cell>
          <cell r="Q36">
            <v>89161.920647908584</v>
          </cell>
          <cell r="R36"/>
          <cell r="S36">
            <v>5182.3909999999996</v>
          </cell>
          <cell r="T36">
            <v>5270.009</v>
          </cell>
          <cell r="U36">
            <v>5276.8</v>
          </cell>
          <cell r="V36">
            <v>5333.4</v>
          </cell>
          <cell r="W36">
            <v>5447.7</v>
          </cell>
          <cell r="X36">
            <v>5510.3069999999998</v>
          </cell>
          <cell r="Y36">
            <v>5738.7129799999993</v>
          </cell>
          <cell r="Z36">
            <v>6033.8467903999999</v>
          </cell>
          <cell r="AA36">
            <v>6335.5391299200019</v>
          </cell>
        </row>
        <row r="37">
          <cell r="B37">
            <v>32</v>
          </cell>
          <cell r="C37" t="str">
            <v xml:space="preserve">     Total</v>
          </cell>
          <cell r="D37">
            <v>38016.300000000003</v>
          </cell>
          <cell r="E37">
            <v>50520.2</v>
          </cell>
          <cell r="F37">
            <v>65836.477000000014</v>
          </cell>
          <cell r="G37">
            <v>71774.5</v>
          </cell>
          <cell r="H37">
            <v>82806.855995760008</v>
          </cell>
          <cell r="I37">
            <v>107626.56809196502</v>
          </cell>
          <cell r="J37">
            <v>136214.87524139319</v>
          </cell>
          <cell r="K37">
            <v>168174.05710025568</v>
          </cell>
          <cell r="L37">
            <v>200733.37015309292</v>
          </cell>
          <cell r="M37">
            <v>233352.54280297057</v>
          </cell>
          <cell r="N37">
            <v>263250.83734960115</v>
          </cell>
          <cell r="O37">
            <v>288719.45431921154</v>
          </cell>
          <cell r="P37">
            <v>305026.48292509938</v>
          </cell>
          <cell r="Q37">
            <v>312652.14499822684</v>
          </cell>
          <cell r="R37"/>
          <cell r="S37">
            <v>18952.881000000001</v>
          </cell>
          <cell r="T37">
            <v>19437.593000000001</v>
          </cell>
          <cell r="U37">
            <v>15076.2</v>
          </cell>
          <cell r="V37">
            <v>17827.699999999997</v>
          </cell>
          <cell r="W37">
            <v>19432.900000000001</v>
          </cell>
          <cell r="X37">
            <v>18906.308000000001</v>
          </cell>
          <cell r="Y37">
            <v>20123.174889999998</v>
          </cell>
          <cell r="Z37">
            <v>21158.081027200002</v>
          </cell>
          <cell r="AA37">
            <v>22215.985078560007</v>
          </cell>
        </row>
        <row r="38">
          <cell r="B38">
            <v>33</v>
          </cell>
          <cell r="C38"/>
          <cell r="D38"/>
          <cell r="E38"/>
          <cell r="F38"/>
          <cell r="G38"/>
          <cell r="H38"/>
          <cell r="I38"/>
          <cell r="J38"/>
          <cell r="K38"/>
          <cell r="L38"/>
          <cell r="M38"/>
          <cell r="N38"/>
          <cell r="O38"/>
          <cell r="P38"/>
          <cell r="Q38"/>
          <cell r="R38"/>
          <cell r="S38"/>
          <cell r="T38"/>
          <cell r="U38"/>
          <cell r="V38"/>
          <cell r="W38"/>
          <cell r="X38"/>
          <cell r="Y38"/>
          <cell r="Z38"/>
          <cell r="AA38"/>
        </row>
        <row r="39">
          <cell r="B39">
            <v>34</v>
          </cell>
          <cell r="C39" t="str">
            <v>Depreciação média por carro anualizada (R$)</v>
          </cell>
          <cell r="D39"/>
          <cell r="E39"/>
          <cell r="F39"/>
          <cell r="G39"/>
          <cell r="H39"/>
          <cell r="I39"/>
          <cell r="J39"/>
          <cell r="K39"/>
          <cell r="L39"/>
          <cell r="M39"/>
          <cell r="N39"/>
          <cell r="O39"/>
          <cell r="P39"/>
          <cell r="Q39"/>
          <cell r="R39"/>
          <cell r="S39"/>
          <cell r="T39"/>
          <cell r="U39"/>
          <cell r="V39"/>
          <cell r="W39"/>
          <cell r="X39"/>
          <cell r="Y39"/>
          <cell r="Z39"/>
          <cell r="AA39"/>
        </row>
        <row r="40">
          <cell r="B40">
            <v>35</v>
          </cell>
          <cell r="C40" t="str">
            <v xml:space="preserve">  Aluguel de carros </v>
          </cell>
          <cell r="D40">
            <v>1250.0999999999999</v>
          </cell>
          <cell r="E40">
            <v>1012.4</v>
          </cell>
          <cell r="F40">
            <v>1917.6</v>
          </cell>
          <cell r="G40">
            <v>1706.8</v>
          </cell>
          <cell r="H40"/>
          <cell r="I40"/>
          <cell r="J40"/>
          <cell r="K40"/>
          <cell r="L40"/>
          <cell r="M40"/>
          <cell r="N40"/>
          <cell r="O40"/>
          <cell r="P40"/>
          <cell r="Q40"/>
          <cell r="R40"/>
          <cell r="S40">
            <v>2206.5</v>
          </cell>
          <cell r="T40">
            <v>2202.4</v>
          </cell>
          <cell r="U40">
            <v>2640.2</v>
          </cell>
          <cell r="V40">
            <v>1271.5999999999999</v>
          </cell>
          <cell r="W40">
            <v>611.6</v>
          </cell>
          <cell r="X40">
            <v>526.4</v>
          </cell>
          <cell r="Y40"/>
          <cell r="Z40"/>
          <cell r="AA40"/>
        </row>
        <row r="41">
          <cell r="B41">
            <v>36</v>
          </cell>
          <cell r="C41" t="str">
            <v xml:space="preserve">  Gestão de frotas</v>
          </cell>
          <cell r="D41">
            <v>3104.3</v>
          </cell>
          <cell r="E41">
            <v>3601.1</v>
          </cell>
          <cell r="F41">
            <v>3923.4</v>
          </cell>
          <cell r="G41">
            <v>2178.9</v>
          </cell>
          <cell r="H41"/>
          <cell r="I41"/>
          <cell r="J41"/>
          <cell r="K41"/>
          <cell r="L41"/>
          <cell r="M41"/>
          <cell r="N41"/>
          <cell r="O41"/>
          <cell r="P41"/>
          <cell r="Q41"/>
          <cell r="R41"/>
          <cell r="S41">
            <v>3928.9</v>
          </cell>
          <cell r="T41">
            <v>2397.1</v>
          </cell>
          <cell r="U41">
            <v>2092.4</v>
          </cell>
          <cell r="V41">
            <v>2312.3000000000002</v>
          </cell>
          <cell r="W41">
            <v>1907</v>
          </cell>
          <cell r="X41">
            <v>1393.2</v>
          </cell>
          <cell r="Y41"/>
          <cell r="Z41"/>
          <cell r="AA41"/>
        </row>
        <row r="42">
          <cell r="B42">
            <v>37</v>
          </cell>
          <cell r="C42" t="str">
            <v xml:space="preserve">    Total </v>
          </cell>
          <cell r="D42">
            <v>1771</v>
          </cell>
          <cell r="E42">
            <v>1671.2</v>
          </cell>
          <cell r="F42">
            <v>2405.1999999999998</v>
          </cell>
          <cell r="G42">
            <v>1815.2</v>
          </cell>
          <cell r="H42"/>
          <cell r="I42"/>
          <cell r="J42"/>
          <cell r="K42"/>
          <cell r="L42"/>
          <cell r="M42"/>
          <cell r="N42"/>
          <cell r="O42"/>
          <cell r="P42"/>
          <cell r="Q42"/>
          <cell r="R42"/>
          <cell r="S42">
            <v>2609.1</v>
          </cell>
          <cell r="T42">
            <v>2246.1</v>
          </cell>
          <cell r="U42">
            <v>2513.5</v>
          </cell>
          <cell r="V42">
            <v>1513.3</v>
          </cell>
          <cell r="W42">
            <v>910.1</v>
          </cell>
          <cell r="X42">
            <v>726.2</v>
          </cell>
          <cell r="Y42"/>
          <cell r="Z42"/>
          <cell r="AA42"/>
        </row>
        <row r="43">
          <cell r="B43">
            <v>38</v>
          </cell>
          <cell r="C43"/>
          <cell r="D43"/>
          <cell r="E43"/>
          <cell r="F43"/>
          <cell r="G43"/>
          <cell r="H43"/>
          <cell r="I43"/>
          <cell r="J43"/>
          <cell r="K43"/>
          <cell r="L43"/>
          <cell r="M43"/>
          <cell r="N43"/>
          <cell r="O43"/>
          <cell r="P43"/>
          <cell r="Q43"/>
          <cell r="R43"/>
          <cell r="S43"/>
          <cell r="T43"/>
          <cell r="U43"/>
          <cell r="V43"/>
          <cell r="W43"/>
          <cell r="X43"/>
          <cell r="Y43"/>
          <cell r="Z43"/>
          <cell r="AA43"/>
        </row>
        <row r="44">
          <cell r="B44">
            <v>39</v>
          </cell>
          <cell r="C44" t="str">
            <v>Receita bruta média anual por carro operacional (R$ mil)</v>
          </cell>
          <cell r="D44"/>
          <cell r="E44"/>
          <cell r="F44"/>
          <cell r="G44"/>
          <cell r="H44"/>
          <cell r="I44"/>
          <cell r="J44"/>
          <cell r="K44"/>
          <cell r="L44"/>
          <cell r="M44"/>
          <cell r="N44"/>
          <cell r="O44"/>
          <cell r="P44"/>
          <cell r="Q44"/>
          <cell r="R44"/>
          <cell r="S44"/>
          <cell r="T44"/>
          <cell r="U44"/>
          <cell r="V44"/>
          <cell r="W44"/>
          <cell r="X44"/>
          <cell r="Y44"/>
          <cell r="Z44"/>
          <cell r="AA44"/>
        </row>
        <row r="45">
          <cell r="B45">
            <v>40</v>
          </cell>
          <cell r="C45" t="str">
            <v xml:space="preserve">  Aluguel de carros</v>
          </cell>
          <cell r="D45">
            <v>20.15733486209313</v>
          </cell>
          <cell r="E45">
            <v>19.766565686078522</v>
          </cell>
          <cell r="F45">
            <v>19.266451289670542</v>
          </cell>
          <cell r="G45">
            <v>17.3</v>
          </cell>
          <cell r="H45"/>
          <cell r="I45"/>
          <cell r="J45"/>
          <cell r="K45"/>
          <cell r="L45"/>
          <cell r="M45"/>
          <cell r="N45"/>
          <cell r="O45"/>
          <cell r="P45"/>
          <cell r="Q45"/>
          <cell r="R45"/>
          <cell r="S45">
            <v>19.992161104192817</v>
          </cell>
          <cell r="T45">
            <v>18.804055246668433</v>
          </cell>
          <cell r="U45">
            <v>9.3000000000000007</v>
          </cell>
          <cell r="V45">
            <v>17.3</v>
          </cell>
          <cell r="W45">
            <v>20.7</v>
          </cell>
          <cell r="X45">
            <v>20</v>
          </cell>
          <cell r="Y45"/>
          <cell r="Z45"/>
          <cell r="AA45"/>
        </row>
        <row r="46">
          <cell r="B46">
            <v>41</v>
          </cell>
          <cell r="C46" t="str">
            <v xml:space="preserve">  Gestão de frotas</v>
          </cell>
          <cell r="D46">
            <v>20.368519726116727</v>
          </cell>
          <cell r="E46">
            <v>19.082560129718043</v>
          </cell>
          <cell r="F46">
            <v>18.47125426533395</v>
          </cell>
          <cell r="G46">
            <v>19.191986756074314</v>
          </cell>
          <cell r="H46"/>
          <cell r="I46"/>
          <cell r="J46"/>
          <cell r="K46"/>
          <cell r="L46"/>
          <cell r="M46"/>
          <cell r="N46"/>
          <cell r="O46"/>
          <cell r="P46"/>
          <cell r="Q46"/>
          <cell r="R46"/>
          <cell r="S46">
            <v>18.193006330842255</v>
          </cell>
          <cell r="T46">
            <v>18.567339617185702</v>
          </cell>
          <cell r="U46">
            <v>16.600000000000001</v>
          </cell>
          <cell r="V46">
            <v>20</v>
          </cell>
          <cell r="W46">
            <v>18.399999999999999</v>
          </cell>
          <cell r="X46">
            <v>18.8</v>
          </cell>
          <cell r="Y46"/>
          <cell r="Z46"/>
          <cell r="AA46"/>
        </row>
        <row r="47">
          <cell r="B47">
            <v>42</v>
          </cell>
          <cell r="C47"/>
          <cell r="D47"/>
          <cell r="E47"/>
          <cell r="F47"/>
          <cell r="G47"/>
          <cell r="H47"/>
          <cell r="I47"/>
          <cell r="J47"/>
          <cell r="K47"/>
          <cell r="L47"/>
          <cell r="M47"/>
          <cell r="N47"/>
          <cell r="O47"/>
          <cell r="P47"/>
          <cell r="Q47"/>
          <cell r="R47"/>
          <cell r="S47"/>
          <cell r="T47"/>
          <cell r="U47"/>
          <cell r="V47"/>
          <cell r="W47"/>
          <cell r="X47"/>
          <cell r="Y47"/>
          <cell r="Z47"/>
          <cell r="AA47"/>
        </row>
        <row r="48">
          <cell r="B48">
            <v>43</v>
          </cell>
          <cell r="C48" t="str">
            <v>Diária média (R$)</v>
          </cell>
          <cell r="D48"/>
          <cell r="E48"/>
          <cell r="F48"/>
          <cell r="G48"/>
          <cell r="H48"/>
          <cell r="I48"/>
          <cell r="J48"/>
          <cell r="K48"/>
          <cell r="L48"/>
          <cell r="M48"/>
          <cell r="N48"/>
          <cell r="O48"/>
          <cell r="P48"/>
          <cell r="Q48"/>
          <cell r="R48"/>
          <cell r="S48"/>
          <cell r="T48"/>
          <cell r="U48"/>
          <cell r="V48"/>
          <cell r="W48"/>
          <cell r="X48"/>
          <cell r="Y48"/>
          <cell r="Z48"/>
          <cell r="AA48"/>
        </row>
        <row r="49">
          <cell r="B49">
            <v>44</v>
          </cell>
          <cell r="C49" t="str">
            <v xml:space="preserve">  Aluguel de carros (**)</v>
          </cell>
          <cell r="D49">
            <v>75.16</v>
          </cell>
          <cell r="E49">
            <v>72.86</v>
          </cell>
          <cell r="F49">
            <v>71.569999999999993</v>
          </cell>
          <cell r="G49">
            <v>68.52</v>
          </cell>
          <cell r="H49"/>
          <cell r="I49"/>
          <cell r="J49"/>
          <cell r="K49"/>
          <cell r="L49"/>
          <cell r="M49"/>
          <cell r="N49"/>
          <cell r="O49"/>
          <cell r="P49"/>
          <cell r="Q49"/>
          <cell r="R49"/>
          <cell r="S49">
            <v>72.150000000000006</v>
          </cell>
          <cell r="T49">
            <v>69.22</v>
          </cell>
          <cell r="U49">
            <v>53.84</v>
          </cell>
          <cell r="V49">
            <v>66.8</v>
          </cell>
          <cell r="W49">
            <v>79.63</v>
          </cell>
          <cell r="X49">
            <v>80.290000000000006</v>
          </cell>
          <cell r="Y49"/>
          <cell r="Z49"/>
          <cell r="AA49"/>
        </row>
        <row r="50">
          <cell r="B50">
            <v>45</v>
          </cell>
          <cell r="C50" t="str">
            <v xml:space="preserve">  Gestão de frotas</v>
          </cell>
          <cell r="D50">
            <v>58.77</v>
          </cell>
          <cell r="E50">
            <v>55.62</v>
          </cell>
          <cell r="F50">
            <v>53.92</v>
          </cell>
          <cell r="G50">
            <v>53.81</v>
          </cell>
          <cell r="H50"/>
          <cell r="I50"/>
          <cell r="J50"/>
          <cell r="K50"/>
          <cell r="L50"/>
          <cell r="M50"/>
          <cell r="N50"/>
          <cell r="O50"/>
          <cell r="P50"/>
          <cell r="Q50"/>
          <cell r="R50"/>
          <cell r="S50">
            <v>53.09</v>
          </cell>
          <cell r="T50">
            <v>53.13</v>
          </cell>
          <cell r="U50">
            <v>53.84</v>
          </cell>
          <cell r="V50">
            <v>53.9</v>
          </cell>
          <cell r="W50">
            <v>54.31</v>
          </cell>
          <cell r="X50">
            <v>55.68</v>
          </cell>
          <cell r="Y50"/>
          <cell r="Z50"/>
          <cell r="AA50"/>
        </row>
        <row r="51">
          <cell r="B51">
            <v>46</v>
          </cell>
          <cell r="C51"/>
          <cell r="D51"/>
          <cell r="E51"/>
          <cell r="F51"/>
          <cell r="G51"/>
          <cell r="H51"/>
          <cell r="I51"/>
          <cell r="J51"/>
          <cell r="K51"/>
          <cell r="L51"/>
          <cell r="M51"/>
          <cell r="N51"/>
          <cell r="O51"/>
          <cell r="P51"/>
          <cell r="Q51"/>
          <cell r="R51"/>
          <cell r="S51"/>
          <cell r="T51"/>
          <cell r="U51"/>
          <cell r="V51"/>
          <cell r="W51"/>
          <cell r="X51"/>
          <cell r="Y51"/>
          <cell r="Z51"/>
          <cell r="AA51"/>
        </row>
        <row r="52">
          <cell r="B52">
            <v>47</v>
          </cell>
          <cell r="C52" t="str">
            <v>Percentual de Utilização (não considera carros em ativação e desativação no cálculo):</v>
          </cell>
          <cell r="D52"/>
          <cell r="E52"/>
          <cell r="F52"/>
          <cell r="G52"/>
          <cell r="H52"/>
          <cell r="I52"/>
          <cell r="J52"/>
          <cell r="K52"/>
          <cell r="L52"/>
          <cell r="M52"/>
          <cell r="N52"/>
          <cell r="O52"/>
          <cell r="P52"/>
          <cell r="Q52"/>
          <cell r="R52"/>
          <cell r="S52"/>
          <cell r="T52"/>
          <cell r="U52"/>
          <cell r="V52"/>
          <cell r="W52"/>
          <cell r="X52"/>
          <cell r="Y52"/>
          <cell r="Z52"/>
          <cell r="AA52"/>
        </row>
        <row r="53">
          <cell r="B53">
            <v>48</v>
          </cell>
          <cell r="C53" t="str">
            <v xml:space="preserve">  Aluguel de carros</v>
          </cell>
          <cell r="D53">
            <v>0.78600000000000003</v>
          </cell>
          <cell r="E53">
            <v>0.79600000000000004</v>
          </cell>
          <cell r="F53">
            <v>0.79100000000000004</v>
          </cell>
          <cell r="G53">
            <v>0.73499999999999999</v>
          </cell>
          <cell r="H53">
            <v>0.79495344790652411</v>
          </cell>
          <cell r="I53">
            <v>0.79</v>
          </cell>
          <cell r="J53">
            <v>0.79500000000000004</v>
          </cell>
          <cell r="K53">
            <v>0.8</v>
          </cell>
          <cell r="L53">
            <v>0.8</v>
          </cell>
          <cell r="M53">
            <v>0.8</v>
          </cell>
          <cell r="N53">
            <v>0.8</v>
          </cell>
          <cell r="O53">
            <v>0.8</v>
          </cell>
          <cell r="P53">
            <v>0.8</v>
          </cell>
          <cell r="Q53">
            <v>0.8</v>
          </cell>
          <cell r="R53"/>
          <cell r="S53">
            <v>0.79100000000000004</v>
          </cell>
          <cell r="T53">
            <v>0.78200000000000003</v>
          </cell>
          <cell r="U53">
            <v>0.55600000000000005</v>
          </cell>
          <cell r="V53">
            <v>0.75900000000000001</v>
          </cell>
          <cell r="W53">
            <v>0.84499999999999997</v>
          </cell>
          <cell r="X53">
            <v>0.80400000000000005</v>
          </cell>
          <cell r="Y53">
            <v>0.8</v>
          </cell>
          <cell r="Z53">
            <v>0.8</v>
          </cell>
          <cell r="AA53">
            <v>0.8</v>
          </cell>
        </row>
        <row r="54">
          <cell r="B54">
            <v>49</v>
          </cell>
          <cell r="C54" t="str">
            <v xml:space="preserve">  Gestão de frotas</v>
          </cell>
          <cell r="D54">
            <v>0.98156301581041072</v>
          </cell>
          <cell r="E54">
            <v>0.96799999999999997</v>
          </cell>
          <cell r="F54">
            <v>0.96599999999999997</v>
          </cell>
          <cell r="G54">
            <v>0.97399999999999998</v>
          </cell>
          <cell r="H54">
            <v>1.0081905689959354</v>
          </cell>
          <cell r="I54">
            <v>0.97</v>
          </cell>
          <cell r="J54">
            <v>0.97</v>
          </cell>
          <cell r="K54">
            <v>0.97</v>
          </cell>
          <cell r="L54">
            <v>0.97</v>
          </cell>
          <cell r="M54">
            <v>0.97</v>
          </cell>
          <cell r="N54">
            <v>0.97</v>
          </cell>
          <cell r="O54">
            <v>0.97</v>
          </cell>
          <cell r="P54">
            <v>0.97</v>
          </cell>
          <cell r="Q54">
            <v>0.97</v>
          </cell>
          <cell r="R54"/>
          <cell r="S54">
            <v>0.95599999999999996</v>
          </cell>
          <cell r="T54">
            <v>0.96699999999999997</v>
          </cell>
          <cell r="U54">
            <v>0.96399999999999997</v>
          </cell>
          <cell r="V54">
            <v>0.97799999999999998</v>
          </cell>
          <cell r="W54">
            <v>0.98799999999999999</v>
          </cell>
          <cell r="X54">
            <v>0.98599999999999999</v>
          </cell>
          <cell r="Y54">
            <v>1</v>
          </cell>
          <cell r="Z54">
            <v>1</v>
          </cell>
          <cell r="AA54">
            <v>1</v>
          </cell>
        </row>
        <row r="55">
          <cell r="B55">
            <v>50</v>
          </cell>
          <cell r="C55"/>
          <cell r="D55"/>
          <cell r="E55"/>
          <cell r="F55"/>
          <cell r="G55"/>
          <cell r="H55"/>
          <cell r="I55"/>
          <cell r="J55"/>
          <cell r="K55"/>
          <cell r="L55"/>
          <cell r="M55"/>
          <cell r="N55"/>
          <cell r="O55"/>
          <cell r="P55"/>
          <cell r="Q55"/>
          <cell r="R55"/>
          <cell r="S55"/>
          <cell r="T55"/>
          <cell r="U55"/>
          <cell r="V55"/>
          <cell r="W55"/>
          <cell r="X55"/>
          <cell r="Y55"/>
          <cell r="Z55"/>
          <cell r="AA55"/>
        </row>
        <row r="56">
          <cell r="B56">
            <v>51</v>
          </cell>
          <cell r="C56" t="str">
            <v>Número de carros comprados - consolidado (***)</v>
          </cell>
          <cell r="D56">
            <v>135252</v>
          </cell>
          <cell r="E56">
            <v>165421</v>
          </cell>
          <cell r="F56">
            <v>223534</v>
          </cell>
          <cell r="G56">
            <v>109379</v>
          </cell>
          <cell r="H56"/>
          <cell r="I56"/>
          <cell r="J56"/>
          <cell r="K56"/>
          <cell r="L56"/>
          <cell r="M56"/>
          <cell r="N56"/>
          <cell r="O56"/>
          <cell r="P56"/>
          <cell r="Q56"/>
          <cell r="R56"/>
          <cell r="S56">
            <v>64263</v>
          </cell>
          <cell r="T56">
            <v>40879</v>
          </cell>
          <cell r="U56">
            <v>2871</v>
          </cell>
          <cell r="V56">
            <v>22881</v>
          </cell>
          <cell r="W56">
            <v>42748</v>
          </cell>
          <cell r="X56">
            <v>26360</v>
          </cell>
          <cell r="Y56"/>
          <cell r="Z56"/>
          <cell r="AA56"/>
        </row>
        <row r="57">
          <cell r="B57">
            <v>52</v>
          </cell>
          <cell r="C57"/>
          <cell r="D57"/>
          <cell r="E57"/>
          <cell r="F57"/>
          <cell r="G57"/>
          <cell r="H57"/>
          <cell r="I57"/>
          <cell r="J57"/>
          <cell r="K57"/>
          <cell r="L57"/>
          <cell r="M57"/>
          <cell r="N57"/>
          <cell r="O57"/>
          <cell r="P57"/>
          <cell r="Q57"/>
          <cell r="R57"/>
          <cell r="S57"/>
          <cell r="T57"/>
          <cell r="U57"/>
          <cell r="V57"/>
          <cell r="W57"/>
          <cell r="X57"/>
          <cell r="Y57"/>
          <cell r="Z57"/>
          <cell r="AA57"/>
        </row>
        <row r="58">
          <cell r="B58">
            <v>53</v>
          </cell>
          <cell r="C58" t="str">
            <v xml:space="preserve">Preço médio dos carros comprados (R$ mil) - consolidado </v>
          </cell>
          <cell r="D58">
            <v>40.39</v>
          </cell>
          <cell r="E58">
            <v>42.16</v>
          </cell>
          <cell r="F58">
            <v>45.96</v>
          </cell>
          <cell r="G58">
            <v>50.45</v>
          </cell>
          <cell r="H58"/>
          <cell r="I58"/>
          <cell r="J58"/>
          <cell r="K58"/>
          <cell r="L58"/>
          <cell r="M58"/>
          <cell r="N58"/>
          <cell r="O58"/>
          <cell r="P58"/>
          <cell r="Q58"/>
          <cell r="R58"/>
          <cell r="S58">
            <v>48.72</v>
          </cell>
          <cell r="T58">
            <v>44.92</v>
          </cell>
          <cell r="U58">
            <v>59.84</v>
          </cell>
          <cell r="V58">
            <v>46.75</v>
          </cell>
          <cell r="W58">
            <v>57.08</v>
          </cell>
          <cell r="X58">
            <v>58.035298450682852</v>
          </cell>
          <cell r="Y58"/>
          <cell r="Z58"/>
          <cell r="AA58"/>
        </row>
        <row r="59">
          <cell r="B59">
            <v>54</v>
          </cell>
          <cell r="C59"/>
          <cell r="D59"/>
          <cell r="E59"/>
          <cell r="F59"/>
          <cell r="G59"/>
          <cell r="H59"/>
          <cell r="I59"/>
          <cell r="J59"/>
          <cell r="K59"/>
          <cell r="L59"/>
          <cell r="M59"/>
          <cell r="N59"/>
          <cell r="O59"/>
          <cell r="P59"/>
          <cell r="Q59"/>
          <cell r="R59"/>
          <cell r="S59"/>
          <cell r="T59"/>
          <cell r="U59"/>
          <cell r="V59"/>
          <cell r="W59"/>
          <cell r="X59"/>
          <cell r="Y59"/>
          <cell r="Z59"/>
          <cell r="AA59"/>
        </row>
        <row r="60">
          <cell r="B60">
            <v>55</v>
          </cell>
          <cell r="C60" t="str">
            <v>Número de carros vendidos - consolidado</v>
          </cell>
          <cell r="D60">
            <v>90554</v>
          </cell>
          <cell r="E60">
            <v>111279</v>
          </cell>
          <cell r="F60">
            <v>147915</v>
          </cell>
          <cell r="G60">
            <v>135490</v>
          </cell>
          <cell r="H60"/>
          <cell r="I60"/>
          <cell r="J60"/>
          <cell r="K60"/>
          <cell r="L60"/>
          <cell r="M60"/>
          <cell r="N60"/>
          <cell r="O60"/>
          <cell r="P60"/>
          <cell r="Q60"/>
          <cell r="R60"/>
          <cell r="S60">
            <v>41365</v>
          </cell>
          <cell r="T60">
            <v>38361</v>
          </cell>
          <cell r="U60">
            <v>19736</v>
          </cell>
          <cell r="V60">
            <v>45536</v>
          </cell>
          <cell r="W60">
            <v>31857</v>
          </cell>
          <cell r="X60">
            <v>29032</v>
          </cell>
          <cell r="Y60"/>
          <cell r="Z60"/>
          <cell r="AA60"/>
        </row>
        <row r="61">
          <cell r="B61">
            <v>56</v>
          </cell>
          <cell r="C61"/>
          <cell r="D61"/>
          <cell r="E61"/>
          <cell r="F61"/>
          <cell r="G61"/>
          <cell r="H61"/>
          <cell r="I61"/>
          <cell r="J61"/>
          <cell r="K61"/>
          <cell r="L61"/>
          <cell r="M61"/>
          <cell r="N61"/>
          <cell r="O61"/>
          <cell r="P61"/>
          <cell r="Q61"/>
          <cell r="R61"/>
          <cell r="S61"/>
          <cell r="T61"/>
          <cell r="U61"/>
          <cell r="V61"/>
          <cell r="W61"/>
          <cell r="X61"/>
          <cell r="Y61"/>
          <cell r="Z61"/>
          <cell r="AA61"/>
        </row>
        <row r="62">
          <cell r="B62">
            <v>57</v>
          </cell>
          <cell r="C62" t="str">
            <v>Preço médio dos carros vendidos (R$ mil) (*) - consolidado</v>
          </cell>
          <cell r="D62">
            <v>35.380000000000003</v>
          </cell>
          <cell r="E62">
            <v>37.86</v>
          </cell>
          <cell r="F62">
            <v>39.479999999999997</v>
          </cell>
          <cell r="G62">
            <v>42.47</v>
          </cell>
          <cell r="H62"/>
          <cell r="I62"/>
          <cell r="J62"/>
          <cell r="K62"/>
          <cell r="L62"/>
          <cell r="M62"/>
          <cell r="N62"/>
          <cell r="O62"/>
          <cell r="P62"/>
          <cell r="Q62"/>
          <cell r="R62"/>
          <cell r="S62">
            <v>40.82</v>
          </cell>
          <cell r="T62">
            <v>40.33</v>
          </cell>
          <cell r="U62">
            <v>38.56</v>
          </cell>
          <cell r="V62">
            <v>43.15</v>
          </cell>
          <cell r="W62">
            <v>46.5</v>
          </cell>
          <cell r="X62">
            <v>48.93</v>
          </cell>
          <cell r="Y62"/>
          <cell r="Z62"/>
          <cell r="AA62"/>
        </row>
      </sheetData>
      <sheetData sheetId="12">
        <row r="2">
          <cell r="C2" t="str">
            <v>RESULTADO DO ALUGUEL DE CARROS</v>
          </cell>
          <cell r="D2">
            <v>2018</v>
          </cell>
          <cell r="E2">
            <v>2019</v>
          </cell>
          <cell r="F2">
            <v>2020</v>
          </cell>
          <cell r="G2">
            <v>2021</v>
          </cell>
          <cell r="H2">
            <v>2022</v>
          </cell>
          <cell r="I2">
            <v>2023</v>
          </cell>
          <cell r="J2">
            <v>2024</v>
          </cell>
          <cell r="K2">
            <v>2025</v>
          </cell>
          <cell r="L2">
            <v>2026</v>
          </cell>
          <cell r="M2">
            <v>2027</v>
          </cell>
          <cell r="N2">
            <v>2028</v>
          </cell>
          <cell r="O2">
            <v>2029</v>
          </cell>
          <cell r="P2" t="str">
            <v>PPT</v>
          </cell>
          <cell r="R2" t="str">
            <v>4T19</v>
          </cell>
          <cell r="S2" t="str">
            <v>1T20</v>
          </cell>
          <cell r="T2" t="str">
            <v>2T20</v>
          </cell>
          <cell r="U2" t="str">
            <v>3T20</v>
          </cell>
          <cell r="V2" t="str">
            <v>4T20</v>
          </cell>
          <cell r="W2" t="str">
            <v>1T21</v>
          </cell>
          <cell r="X2" t="str">
            <v>2T21</v>
          </cell>
          <cell r="Y2" t="str">
            <v>3T21</v>
          </cell>
          <cell r="Z2" t="str">
            <v>4T21</v>
          </cell>
        </row>
        <row r="3">
          <cell r="B3">
            <v>1</v>
          </cell>
          <cell r="C3" t="str">
            <v>Receita bruta do aluguel de carros e franchising (*)</v>
          </cell>
          <cell r="D3">
            <v>2588.9</v>
          </cell>
          <cell r="E3">
            <v>3367.4</v>
          </cell>
          <cell r="F3">
            <v>3475.2000000000003</v>
          </cell>
          <cell r="G3">
            <v>4726.5942188428789</v>
          </cell>
          <cell r="H3">
            <v>6512.4323804854512</v>
          </cell>
          <cell r="I3">
            <v>8510.1718915773345</v>
          </cell>
          <cell r="J3">
            <v>10848.329232407885</v>
          </cell>
          <cell r="K3">
            <v>13365.563895174968</v>
          </cell>
          <cell r="L3">
            <v>16037.774498647039</v>
          </cell>
          <cell r="M3">
            <v>18675.196538558605</v>
          </cell>
          <cell r="N3">
            <v>21141.476890201495</v>
          </cell>
          <cell r="O3">
            <v>23054.763761219045</v>
          </cell>
          <cell r="P3">
            <v>24392.055333188553</v>
          </cell>
          <cell r="R3">
            <v>998.9</v>
          </cell>
          <cell r="S3">
            <v>986</v>
          </cell>
          <cell r="T3">
            <v>531.30000000000007</v>
          </cell>
          <cell r="U3">
            <v>838.80000000000007</v>
          </cell>
          <cell r="V3">
            <v>1119.0999999999999</v>
          </cell>
          <cell r="W3">
            <v>1082.3</v>
          </cell>
          <cell r="X3">
            <v>1154.9284467539001</v>
          </cell>
          <cell r="Y3">
            <v>1214.3247668726724</v>
          </cell>
          <cell r="Z3">
            <v>1275.0410052163061</v>
          </cell>
        </row>
        <row r="4">
          <cell r="B4">
            <v>2</v>
          </cell>
          <cell r="C4" t="str">
            <v>Impostos sobre receita(***)</v>
          </cell>
          <cell r="D4">
            <v>-52.4</v>
          </cell>
          <cell r="E4">
            <v>-318.8</v>
          </cell>
          <cell r="F4">
            <v>-330.20000000000005</v>
          </cell>
          <cell r="G4">
            <v>-449.81909317270299</v>
          </cell>
          <cell r="H4">
            <v>-619.77320076688659</v>
          </cell>
          <cell r="I4">
            <v>-809.89347208025981</v>
          </cell>
          <cell r="J4">
            <v>-1032.4105247510042</v>
          </cell>
          <cell r="K4">
            <v>-1271.9699539896715</v>
          </cell>
          <cell r="L4">
            <v>-1526.2780868157115</v>
          </cell>
          <cell r="M4">
            <v>-1777.2754721163594</v>
          </cell>
          <cell r="N4">
            <v>-2011.9856968407589</v>
          </cell>
          <cell r="O4">
            <v>-2194.0688047727626</v>
          </cell>
          <cell r="P4">
            <v>-2321.3357657936067</v>
          </cell>
          <cell r="R4">
            <v>-280.60000000000002</v>
          </cell>
          <cell r="S4">
            <v>-93.100000000000009</v>
          </cell>
          <cell r="T4">
            <v>-51.7</v>
          </cell>
          <cell r="U4">
            <v>-79.5</v>
          </cell>
          <cell r="V4">
            <v>-105.9</v>
          </cell>
          <cell r="W4">
            <v>-103</v>
          </cell>
          <cell r="X4">
            <v>-109.91188211739048</v>
          </cell>
          <cell r="Y4">
            <v>-115.56449319771345</v>
          </cell>
          <cell r="Z4">
            <v>-121.34271785759913</v>
          </cell>
        </row>
        <row r="5">
          <cell r="B5">
            <v>3</v>
          </cell>
          <cell r="C5" t="str">
            <v>Receita líquida do aluguel de carros (**)</v>
          </cell>
          <cell r="D5">
            <v>2536.5</v>
          </cell>
          <cell r="E5">
            <v>3048.6</v>
          </cell>
          <cell r="F5">
            <v>3145</v>
          </cell>
          <cell r="G5">
            <v>4276.7751256701749</v>
          </cell>
          <cell r="H5">
            <v>5892.6591797185647</v>
          </cell>
          <cell r="I5">
            <v>7700.2784194970745</v>
          </cell>
          <cell r="J5">
            <v>9815.9187076568815</v>
          </cell>
          <cell r="K5">
            <v>12093.593941185296</v>
          </cell>
          <cell r="L5">
            <v>14511.496411831327</v>
          </cell>
          <cell r="M5">
            <v>16897.921066442246</v>
          </cell>
          <cell r="N5">
            <v>19129.491193360736</v>
          </cell>
          <cell r="O5">
            <v>20860.694956446281</v>
          </cell>
          <cell r="P5">
            <v>22070.719567394946</v>
          </cell>
          <cell r="R5">
            <v>718.3</v>
          </cell>
          <cell r="S5">
            <v>892.9</v>
          </cell>
          <cell r="T5">
            <v>479.60000000000008</v>
          </cell>
          <cell r="U5">
            <v>759.30000000000007</v>
          </cell>
          <cell r="V5">
            <v>1013.1999999999999</v>
          </cell>
          <cell r="W5">
            <v>979.3</v>
          </cell>
          <cell r="X5">
            <v>1045.0165646365097</v>
          </cell>
          <cell r="Y5">
            <v>1098.7602736749589</v>
          </cell>
          <cell r="Z5">
            <v>1153.6982873587069</v>
          </cell>
        </row>
        <row r="6">
          <cell r="B6">
            <v>4</v>
          </cell>
          <cell r="C6" t="str">
            <v>Custos do aluguel de carros e franchising</v>
          </cell>
          <cell r="D6">
            <v>-1187.6999999999998</v>
          </cell>
          <cell r="E6">
            <v>-1112</v>
          </cell>
          <cell r="F6">
            <v>-1124.3</v>
          </cell>
          <cell r="G6">
            <v>-1678.5729271755085</v>
          </cell>
          <cell r="H6">
            <v>-2016.3772969333181</v>
          </cell>
          <cell r="I6">
            <v>-2634.9167857152456</v>
          </cell>
          <cell r="J6">
            <v>-3349.6791344152825</v>
          </cell>
          <cell r="K6">
            <v>-4138.2417542941967</v>
          </cell>
          <cell r="L6">
            <v>-4965.6107738346218</v>
          </cell>
          <cell r="M6">
            <v>-5782.2085690984595</v>
          </cell>
          <cell r="N6">
            <v>-6527.9327804943769</v>
          </cell>
          <cell r="O6">
            <v>-7138.208816352857</v>
          </cell>
          <cell r="P6">
            <v>-7552.2606187454039</v>
          </cell>
          <cell r="R6">
            <v>-130.5</v>
          </cell>
          <cell r="S6">
            <v>-296.8</v>
          </cell>
          <cell r="T6">
            <v>-181.3</v>
          </cell>
          <cell r="U6">
            <v>-265.2</v>
          </cell>
          <cell r="V6">
            <v>-381</v>
          </cell>
          <cell r="W6">
            <v>-362.59999999999997</v>
          </cell>
          <cell r="X6">
            <v>-419.72631839999997</v>
          </cell>
          <cell r="Y6">
            <v>-426.68149267700318</v>
          </cell>
          <cell r="Z6">
            <v>-469.56511609850537</v>
          </cell>
        </row>
        <row r="7">
          <cell r="B7">
            <v>5</v>
          </cell>
          <cell r="C7" t="str">
            <v>Lucro bruto</v>
          </cell>
          <cell r="D7">
            <v>1348.8000000000002</v>
          </cell>
          <cell r="E7">
            <v>1936.6</v>
          </cell>
          <cell r="F7">
            <v>2020.7</v>
          </cell>
          <cell r="G7">
            <v>2598.2021984946668</v>
          </cell>
          <cell r="H7">
            <v>3876.2818827852466</v>
          </cell>
          <cell r="I7">
            <v>5065.3616337818294</v>
          </cell>
          <cell r="J7">
            <v>6466.2395732415989</v>
          </cell>
          <cell r="K7">
            <v>7955.3521868910993</v>
          </cell>
          <cell r="L7">
            <v>9545.8856379967056</v>
          </cell>
          <cell r="M7">
            <v>11115.712497343786</v>
          </cell>
          <cell r="N7">
            <v>12601.55841286636</v>
          </cell>
          <cell r="O7">
            <v>13722.486140093424</v>
          </cell>
          <cell r="P7">
            <v>14518.458948649542</v>
          </cell>
          <cell r="R7">
            <v>587.79999999999995</v>
          </cell>
          <cell r="S7">
            <v>596.09999999999991</v>
          </cell>
          <cell r="T7">
            <v>298.30000000000007</v>
          </cell>
          <cell r="U7">
            <v>494.10000000000008</v>
          </cell>
          <cell r="V7">
            <v>632.19999999999993</v>
          </cell>
          <cell r="W7">
            <v>616.70000000000005</v>
          </cell>
          <cell r="X7">
            <v>625.29024623650969</v>
          </cell>
          <cell r="Y7">
            <v>672.07878099795562</v>
          </cell>
          <cell r="Z7">
            <v>684.13317126020161</v>
          </cell>
        </row>
        <row r="8">
          <cell r="B8">
            <v>6</v>
          </cell>
          <cell r="C8" t="str">
            <v xml:space="preserve">Despesas operacionais (SG&amp;A) </v>
          </cell>
          <cell r="D8">
            <v>-437.8</v>
          </cell>
          <cell r="E8">
            <v>-544</v>
          </cell>
          <cell r="F8">
            <v>-595.4</v>
          </cell>
          <cell r="G8">
            <v>-885.26912382624641</v>
          </cell>
          <cell r="H8">
            <v>-909.62236982284639</v>
          </cell>
          <cell r="I8">
            <v>-1155.6138243871158</v>
          </cell>
          <cell r="J8">
            <v>-1439.390977939679</v>
          </cell>
          <cell r="K8">
            <v>-1752.1439758843035</v>
          </cell>
          <cell r="L8">
            <v>-2080.2176834677571</v>
          </cell>
          <cell r="M8">
            <v>-2404.2133474224847</v>
          </cell>
          <cell r="N8">
            <v>-2700.6133193218593</v>
          </cell>
          <cell r="O8">
            <v>-2944.1498096267919</v>
          </cell>
          <cell r="P8">
            <v>-3114.9252193341936</v>
          </cell>
          <cell r="R8">
            <v>-167.70000000000002</v>
          </cell>
          <cell r="S8">
            <v>-168.5</v>
          </cell>
          <cell r="T8">
            <v>-43.6</v>
          </cell>
          <cell r="U8">
            <v>-168.3</v>
          </cell>
          <cell r="V8">
            <v>-215</v>
          </cell>
          <cell r="W8">
            <v>-196.7</v>
          </cell>
          <cell r="X8">
            <v>-211.10914048000004</v>
          </cell>
          <cell r="Y8">
            <v>-228.38540872587558</v>
          </cell>
          <cell r="Z8">
            <v>-249.07457462037087</v>
          </cell>
        </row>
        <row r="9">
          <cell r="B9">
            <v>7</v>
          </cell>
          <cell r="C9" t="str">
            <v xml:space="preserve">Depreciação e amortização de outros imobilizados </v>
          </cell>
          <cell r="D9">
            <v>-27.1</v>
          </cell>
          <cell r="E9">
            <v>-108.8</v>
          </cell>
          <cell r="F9">
            <v>-120.69999999999999</v>
          </cell>
          <cell r="G9">
            <v>-164.88178106076504</v>
          </cell>
          <cell r="H9">
            <v>-227.17868304656636</v>
          </cell>
          <cell r="I9">
            <v>-296.86751890456185</v>
          </cell>
          <cell r="J9">
            <v>-378.43143763901651</v>
          </cell>
          <cell r="K9">
            <v>-466.24226195101727</v>
          </cell>
          <cell r="L9">
            <v>-559.45924298853913</v>
          </cell>
          <cell r="M9">
            <v>-651.46266516003129</v>
          </cell>
          <cell r="N9">
            <v>-737.49600717042301</v>
          </cell>
          <cell r="O9">
            <v>-804.23881020520116</v>
          </cell>
          <cell r="P9">
            <v>-850.88868239115379</v>
          </cell>
          <cell r="R9">
            <v>-29.9</v>
          </cell>
          <cell r="S9">
            <v>-28.599999999999998</v>
          </cell>
          <cell r="T9">
            <v>-31</v>
          </cell>
          <cell r="U9">
            <v>-30.5</v>
          </cell>
          <cell r="V9">
            <v>-30.599999999999998</v>
          </cell>
          <cell r="W9">
            <v>-32.699999999999996</v>
          </cell>
          <cell r="X9">
            <v>-41.890278315164579</v>
          </cell>
          <cell r="Y9">
            <v>-44.044635485658759</v>
          </cell>
          <cell r="Z9">
            <v>-46.246867259941702</v>
          </cell>
        </row>
        <row r="10">
          <cell r="B10">
            <v>8</v>
          </cell>
          <cell r="C10" t="str">
            <v>Lucro operacional antes dos efeitos financeiros e IR (EBIT)</v>
          </cell>
          <cell r="D10">
            <v>883.9000000000002</v>
          </cell>
          <cell r="E10">
            <v>1283.8</v>
          </cell>
          <cell r="F10">
            <v>1304.6000000000001</v>
          </cell>
          <cell r="G10">
            <v>1548.0512936076557</v>
          </cell>
          <cell r="H10">
            <v>2739.480829915834</v>
          </cell>
          <cell r="I10">
            <v>3612.8802904901522</v>
          </cell>
          <cell r="J10">
            <v>4648.4171576629033</v>
          </cell>
          <cell r="K10">
            <v>5736.9659490557788</v>
          </cell>
          <cell r="L10">
            <v>6906.2087115404092</v>
          </cell>
          <cell r="M10">
            <v>8060.03648476127</v>
          </cell>
          <cell r="N10">
            <v>9163.4490863740775</v>
          </cell>
          <cell r="O10">
            <v>9974.0975202614318</v>
          </cell>
          <cell r="P10">
            <v>10552.645046924195</v>
          </cell>
          <cell r="R10">
            <v>390.19999999999993</v>
          </cell>
          <cell r="S10">
            <v>398.99999999999989</v>
          </cell>
          <cell r="T10">
            <v>223.70000000000007</v>
          </cell>
          <cell r="U10">
            <v>295.30000000000007</v>
          </cell>
          <cell r="V10">
            <v>386.59999999999991</v>
          </cell>
          <cell r="W10">
            <v>387.30000000000007</v>
          </cell>
          <cell r="X10">
            <v>372.29082744134507</v>
          </cell>
          <cell r="Y10">
            <v>399.6487367864213</v>
          </cell>
          <cell r="Z10">
            <v>388.81172937988902</v>
          </cell>
        </row>
        <row r="11">
          <cell r="B11">
            <v>9</v>
          </cell>
          <cell r="C11" t="str">
            <v>Despesas financeiras líquidas</v>
          </cell>
          <cell r="D11">
            <v>-22.4</v>
          </cell>
          <cell r="E11">
            <v>-42.3</v>
          </cell>
          <cell r="F11">
            <v>-43.300000000000004</v>
          </cell>
          <cell r="G11"/>
          <cell r="R11">
            <v>-11.5</v>
          </cell>
          <cell r="S11">
            <v>-11.9</v>
          </cell>
          <cell r="T11">
            <v>-11.7</v>
          </cell>
          <cell r="U11">
            <v>-10.6</v>
          </cell>
          <cell r="V11">
            <v>-9.1000000000000014</v>
          </cell>
          <cell r="W11">
            <v>-12.299999999999999</v>
          </cell>
          <cell r="X11"/>
        </row>
        <row r="12">
          <cell r="B12">
            <v>10</v>
          </cell>
          <cell r="C12" t="str">
            <v xml:space="preserve">Imposto de renda </v>
          </cell>
          <cell r="D12">
            <v>-219.5</v>
          </cell>
          <cell r="E12">
            <v>-282</v>
          </cell>
          <cell r="F12">
            <v>-348.69999999999993</v>
          </cell>
          <cell r="G12"/>
          <cell r="R12">
            <v>-89.899999999999991</v>
          </cell>
          <cell r="S12">
            <v>-87.100000000000009</v>
          </cell>
          <cell r="T12">
            <v>-65.099999999999994</v>
          </cell>
          <cell r="U12">
            <v>-78.099999999999994</v>
          </cell>
          <cell r="V12">
            <v>-118.5</v>
          </cell>
          <cell r="W12">
            <v>-111.3</v>
          </cell>
          <cell r="X12"/>
        </row>
        <row r="13">
          <cell r="B13">
            <v>11</v>
          </cell>
          <cell r="C13" t="str">
            <v>Lucro líquido do período</v>
          </cell>
          <cell r="D13">
            <v>642.00000000000023</v>
          </cell>
          <cell r="E13">
            <v>959.5</v>
          </cell>
          <cell r="F13">
            <v>912.60000000000025</v>
          </cell>
          <cell r="G13"/>
          <cell r="R13">
            <v>288.79999999999995</v>
          </cell>
          <cell r="S13">
            <v>299.99999999999989</v>
          </cell>
          <cell r="T13">
            <v>146.90000000000009</v>
          </cell>
          <cell r="U13">
            <v>206.60000000000005</v>
          </cell>
          <cell r="V13">
            <v>258.99999999999989</v>
          </cell>
          <cell r="W13">
            <v>263.70000000000005</v>
          </cell>
          <cell r="X13"/>
        </row>
        <row r="14">
          <cell r="B14">
            <v>12</v>
          </cell>
          <cell r="C14" t="str">
            <v>Margem líquida </v>
          </cell>
          <cell r="D14">
            <v>0.252</v>
          </cell>
          <cell r="E14">
            <v>0.314</v>
          </cell>
          <cell r="F14">
            <v>0.28999999999999998</v>
          </cell>
          <cell r="G14"/>
          <cell r="R14">
            <v>0.40100000000000002</v>
          </cell>
          <cell r="S14">
            <v>0.33600000000000002</v>
          </cell>
          <cell r="T14">
            <v>0.308</v>
          </cell>
          <cell r="U14">
            <v>0.27200000000000002</v>
          </cell>
          <cell r="V14">
            <v>0.25600000000000001</v>
          </cell>
          <cell r="W14">
            <v>0.26900000000000002</v>
          </cell>
          <cell r="X14"/>
        </row>
        <row r="15">
          <cell r="B15">
            <v>13</v>
          </cell>
          <cell r="C15" t="str">
            <v>EBITDA</v>
          </cell>
          <cell r="D15">
            <v>911.00000000000023</v>
          </cell>
          <cell r="E15">
            <v>1392.6</v>
          </cell>
          <cell r="F15">
            <v>1425.3000000000002</v>
          </cell>
          <cell r="G15">
            <v>1712.9330746684204</v>
          </cell>
          <cell r="H15">
            <v>2966.6595129624002</v>
          </cell>
          <cell r="I15">
            <v>3909.7478093947138</v>
          </cell>
          <cell r="J15">
            <v>5026.8485953019199</v>
          </cell>
          <cell r="K15">
            <v>6203.2082110067959</v>
          </cell>
          <cell r="L15">
            <v>7465.667954528948</v>
          </cell>
          <cell r="M15">
            <v>8711.4991499213011</v>
          </cell>
          <cell r="N15">
            <v>9900.9450935445002</v>
          </cell>
          <cell r="O15">
            <v>10778.336330466633</v>
          </cell>
          <cell r="P15">
            <v>11403.53372931535</v>
          </cell>
          <cell r="R15">
            <v>420.09999999999991</v>
          </cell>
          <cell r="S15">
            <v>427.59999999999991</v>
          </cell>
          <cell r="T15">
            <v>254.70000000000007</v>
          </cell>
          <cell r="U15">
            <v>325.80000000000007</v>
          </cell>
          <cell r="V15">
            <v>417.19999999999993</v>
          </cell>
          <cell r="W15">
            <v>420</v>
          </cell>
          <cell r="X15">
            <v>414.18110575650962</v>
          </cell>
          <cell r="Y15">
            <v>443.69337227208007</v>
          </cell>
          <cell r="Z15">
            <v>435.05859663983074</v>
          </cell>
        </row>
        <row r="16">
          <cell r="B16">
            <v>14</v>
          </cell>
          <cell r="C16" t="str">
            <v>Margem EBITDA</v>
          </cell>
          <cell r="D16">
            <v>0.35915631776069395</v>
          </cell>
          <cell r="E16">
            <v>0.45679984255067896</v>
          </cell>
          <cell r="F16">
            <v>0.4531955484896662</v>
          </cell>
          <cell r="G16">
            <v>0.40051978987321718</v>
          </cell>
          <cell r="H16">
            <v>0.50345004224460999</v>
          </cell>
          <cell r="I16">
            <v>0.50774109667193956</v>
          </cell>
          <cell r="J16">
            <v>0.51211188122215601</v>
          </cell>
          <cell r="K16">
            <v>0.51293339607521315</v>
          </cell>
          <cell r="L16">
            <v>0.5144657547819903</v>
          </cell>
          <cell r="M16">
            <v>0.51553674062435739</v>
          </cell>
          <cell r="N16">
            <v>0.51757493147443545</v>
          </cell>
          <cell r="O16">
            <v>0.51668155605410249</v>
          </cell>
          <cell r="P16">
            <v>0.51668155605410249</v>
          </cell>
          <cell r="R16">
            <v>0.58485312543505485</v>
          </cell>
          <cell r="S16">
            <v>0.47888901332736022</v>
          </cell>
          <cell r="T16">
            <v>0.53106755629691416</v>
          </cell>
          <cell r="U16">
            <v>0.42907941525088905</v>
          </cell>
          <cell r="V16">
            <v>0.41176470588235292</v>
          </cell>
          <cell r="W16">
            <v>0.42899999999999999</v>
          </cell>
          <cell r="X16">
            <v>0.39633927324451085</v>
          </cell>
          <cell r="Y16">
            <v>0.40381271775333205</v>
          </cell>
          <cell r="Z16">
            <v>0.37709910936581176</v>
          </cell>
        </row>
        <row r="17">
          <cell r="B17"/>
          <cell r="C17"/>
          <cell r="D17"/>
          <cell r="E17"/>
          <cell r="F17"/>
          <cell r="G17"/>
          <cell r="H17"/>
          <cell r="R17"/>
          <cell r="S17"/>
          <cell r="T17"/>
          <cell r="U17"/>
          <cell r="V17"/>
          <cell r="W17"/>
          <cell r="X17"/>
        </row>
        <row r="18">
          <cell r="B18">
            <v>16</v>
          </cell>
          <cell r="C18" t="str">
            <v>RESULTADO DE SEMINOVOS</v>
          </cell>
          <cell r="D18"/>
          <cell r="E18"/>
          <cell r="F18"/>
          <cell r="G18"/>
          <cell r="H18"/>
          <cell r="I18"/>
          <cell r="J18"/>
          <cell r="K18"/>
          <cell r="L18"/>
          <cell r="M18"/>
          <cell r="N18"/>
          <cell r="O18"/>
          <cell r="P18"/>
          <cell r="R18"/>
          <cell r="S18"/>
          <cell r="T18"/>
          <cell r="U18"/>
          <cell r="V18"/>
          <cell r="W18"/>
          <cell r="X18"/>
          <cell r="Y18"/>
          <cell r="Z18"/>
        </row>
        <row r="19">
          <cell r="B19">
            <v>17</v>
          </cell>
          <cell r="C19" t="str">
            <v>Receita bruta (*)</v>
          </cell>
          <cell r="D19">
            <v>3919.2</v>
          </cell>
          <cell r="E19">
            <v>5479.6</v>
          </cell>
          <cell r="F19">
            <v>5150.7</v>
          </cell>
          <cell r="G19">
            <v>7193.3808796162593</v>
          </cell>
          <cell r="H19">
            <v>12767.573346356834</v>
          </cell>
          <cell r="I19">
            <v>19037.665491525513</v>
          </cell>
          <cell r="J19">
            <v>24151.39936781643</v>
          </cell>
          <cell r="K19">
            <v>30040.86091321128</v>
          </cell>
          <cell r="L19">
            <v>36556.158755845448</v>
          </cell>
          <cell r="M19">
            <v>43218.295742441849</v>
          </cell>
          <cell r="N19">
            <v>49597.943073692055</v>
          </cell>
          <cell r="O19">
            <v>55199.551648917462</v>
          </cell>
          <cell r="P19">
            <v>55963.934140466117</v>
          </cell>
          <cell r="R19">
            <v>1554.5</v>
          </cell>
          <cell r="S19">
            <v>1414.4</v>
          </cell>
          <cell r="T19">
            <v>665.3</v>
          </cell>
          <cell r="U19">
            <v>1684.5</v>
          </cell>
          <cell r="V19">
            <v>1386.5</v>
          </cell>
          <cell r="W19">
            <v>1334.7</v>
          </cell>
          <cell r="X19">
            <v>1937.8759902530542</v>
          </cell>
          <cell r="Y19">
            <v>2002.0764012339957</v>
          </cell>
          <cell r="Z19">
            <v>1918.7284881292089</v>
          </cell>
        </row>
        <row r="20">
          <cell r="B20">
            <v>18</v>
          </cell>
          <cell r="C20" t="str">
            <v>Impostos sobre receita</v>
          </cell>
          <cell r="D20">
            <v>-7.4</v>
          </cell>
          <cell r="E20">
            <v>-13.8</v>
          </cell>
          <cell r="F20">
            <v>-10</v>
          </cell>
          <cell r="G20">
            <v>-8.0842671157746224</v>
          </cell>
          <cell r="H20">
            <v>-24.788035308515024</v>
          </cell>
          <cell r="I20">
            <v>-36.961316891928305</v>
          </cell>
          <cell r="J20">
            <v>-46.889547765966618</v>
          </cell>
          <cell r="K20">
            <v>-58.323841251113983</v>
          </cell>
          <cell r="L20">
            <v>-70.973185694848169</v>
          </cell>
          <cell r="M20">
            <v>-83.907615940438873</v>
          </cell>
          <cell r="N20">
            <v>-96.29359712988925</v>
          </cell>
          <cell r="O20">
            <v>-107.16902877068644</v>
          </cell>
          <cell r="P20">
            <v>-108.65306490470444</v>
          </cell>
          <cell r="R20">
            <v>-4.4000000000000004</v>
          </cell>
          <cell r="S20">
            <v>-3.2</v>
          </cell>
          <cell r="T20">
            <v>-0.8</v>
          </cell>
          <cell r="U20">
            <v>-2.5</v>
          </cell>
          <cell r="V20">
            <v>-3.5</v>
          </cell>
          <cell r="W20">
            <v>-1.5</v>
          </cell>
          <cell r="X20">
            <v>-2.1778781639166716</v>
          </cell>
          <cell r="Y20">
            <v>-2.2500296709754957</v>
          </cell>
          <cell r="Z20">
            <v>-2.1563592808824557</v>
          </cell>
        </row>
        <row r="21">
          <cell r="B21">
            <v>19</v>
          </cell>
          <cell r="C21" t="str">
            <v>Receita líquida (**)</v>
          </cell>
          <cell r="D21">
            <v>3911.7999999999997</v>
          </cell>
          <cell r="E21">
            <v>5465.8</v>
          </cell>
          <cell r="F21">
            <v>5140.7</v>
          </cell>
          <cell r="G21">
            <v>7185.2966125004841</v>
          </cell>
          <cell r="H21">
            <v>12742.785311048319</v>
          </cell>
          <cell r="I21">
            <v>19000.704174633585</v>
          </cell>
          <cell r="J21">
            <v>24104.509820050462</v>
          </cell>
          <cell r="K21">
            <v>29982.537071960167</v>
          </cell>
          <cell r="L21">
            <v>36485.185570150599</v>
          </cell>
          <cell r="M21">
            <v>43134.388126501413</v>
          </cell>
          <cell r="N21">
            <v>49501.649476562168</v>
          </cell>
          <cell r="O21">
            <v>55092.382620146775</v>
          </cell>
          <cell r="P21">
            <v>55855.281075561412</v>
          </cell>
          <cell r="R21">
            <v>1550.1</v>
          </cell>
          <cell r="S21">
            <v>1411.2</v>
          </cell>
          <cell r="T21">
            <v>664.5</v>
          </cell>
          <cell r="U21">
            <v>1682</v>
          </cell>
          <cell r="V21">
            <v>1383</v>
          </cell>
          <cell r="W21">
            <v>1333.2</v>
          </cell>
          <cell r="X21">
            <v>1935.6981120891376</v>
          </cell>
          <cell r="Y21">
            <v>1999.8263715630203</v>
          </cell>
          <cell r="Z21">
            <v>1916.5721288483264</v>
          </cell>
        </row>
        <row r="22">
          <cell r="B22">
            <v>20</v>
          </cell>
          <cell r="C22" t="str">
            <v>Custo depreciado dos carros vendidos (book value)</v>
          </cell>
          <cell r="D22">
            <v>-3542.5</v>
          </cell>
          <cell r="E22">
            <v>-5037.8</v>
          </cell>
          <cell r="F22">
            <v>-4629.7</v>
          </cell>
          <cell r="G22">
            <v>-5713.3237052586592</v>
          </cell>
          <cell r="H22">
            <v>-11822.942351707869</v>
          </cell>
          <cell r="I22">
            <v>-17873.535225684747</v>
          </cell>
          <cell r="J22">
            <v>-22689.507142704038</v>
          </cell>
          <cell r="K22">
            <v>-28236.211442491469</v>
          </cell>
          <cell r="L22">
            <v>-34372.283929138888</v>
          </cell>
          <cell r="M22">
            <v>-40646.568164871904</v>
          </cell>
          <cell r="N22">
            <v>-46654.646155255577</v>
          </cell>
          <cell r="O22">
            <v>-51929.654211362438</v>
          </cell>
          <cell r="P22">
            <v>-52647.391746925765</v>
          </cell>
          <cell r="R22">
            <v>-1436.6</v>
          </cell>
          <cell r="S22">
            <v>-1313.5</v>
          </cell>
          <cell r="T22">
            <v>-641.29999999999995</v>
          </cell>
          <cell r="U22">
            <v>-1524.2</v>
          </cell>
          <cell r="V22">
            <v>-1150.7</v>
          </cell>
          <cell r="W22">
            <v>-1054.5999999999999</v>
          </cell>
          <cell r="X22">
            <v>-1507.7640225787877</v>
          </cell>
          <cell r="Y22">
            <v>-1589.2905777577985</v>
          </cell>
          <cell r="Z22">
            <v>-1561.6691049220738</v>
          </cell>
        </row>
        <row r="23">
          <cell r="B23">
            <v>21</v>
          </cell>
          <cell r="C23" t="str">
            <v>Lucro bruto</v>
          </cell>
          <cell r="D23">
            <v>369.29999999999973</v>
          </cell>
          <cell r="E23">
            <v>428</v>
          </cell>
          <cell r="F23">
            <v>511</v>
          </cell>
          <cell r="G23">
            <v>1471.9729072418245</v>
          </cell>
          <cell r="H23">
            <v>919.84295934045076</v>
          </cell>
          <cell r="I23">
            <v>1127.1689489488381</v>
          </cell>
          <cell r="J23">
            <v>1415.0026773464233</v>
          </cell>
          <cell r="K23">
            <v>1746.325629468698</v>
          </cell>
          <cell r="L23">
            <v>2112.901641011711</v>
          </cell>
          <cell r="M23">
            <v>2487.8199616295096</v>
          </cell>
          <cell r="N23">
            <v>2847.0033213065908</v>
          </cell>
          <cell r="O23">
            <v>3162.7284087843364</v>
          </cell>
          <cell r="P23">
            <v>3207.889328635647</v>
          </cell>
          <cell r="R23">
            <v>113.5</v>
          </cell>
          <cell r="S23">
            <v>97.700000000000045</v>
          </cell>
          <cell r="T23">
            <v>23.200000000000045</v>
          </cell>
          <cell r="U23">
            <v>157.79999999999995</v>
          </cell>
          <cell r="V23">
            <v>232.29999999999995</v>
          </cell>
          <cell r="W23">
            <v>278.60000000000014</v>
          </cell>
          <cell r="X23">
            <v>427.93408951034985</v>
          </cell>
          <cell r="Y23">
            <v>410.53579380522183</v>
          </cell>
          <cell r="Z23">
            <v>354.90302392625267</v>
          </cell>
        </row>
        <row r="24">
          <cell r="B24">
            <v>22</v>
          </cell>
          <cell r="C24" t="str">
            <v xml:space="preserve">Despesas operacionais (SG&amp;A) </v>
          </cell>
          <cell r="D24">
            <v>-269.60000000000002</v>
          </cell>
          <cell r="E24">
            <v>-300.2</v>
          </cell>
          <cell r="F24">
            <v>-316.10000000000002</v>
          </cell>
          <cell r="G24">
            <v>-555.78354924042821</v>
          </cell>
          <cell r="H24">
            <v>-537.55940000899977</v>
          </cell>
          <cell r="I24">
            <v>-747.15486545616614</v>
          </cell>
          <cell r="J24">
            <v>-932.91248094541629</v>
          </cell>
          <cell r="K24">
            <v>-1146.6748880294952</v>
          </cell>
          <cell r="L24">
            <v>-1383.1979296086988</v>
          </cell>
          <cell r="M24">
            <v>-1625.1321990994834</v>
          </cell>
          <cell r="N24">
            <v>-1856.9703317753463</v>
          </cell>
          <cell r="O24">
            <v>-2060.8807563813971</v>
          </cell>
          <cell r="P24">
            <v>-2090.7837071244176</v>
          </cell>
          <cell r="R24">
            <v>-89.4</v>
          </cell>
          <cell r="S24">
            <v>-88.6</v>
          </cell>
          <cell r="T24">
            <v>-57.9</v>
          </cell>
          <cell r="U24">
            <v>-68.3</v>
          </cell>
          <cell r="V24">
            <v>-101.3</v>
          </cell>
          <cell r="W24">
            <v>-104.4</v>
          </cell>
          <cell r="X24">
            <v>-137.57937269697902</v>
          </cell>
          <cell r="Y24">
            <v>-150.55836550202923</v>
          </cell>
          <cell r="Z24">
            <v>-163.24581104141998</v>
          </cell>
        </row>
        <row r="25">
          <cell r="B25">
            <v>23</v>
          </cell>
          <cell r="C25" t="str">
            <v>Depreciação de carros</v>
          </cell>
          <cell r="D25">
            <v>-131.69999999999999</v>
          </cell>
          <cell r="E25">
            <v>-332.8</v>
          </cell>
          <cell r="F25">
            <v>-342.6</v>
          </cell>
          <cell r="G25">
            <v>-120.16798439385332</v>
          </cell>
          <cell r="H25">
            <v>-714.67562790512341</v>
          </cell>
          <cell r="I25">
            <v>-1063.7161460241814</v>
          </cell>
          <cell r="J25">
            <v>-1335.4646482131691</v>
          </cell>
          <cell r="K25">
            <v>-1641.8311723329639</v>
          </cell>
          <cell r="L25">
            <v>-1967.2775898779053</v>
          </cell>
          <cell r="M25">
            <v>-2289.3675083949515</v>
          </cell>
          <cell r="N25">
            <v>-2585.2526319917311</v>
          </cell>
          <cell r="O25">
            <v>-2742.4050513537122</v>
          </cell>
          <cell r="P25">
            <v>-2841.3093212971662</v>
          </cell>
          <cell r="R25">
            <v>-110.9</v>
          </cell>
          <cell r="S25">
            <v>-116.5</v>
          </cell>
          <cell r="T25">
            <v>-135.19999999999999</v>
          </cell>
          <cell r="U25">
            <v>-61.3</v>
          </cell>
          <cell r="V25">
            <v>-29.6</v>
          </cell>
          <cell r="W25">
            <v>-26</v>
          </cell>
          <cell r="X25">
            <v>-36.386071767597379</v>
          </cell>
          <cell r="Y25">
            <v>-31.618604951828555</v>
          </cell>
          <cell r="Z25">
            <v>-26.163307674427383</v>
          </cell>
        </row>
        <row r="26">
          <cell r="B26">
            <v>24</v>
          </cell>
          <cell r="C26" t="str">
            <v xml:space="preserve">Depreciação e amortização de outros imobilizados </v>
          </cell>
          <cell r="D26">
            <v>-10.199999999999999</v>
          </cell>
          <cell r="E26">
            <v>-50.5</v>
          </cell>
          <cell r="F26">
            <v>-54.300000000000004</v>
          </cell>
          <cell r="G26">
            <v>-81.779572945417698</v>
          </cell>
          <cell r="H26">
            <v>-145.03222303442561</v>
          </cell>
          <cell r="I26">
            <v>-216.25683070068877</v>
          </cell>
          <cell r="J26">
            <v>-274.34587957202734</v>
          </cell>
          <cell r="K26">
            <v>-341.24674453930089</v>
          </cell>
          <cell r="L26">
            <v>-415.25674661367793</v>
          </cell>
          <cell r="M26">
            <v>-490.93475613939989</v>
          </cell>
          <cell r="N26">
            <v>-563.4038471347435</v>
          </cell>
          <cell r="O26">
            <v>-627.03486942806444</v>
          </cell>
          <cell r="P26">
            <v>-635.7178108916064</v>
          </cell>
          <cell r="R26">
            <v>-12.9</v>
          </cell>
          <cell r="S26">
            <v>-12.7</v>
          </cell>
          <cell r="T26">
            <v>-13</v>
          </cell>
          <cell r="U26">
            <v>-13.7</v>
          </cell>
          <cell r="V26">
            <v>-14.8</v>
          </cell>
          <cell r="W26">
            <v>-14</v>
          </cell>
          <cell r="X26">
            <v>-22.419450681726449</v>
          </cell>
          <cell r="Y26">
            <v>-23.162190648046913</v>
          </cell>
          <cell r="Z26">
            <v>-22.197931615644336</v>
          </cell>
        </row>
        <row r="27">
          <cell r="B27">
            <v>25</v>
          </cell>
          <cell r="C27" t="str">
            <v>Lucro (prejuízo) operacional antes dos efeitos financeiros e IR (EBIT)</v>
          </cell>
          <cell r="D27">
            <v>-42.200000000000287</v>
          </cell>
          <cell r="E27">
            <v>-255.5</v>
          </cell>
          <cell r="F27">
            <v>-202.00000000000006</v>
          </cell>
          <cell r="G27">
            <v>714.24180066212523</v>
          </cell>
          <cell r="H27">
            <v>-477.42429160809803</v>
          </cell>
          <cell r="I27">
            <v>-899.95889323219819</v>
          </cell>
          <cell r="J27">
            <v>-1127.7203313841894</v>
          </cell>
          <cell r="K27">
            <v>-1383.4271754330618</v>
          </cell>
          <cell r="L27">
            <v>-1652.830625088571</v>
          </cell>
          <cell r="M27">
            <v>-1917.6145020043252</v>
          </cell>
          <cell r="N27">
            <v>-2158.6234895952302</v>
          </cell>
          <cell r="O27">
            <v>-2267.5922683788376</v>
          </cell>
          <cell r="P27">
            <v>-2359.9215106775432</v>
          </cell>
          <cell r="R27">
            <v>-99.700000000000017</v>
          </cell>
          <cell r="S27">
            <v>-120.09999999999995</v>
          </cell>
          <cell r="T27">
            <v>-182.89999999999995</v>
          </cell>
          <cell r="U27">
            <v>14.499999999999961</v>
          </cell>
          <cell r="V27">
            <v>86.599999999999952</v>
          </cell>
          <cell r="W27">
            <v>134.20000000000013</v>
          </cell>
          <cell r="X27">
            <v>231.549194364047</v>
          </cell>
          <cell r="Y27">
            <v>205.19663270331714</v>
          </cell>
          <cell r="Z27">
            <v>143.29597359476097</v>
          </cell>
        </row>
        <row r="28">
          <cell r="B28">
            <v>26</v>
          </cell>
          <cell r="C28" t="str">
            <v xml:space="preserve">Despesas financeiras líquidas </v>
          </cell>
          <cell r="D28">
            <v>-266.5</v>
          </cell>
          <cell r="E28">
            <v>-264.5</v>
          </cell>
          <cell r="F28">
            <v>-261.89999999999998</v>
          </cell>
          <cell r="G28"/>
          <cell r="R28">
            <v>-79.400000000000006</v>
          </cell>
          <cell r="S28">
            <v>-92.1</v>
          </cell>
          <cell r="T28">
            <v>-91.3</v>
          </cell>
          <cell r="U28">
            <v>-34.6</v>
          </cell>
          <cell r="V28">
            <v>-43.9</v>
          </cell>
          <cell r="W28">
            <v>-8.5</v>
          </cell>
          <cell r="X28"/>
        </row>
        <row r="29">
          <cell r="B29">
            <v>27</v>
          </cell>
          <cell r="C29" t="str">
            <v xml:space="preserve">Imposto de renda </v>
          </cell>
          <cell r="D29">
            <v>77.5</v>
          </cell>
          <cell r="E29">
            <v>115.8</v>
          </cell>
          <cell r="F29">
            <v>158.69999999999999</v>
          </cell>
          <cell r="G29"/>
          <cell r="R29">
            <v>42.2</v>
          </cell>
          <cell r="S29">
            <v>40.299999999999997</v>
          </cell>
          <cell r="T29">
            <v>126.2</v>
          </cell>
          <cell r="U29">
            <v>5</v>
          </cell>
          <cell r="V29">
            <v>-12.9</v>
          </cell>
          <cell r="W29">
            <v>-37.4</v>
          </cell>
          <cell r="X29"/>
        </row>
        <row r="30">
          <cell r="B30">
            <v>28</v>
          </cell>
          <cell r="C30" t="str">
            <v>Prejuízo líquido do período</v>
          </cell>
          <cell r="D30">
            <v>-231.20000000000027</v>
          </cell>
          <cell r="E30">
            <v>-404.2</v>
          </cell>
          <cell r="F30">
            <v>-305.20000000000005</v>
          </cell>
          <cell r="G30"/>
          <cell r="R30">
            <v>-136.90000000000003</v>
          </cell>
          <cell r="S30">
            <v>-171.89999999999992</v>
          </cell>
          <cell r="T30">
            <v>-147.99999999999994</v>
          </cell>
          <cell r="U30">
            <v>-15.100000000000041</v>
          </cell>
          <cell r="V30">
            <v>29.799999999999955</v>
          </cell>
          <cell r="W30">
            <v>88.300000000000125</v>
          </cell>
          <cell r="X30"/>
        </row>
        <row r="31">
          <cell r="B31">
            <v>29</v>
          </cell>
          <cell r="C31" t="str">
            <v>Margem líquida </v>
          </cell>
          <cell r="D31">
            <v>-5.8999999999999997E-2</v>
          </cell>
          <cell r="E31">
            <v>-7.3999999999999996E-2</v>
          </cell>
          <cell r="F31">
            <v>-5.8999999999999997E-2</v>
          </cell>
          <cell r="G31"/>
          <cell r="R31">
            <v>-8.7999999999999995E-2</v>
          </cell>
          <cell r="S31">
            <v>-0.122</v>
          </cell>
          <cell r="T31">
            <v>-0.223</v>
          </cell>
          <cell r="U31">
            <v>-8.9999999999999993E-3</v>
          </cell>
          <cell r="V31">
            <v>2.1999999999999999E-2</v>
          </cell>
          <cell r="W31">
            <v>6.6000000000000003E-2</v>
          </cell>
          <cell r="X31"/>
        </row>
        <row r="32">
          <cell r="B32">
            <v>30</v>
          </cell>
          <cell r="C32" t="str">
            <v xml:space="preserve">EBITDA </v>
          </cell>
          <cell r="D32">
            <v>99.699999999999719</v>
          </cell>
          <cell r="E32">
            <v>127.80000000000001</v>
          </cell>
          <cell r="F32">
            <v>194.89999999999998</v>
          </cell>
          <cell r="G32">
            <v>916.18935800139627</v>
          </cell>
          <cell r="H32">
            <v>382.28355933145099</v>
          </cell>
          <cell r="I32">
            <v>380.01408349267194</v>
          </cell>
          <cell r="J32">
            <v>482.09019640100701</v>
          </cell>
          <cell r="K32">
            <v>599.65074143920287</v>
          </cell>
          <cell r="L32">
            <v>729.70371140301222</v>
          </cell>
          <cell r="M32">
            <v>862.68776253002625</v>
          </cell>
          <cell r="N32">
            <v>990.03298953124454</v>
          </cell>
          <cell r="O32">
            <v>1101.8476524029393</v>
          </cell>
          <cell r="P32">
            <v>1117.1056215112294</v>
          </cell>
          <cell r="R32">
            <v>24.099999999999994</v>
          </cell>
          <cell r="S32">
            <v>9.1000000000000654</v>
          </cell>
          <cell r="T32">
            <v>-34.699999999999932</v>
          </cell>
          <cell r="U32">
            <v>89.499999999999957</v>
          </cell>
          <cell r="V32">
            <v>130.99999999999994</v>
          </cell>
          <cell r="W32">
            <v>174.20000000000013</v>
          </cell>
          <cell r="X32">
            <v>290.35471681337083</v>
          </cell>
          <cell r="Y32">
            <v>259.9774283031926</v>
          </cell>
          <cell r="Z32">
            <v>191.65721288483269</v>
          </cell>
        </row>
        <row r="33">
          <cell r="B33">
            <v>31</v>
          </cell>
          <cell r="C33" t="str">
            <v>Margem EBITDA</v>
          </cell>
          <cell r="D33">
            <v>2.5486988087325458E-2</v>
          </cell>
          <cell r="E33">
            <v>2.3381755644187496E-2</v>
          </cell>
          <cell r="F33">
            <v>3.7913124671737311E-2</v>
          </cell>
          <cell r="G33">
            <v>0.12750891263242678</v>
          </cell>
          <cell r="H33">
            <v>3.000000000000011E-2</v>
          </cell>
          <cell r="I33">
            <v>2.0000000000000011E-2</v>
          </cell>
          <cell r="J33">
            <v>1.9999999999999907E-2</v>
          </cell>
          <cell r="K33">
            <v>1.9999999999999983E-2</v>
          </cell>
          <cell r="L33">
            <v>2.0000000000000007E-2</v>
          </cell>
          <cell r="M33">
            <v>1.9999999999999952E-2</v>
          </cell>
          <cell r="N33">
            <v>2.0000000000000025E-2</v>
          </cell>
          <cell r="O33">
            <v>2.000000000000007E-2</v>
          </cell>
          <cell r="P33">
            <v>2.0000000000000021E-2</v>
          </cell>
          <cell r="R33">
            <v>1.5547384039739369E-2</v>
          </cell>
          <cell r="S33">
            <v>6.4484126984127449E-3</v>
          </cell>
          <cell r="T33">
            <v>-5.221971407072977E-2</v>
          </cell>
          <cell r="U33">
            <v>5.321046373365039E-2</v>
          </cell>
          <cell r="V33">
            <v>9.4721619667389692E-2</v>
          </cell>
          <cell r="W33">
            <v>0.13100000000000001</v>
          </cell>
          <cell r="X33">
            <v>0.15000000000000011</v>
          </cell>
          <cell r="Y33">
            <v>0.12999999999999998</v>
          </cell>
          <cell r="Z33">
            <v>0.10000000000000002</v>
          </cell>
        </row>
        <row r="34">
          <cell r="B34"/>
          <cell r="C34"/>
          <cell r="G34"/>
        </row>
        <row r="35">
          <cell r="B35">
            <v>33</v>
          </cell>
          <cell r="C35" t="str">
            <v>TOTAL DO ALUGUEL DE CARROS</v>
          </cell>
          <cell r="D35"/>
          <cell r="E35"/>
          <cell r="F35"/>
          <cell r="G35"/>
          <cell r="H35"/>
          <cell r="I35"/>
          <cell r="J35"/>
          <cell r="K35"/>
          <cell r="L35"/>
          <cell r="M35"/>
          <cell r="N35"/>
          <cell r="O35"/>
          <cell r="P35"/>
          <cell r="R35"/>
          <cell r="S35"/>
          <cell r="T35"/>
          <cell r="U35"/>
          <cell r="V35"/>
          <cell r="W35"/>
          <cell r="X35"/>
          <cell r="Y35"/>
          <cell r="Z35"/>
        </row>
        <row r="36">
          <cell r="B36">
            <v>34</v>
          </cell>
          <cell r="C36" t="str">
            <v>Receita bruta do aluguel de carros e franchising (*)</v>
          </cell>
          <cell r="D36">
            <v>2588.9</v>
          </cell>
          <cell r="E36">
            <v>3367.4</v>
          </cell>
          <cell r="F36">
            <v>3475.2000000000003</v>
          </cell>
          <cell r="G36">
            <v>4726.5942188428789</v>
          </cell>
          <cell r="H36">
            <v>6512.4323804854512</v>
          </cell>
          <cell r="I36">
            <v>8510.1718915773345</v>
          </cell>
          <cell r="J36">
            <v>10848.329232407885</v>
          </cell>
          <cell r="K36">
            <v>13365.563895174968</v>
          </cell>
          <cell r="L36">
            <v>16037.774498647039</v>
          </cell>
          <cell r="M36">
            <v>18675.196538558605</v>
          </cell>
          <cell r="N36">
            <v>21141.476890201495</v>
          </cell>
          <cell r="O36">
            <v>23054.763761219045</v>
          </cell>
          <cell r="P36">
            <v>24392.055333188553</v>
          </cell>
          <cell r="R36">
            <v>998.9</v>
          </cell>
          <cell r="S36">
            <v>986</v>
          </cell>
          <cell r="T36">
            <v>531.30000000000007</v>
          </cell>
          <cell r="U36">
            <v>838.80000000000007</v>
          </cell>
          <cell r="V36">
            <v>1119.0999999999999</v>
          </cell>
          <cell r="W36">
            <v>1082.3</v>
          </cell>
          <cell r="X36">
            <v>1154.9284467539001</v>
          </cell>
          <cell r="Y36">
            <v>1214.3247668726724</v>
          </cell>
          <cell r="Z36">
            <v>1275.0410052163061</v>
          </cell>
        </row>
        <row r="37">
          <cell r="B37">
            <v>35</v>
          </cell>
          <cell r="C37" t="str">
            <v>Receita bruta da venda dos carros p/ renovação da frota (*)</v>
          </cell>
          <cell r="D37">
            <v>3919.2</v>
          </cell>
          <cell r="E37">
            <v>5479.6</v>
          </cell>
          <cell r="F37">
            <v>5150.7</v>
          </cell>
          <cell r="G37">
            <v>7193.3808796162593</v>
          </cell>
          <cell r="H37">
            <v>12767.573346356834</v>
          </cell>
          <cell r="I37">
            <v>19037.665491525513</v>
          </cell>
          <cell r="J37">
            <v>24151.39936781643</v>
          </cell>
          <cell r="K37">
            <v>30040.86091321128</v>
          </cell>
          <cell r="L37">
            <v>36556.158755845448</v>
          </cell>
          <cell r="M37">
            <v>43218.295742441849</v>
          </cell>
          <cell r="N37">
            <v>49597.943073692055</v>
          </cell>
          <cell r="O37">
            <v>55199.551648917462</v>
          </cell>
          <cell r="P37">
            <v>55963.934140466117</v>
          </cell>
          <cell r="R37">
            <v>1554.5</v>
          </cell>
          <cell r="S37">
            <v>1414.4</v>
          </cell>
          <cell r="T37">
            <v>665.3</v>
          </cell>
          <cell r="U37">
            <v>1684.5</v>
          </cell>
          <cell r="V37">
            <v>1386.5</v>
          </cell>
          <cell r="W37">
            <v>1334.7</v>
          </cell>
          <cell r="X37">
            <v>1937.8759902530542</v>
          </cell>
          <cell r="Y37">
            <v>2002.0764012339957</v>
          </cell>
          <cell r="Z37">
            <v>1918.7284881292089</v>
          </cell>
        </row>
        <row r="38">
          <cell r="B38">
            <v>36</v>
          </cell>
          <cell r="C38" t="str">
            <v>Receita bruta total (*)</v>
          </cell>
          <cell r="D38">
            <v>6508.1</v>
          </cell>
          <cell r="E38">
            <v>8847</v>
          </cell>
          <cell r="F38">
            <v>8625.9</v>
          </cell>
          <cell r="G38">
            <v>11919.975098459137</v>
          </cell>
          <cell r="H38">
            <v>19280.005726842286</v>
          </cell>
          <cell r="I38">
            <v>27547.837383102848</v>
          </cell>
          <cell r="J38">
            <v>34999.728600224313</v>
          </cell>
          <cell r="K38">
            <v>43406.424808386248</v>
          </cell>
          <cell r="L38">
            <v>52593.933254492484</v>
          </cell>
          <cell r="M38">
            <v>61893.49228100045</v>
          </cell>
          <cell r="N38">
            <v>70739.419963893553</v>
          </cell>
          <cell r="O38">
            <v>78254.315410136507</v>
          </cell>
          <cell r="P38">
            <v>80355.98947365467</v>
          </cell>
          <cell r="R38">
            <v>2553.4</v>
          </cell>
          <cell r="S38">
            <v>2400.4</v>
          </cell>
          <cell r="T38">
            <v>1196.5999999999999</v>
          </cell>
          <cell r="U38">
            <v>2523.3000000000002</v>
          </cell>
          <cell r="V38">
            <v>2505.6</v>
          </cell>
          <cell r="W38">
            <v>2417</v>
          </cell>
          <cell r="X38">
            <v>3092.8044370069542</v>
          </cell>
          <cell r="Y38">
            <v>3216.4011681066681</v>
          </cell>
          <cell r="Z38">
            <v>3193.769493345515</v>
          </cell>
        </row>
        <row r="39">
          <cell r="B39">
            <v>37</v>
          </cell>
          <cell r="C39" t="str">
            <v>Impostos sobre receita</v>
          </cell>
          <cell r="D39"/>
          <cell r="E39"/>
          <cell r="F39"/>
          <cell r="G39"/>
          <cell r="H39"/>
          <cell r="I39"/>
          <cell r="J39"/>
          <cell r="K39"/>
          <cell r="L39"/>
          <cell r="M39"/>
          <cell r="N39"/>
          <cell r="O39"/>
          <cell r="P39"/>
          <cell r="R39"/>
          <cell r="S39"/>
          <cell r="T39"/>
          <cell r="U39"/>
          <cell r="V39"/>
          <cell r="W39"/>
          <cell r="X39"/>
          <cell r="Y39"/>
          <cell r="Z39"/>
        </row>
        <row r="40">
          <cell r="B40">
            <v>38</v>
          </cell>
          <cell r="C40" t="str">
            <v xml:space="preserve">  Aluguel de carros (***)</v>
          </cell>
          <cell r="D40">
            <v>-52.4</v>
          </cell>
          <cell r="E40">
            <v>-318.8</v>
          </cell>
          <cell r="F40">
            <v>-330.20000000000005</v>
          </cell>
          <cell r="G40">
            <v>-449.81909317270299</v>
          </cell>
          <cell r="H40">
            <v>-619.77320076688659</v>
          </cell>
          <cell r="I40">
            <v>-809.89347208025981</v>
          </cell>
          <cell r="J40">
            <v>-1032.4105247510042</v>
          </cell>
          <cell r="K40">
            <v>-1271.9699539896715</v>
          </cell>
          <cell r="L40">
            <v>-1526.2780868157115</v>
          </cell>
          <cell r="M40">
            <v>-1777.2754721163594</v>
          </cell>
          <cell r="N40">
            <v>-2011.9856968407589</v>
          </cell>
          <cell r="O40">
            <v>-2194.0688047727626</v>
          </cell>
          <cell r="P40">
            <v>-2321.3357657936067</v>
          </cell>
          <cell r="R40">
            <v>-280.60000000000002</v>
          </cell>
          <cell r="S40">
            <v>-93.100000000000009</v>
          </cell>
          <cell r="T40">
            <v>-51.7</v>
          </cell>
          <cell r="U40">
            <v>-79.5</v>
          </cell>
          <cell r="V40">
            <v>-105.9</v>
          </cell>
          <cell r="W40">
            <v>-103</v>
          </cell>
          <cell r="X40">
            <v>-109.91188211739048</v>
          </cell>
          <cell r="Y40">
            <v>-115.56449319771345</v>
          </cell>
          <cell r="Z40">
            <v>-121.34271785759913</v>
          </cell>
        </row>
        <row r="41">
          <cell r="B41">
            <v>39</v>
          </cell>
          <cell r="C41" t="str">
            <v xml:space="preserve">  Venda dos carros para renovação da frota</v>
          </cell>
          <cell r="D41">
            <v>-7.4</v>
          </cell>
          <cell r="E41">
            <v>-13.8</v>
          </cell>
          <cell r="F41">
            <v>-10</v>
          </cell>
          <cell r="G41">
            <v>-8.0842671157746224</v>
          </cell>
          <cell r="H41">
            <v>-24.788035308515024</v>
          </cell>
          <cell r="I41">
            <v>-36.961316891928305</v>
          </cell>
          <cell r="J41">
            <v>-46.889547765966618</v>
          </cell>
          <cell r="K41">
            <v>-58.323841251113983</v>
          </cell>
          <cell r="L41">
            <v>-70.973185694848169</v>
          </cell>
          <cell r="M41">
            <v>-83.907615940438873</v>
          </cell>
          <cell r="N41">
            <v>-96.29359712988925</v>
          </cell>
          <cell r="O41">
            <v>-107.16902877068644</v>
          </cell>
          <cell r="P41">
            <v>-108.65306490470444</v>
          </cell>
          <cell r="R41">
            <v>-4.4000000000000004</v>
          </cell>
          <cell r="S41">
            <v>-3.2</v>
          </cell>
          <cell r="T41">
            <v>-0.8</v>
          </cell>
          <cell r="U41">
            <v>-2.5</v>
          </cell>
          <cell r="V41">
            <v>-3.5</v>
          </cell>
          <cell r="W41">
            <v>-1.5</v>
          </cell>
          <cell r="X41">
            <v>-2.1778781639166716</v>
          </cell>
          <cell r="Y41">
            <v>-2.2500296709754957</v>
          </cell>
          <cell r="Z41">
            <v>-2.1563592808824557</v>
          </cell>
        </row>
        <row r="42">
          <cell r="B42">
            <v>40</v>
          </cell>
          <cell r="C42" t="str">
            <v>Receita líquida do aluguel de carros e franchising (**)</v>
          </cell>
          <cell r="D42">
            <v>2536.5</v>
          </cell>
          <cell r="E42">
            <v>3048.6</v>
          </cell>
          <cell r="F42">
            <v>3145</v>
          </cell>
          <cell r="G42">
            <v>4276.7751256701749</v>
          </cell>
          <cell r="H42">
            <v>5892.6591797185647</v>
          </cell>
          <cell r="I42">
            <v>7700.2784194970745</v>
          </cell>
          <cell r="J42">
            <v>9815.9187076568815</v>
          </cell>
          <cell r="K42">
            <v>12093.593941185296</v>
          </cell>
          <cell r="L42">
            <v>14511.496411831327</v>
          </cell>
          <cell r="M42">
            <v>16897.921066442246</v>
          </cell>
          <cell r="N42">
            <v>19129.491193360736</v>
          </cell>
          <cell r="O42">
            <v>20860.694956446281</v>
          </cell>
          <cell r="P42">
            <v>22070.719567394946</v>
          </cell>
          <cell r="R42">
            <v>718.3</v>
          </cell>
          <cell r="S42">
            <v>892.9</v>
          </cell>
          <cell r="T42">
            <v>479.60000000000008</v>
          </cell>
          <cell r="U42">
            <v>759.30000000000007</v>
          </cell>
          <cell r="V42">
            <v>1013.1999999999999</v>
          </cell>
          <cell r="W42">
            <v>979.3</v>
          </cell>
          <cell r="X42">
            <v>1045.0165646365097</v>
          </cell>
          <cell r="Y42">
            <v>1098.7602736749589</v>
          </cell>
          <cell r="Z42">
            <v>1153.6982873587069</v>
          </cell>
        </row>
        <row r="43">
          <cell r="B43">
            <v>41</v>
          </cell>
          <cell r="C43" t="str">
            <v>Receita líquida de venda dos carros p/ renovação da frota (**)</v>
          </cell>
          <cell r="D43">
            <v>3911.7999999999997</v>
          </cell>
          <cell r="E43">
            <v>5465.8</v>
          </cell>
          <cell r="F43">
            <v>5140.7</v>
          </cell>
          <cell r="G43">
            <v>7185.2966125004841</v>
          </cell>
          <cell r="H43">
            <v>12742.785311048319</v>
          </cell>
          <cell r="I43">
            <v>19000.704174633585</v>
          </cell>
          <cell r="J43">
            <v>24104.509820050462</v>
          </cell>
          <cell r="K43">
            <v>29982.537071960167</v>
          </cell>
          <cell r="L43">
            <v>36485.185570150599</v>
          </cell>
          <cell r="M43">
            <v>43134.388126501413</v>
          </cell>
          <cell r="N43">
            <v>49501.649476562168</v>
          </cell>
          <cell r="O43">
            <v>55092.382620146775</v>
          </cell>
          <cell r="P43">
            <v>55855.281075561412</v>
          </cell>
          <cell r="R43">
            <v>1550.1</v>
          </cell>
          <cell r="S43">
            <v>1411.2</v>
          </cell>
          <cell r="T43">
            <v>664.5</v>
          </cell>
          <cell r="U43">
            <v>1682</v>
          </cell>
          <cell r="V43">
            <v>1383</v>
          </cell>
          <cell r="W43">
            <v>1333.2</v>
          </cell>
          <cell r="X43">
            <v>1935.6981120891376</v>
          </cell>
          <cell r="Y43">
            <v>1999.8263715630203</v>
          </cell>
          <cell r="Z43">
            <v>1916.5721288483264</v>
          </cell>
        </row>
        <row r="44">
          <cell r="B44">
            <v>42</v>
          </cell>
          <cell r="C44" t="str">
            <v>Receita líquida total (**)</v>
          </cell>
          <cell r="D44">
            <v>6448.2999999999993</v>
          </cell>
          <cell r="E44">
            <v>8514.4</v>
          </cell>
          <cell r="F44">
            <v>8285.7000000000007</v>
          </cell>
          <cell r="G44">
            <v>11462.07173817066</v>
          </cell>
          <cell r="H44">
            <v>18635.444490766884</v>
          </cell>
          <cell r="I44">
            <v>26700.982594130659</v>
          </cell>
          <cell r="J44">
            <v>33920.428527707343</v>
          </cell>
          <cell r="K44">
            <v>42076.131013145467</v>
          </cell>
          <cell r="L44">
            <v>50996.681981981928</v>
          </cell>
          <cell r="M44">
            <v>60032.309192943663</v>
          </cell>
          <cell r="N44">
            <v>68631.140669922897</v>
          </cell>
          <cell r="O44">
            <v>75953.077576593059</v>
          </cell>
          <cell r="P44">
            <v>77926.000642956351</v>
          </cell>
          <cell r="R44">
            <v>2268.3999999999996</v>
          </cell>
          <cell r="S44">
            <v>2304.1</v>
          </cell>
          <cell r="T44">
            <v>1144.1000000000001</v>
          </cell>
          <cell r="U44">
            <v>2441.3000000000002</v>
          </cell>
          <cell r="V44">
            <v>2396.1999999999998</v>
          </cell>
          <cell r="W44">
            <v>2312.5</v>
          </cell>
          <cell r="X44">
            <v>2980.7146767256472</v>
          </cell>
          <cell r="Y44">
            <v>3098.5866452379792</v>
          </cell>
          <cell r="Z44">
            <v>3070.2704162070331</v>
          </cell>
        </row>
        <row r="45">
          <cell r="B45">
            <v>43</v>
          </cell>
          <cell r="C45" t="str">
            <v xml:space="preserve">Custos diretos  </v>
          </cell>
          <cell r="D45"/>
          <cell r="E45"/>
          <cell r="F45"/>
          <cell r="G45"/>
          <cell r="H45"/>
          <cell r="I45"/>
          <cell r="J45"/>
          <cell r="K45"/>
          <cell r="L45"/>
          <cell r="M45"/>
          <cell r="N45"/>
          <cell r="O45"/>
          <cell r="P45"/>
          <cell r="R45"/>
          <cell r="S45"/>
          <cell r="T45"/>
          <cell r="U45"/>
          <cell r="V45"/>
          <cell r="W45"/>
          <cell r="X45"/>
          <cell r="Y45"/>
          <cell r="Z45"/>
        </row>
        <row r="46">
          <cell r="B46">
            <v>44</v>
          </cell>
          <cell r="C46" t="str">
            <v xml:space="preserve">  Aluguel de carros</v>
          </cell>
          <cell r="D46">
            <v>-1187.6999999999998</v>
          </cell>
          <cell r="E46">
            <v>-1112</v>
          </cell>
          <cell r="F46">
            <v>-1124.3</v>
          </cell>
          <cell r="G46">
            <v>-1678.5729271755085</v>
          </cell>
          <cell r="H46">
            <v>-2016.3772969333181</v>
          </cell>
          <cell r="I46">
            <v>-2634.9167857152456</v>
          </cell>
          <cell r="J46">
            <v>-3349.6791344152825</v>
          </cell>
          <cell r="K46">
            <v>-4138.2417542941967</v>
          </cell>
          <cell r="L46">
            <v>-4965.6107738346218</v>
          </cell>
          <cell r="M46">
            <v>-5782.2085690984595</v>
          </cell>
          <cell r="N46">
            <v>-6527.9327804943769</v>
          </cell>
          <cell r="O46">
            <v>-7138.208816352857</v>
          </cell>
          <cell r="P46">
            <v>-7552.2606187454039</v>
          </cell>
          <cell r="R46">
            <v>-130.5</v>
          </cell>
          <cell r="S46">
            <v>-296.8</v>
          </cell>
          <cell r="T46">
            <v>-181.3</v>
          </cell>
          <cell r="U46">
            <v>-265.2</v>
          </cell>
          <cell r="V46">
            <v>-381</v>
          </cell>
          <cell r="W46">
            <v>-362.59999999999997</v>
          </cell>
          <cell r="X46">
            <v>-419.72631839999997</v>
          </cell>
          <cell r="Y46">
            <v>-426.68149267700318</v>
          </cell>
          <cell r="Z46">
            <v>-469.56511609850537</v>
          </cell>
        </row>
        <row r="47">
          <cell r="B47">
            <v>45</v>
          </cell>
          <cell r="C47" t="str">
            <v xml:space="preserve">  Venda dos carros para renovação da frota (book value)</v>
          </cell>
          <cell r="D47">
            <v>-3542.5</v>
          </cell>
          <cell r="E47">
            <v>-5037.8</v>
          </cell>
          <cell r="F47">
            <v>-4629.7</v>
          </cell>
          <cell r="G47">
            <v>-5713.3237052586592</v>
          </cell>
          <cell r="H47">
            <v>-11822.942351707869</v>
          </cell>
          <cell r="I47">
            <v>-17873.535225684747</v>
          </cell>
          <cell r="J47">
            <v>-22689.507142704038</v>
          </cell>
          <cell r="K47">
            <v>-28236.211442491469</v>
          </cell>
          <cell r="L47">
            <v>-34372.283929138888</v>
          </cell>
          <cell r="M47">
            <v>-40646.568164871904</v>
          </cell>
          <cell r="N47">
            <v>-46654.646155255577</v>
          </cell>
          <cell r="O47">
            <v>-51929.654211362438</v>
          </cell>
          <cell r="P47">
            <v>-52647.391746925765</v>
          </cell>
          <cell r="R47">
            <v>-1436.6</v>
          </cell>
          <cell r="S47">
            <v>-1313.5</v>
          </cell>
          <cell r="T47">
            <v>-641.29999999999995</v>
          </cell>
          <cell r="U47">
            <v>-1524.2</v>
          </cell>
          <cell r="V47">
            <v>-1150.7</v>
          </cell>
          <cell r="W47">
            <v>-1054.5999999999999</v>
          </cell>
          <cell r="X47">
            <v>-1507.7640225787877</v>
          </cell>
          <cell r="Y47">
            <v>-1589.2905777577985</v>
          </cell>
          <cell r="Z47">
            <v>-1561.6691049220738</v>
          </cell>
        </row>
        <row r="48">
          <cell r="B48">
            <v>46</v>
          </cell>
          <cell r="C48" t="str">
            <v>Lucro bruto</v>
          </cell>
          <cell r="D48">
            <v>1718.0999999999995</v>
          </cell>
          <cell r="E48">
            <v>2364.5999999999995</v>
          </cell>
          <cell r="F48">
            <v>2531.7000000000007</v>
          </cell>
          <cell r="G48">
            <v>4070.1751057364913</v>
          </cell>
          <cell r="H48">
            <v>4796.1248421256969</v>
          </cell>
          <cell r="I48">
            <v>6192.5305827306674</v>
          </cell>
          <cell r="J48">
            <v>7881.2422505880222</v>
          </cell>
          <cell r="K48">
            <v>9701.6778163597974</v>
          </cell>
          <cell r="L48">
            <v>11658.787279008417</v>
          </cell>
          <cell r="M48">
            <v>13603.532458973295</v>
          </cell>
          <cell r="N48">
            <v>15448.56173417295</v>
          </cell>
          <cell r="O48">
            <v>16885.214548877761</v>
          </cell>
          <cell r="P48">
            <v>17726.348277285189</v>
          </cell>
          <cell r="R48">
            <v>701.29999999999973</v>
          </cell>
          <cell r="S48">
            <v>693.8</v>
          </cell>
          <cell r="T48">
            <v>321.50000000000023</v>
          </cell>
          <cell r="U48">
            <v>651.90000000000009</v>
          </cell>
          <cell r="V48">
            <v>864.49999999999977</v>
          </cell>
          <cell r="W48">
            <v>895.30000000000018</v>
          </cell>
          <cell r="X48">
            <v>1053.2243357468597</v>
          </cell>
          <cell r="Y48">
            <v>1082.6145748031774</v>
          </cell>
          <cell r="Z48">
            <v>1039.0361951864543</v>
          </cell>
        </row>
        <row r="49">
          <cell r="B49">
            <v>47</v>
          </cell>
          <cell r="C49" t="str">
            <v xml:space="preserve">Despesas operacionais (SG&amp;A) </v>
          </cell>
          <cell r="D49"/>
          <cell r="E49"/>
          <cell r="F49"/>
          <cell r="G49"/>
          <cell r="H49"/>
          <cell r="I49"/>
          <cell r="J49"/>
          <cell r="K49"/>
          <cell r="L49"/>
          <cell r="M49"/>
          <cell r="N49"/>
          <cell r="O49"/>
          <cell r="P49"/>
          <cell r="R49"/>
          <cell r="S49"/>
          <cell r="T49"/>
          <cell r="U49"/>
          <cell r="V49"/>
          <cell r="W49"/>
          <cell r="X49"/>
          <cell r="Y49"/>
          <cell r="Z49"/>
        </row>
        <row r="50">
          <cell r="B50">
            <v>48</v>
          </cell>
          <cell r="C50" t="str">
            <v xml:space="preserve">  Aluguel de carros</v>
          </cell>
          <cell r="D50">
            <v>-437.8</v>
          </cell>
          <cell r="E50">
            <v>-544</v>
          </cell>
          <cell r="F50">
            <v>-595.4</v>
          </cell>
          <cell r="G50">
            <v>-885.26912382624641</v>
          </cell>
          <cell r="H50">
            <v>-909.62236982284639</v>
          </cell>
          <cell r="I50">
            <v>-1155.6138243871158</v>
          </cell>
          <cell r="J50">
            <v>-1439.390977939679</v>
          </cell>
          <cell r="K50">
            <v>-1752.1439758843035</v>
          </cell>
          <cell r="L50">
            <v>-2080.2176834677571</v>
          </cell>
          <cell r="M50">
            <v>-2404.2133474224847</v>
          </cell>
          <cell r="N50">
            <v>-2700.6133193218593</v>
          </cell>
          <cell r="O50">
            <v>-2944.1498096267919</v>
          </cell>
          <cell r="P50">
            <v>-3114.9252193341936</v>
          </cell>
          <cell r="R50">
            <v>-167.70000000000002</v>
          </cell>
          <cell r="S50">
            <v>-168.5</v>
          </cell>
          <cell r="T50">
            <v>-43.6</v>
          </cell>
          <cell r="U50">
            <v>-168.3</v>
          </cell>
          <cell r="V50">
            <v>-215</v>
          </cell>
          <cell r="W50">
            <v>-196.7</v>
          </cell>
          <cell r="X50">
            <v>-211.10914048000004</v>
          </cell>
          <cell r="Y50">
            <v>-228.38540872587558</v>
          </cell>
          <cell r="Z50">
            <v>-249.07457462037087</v>
          </cell>
        </row>
        <row r="51">
          <cell r="B51">
            <v>49</v>
          </cell>
          <cell r="C51" t="str">
            <v xml:space="preserve">  Venda dos carros para renovação da frota</v>
          </cell>
          <cell r="D51">
            <v>-269.60000000000002</v>
          </cell>
          <cell r="E51">
            <v>-300.2</v>
          </cell>
          <cell r="F51">
            <v>-316.10000000000002</v>
          </cell>
          <cell r="G51">
            <v>-555.78354924042821</v>
          </cell>
          <cell r="H51">
            <v>-537.55940000899977</v>
          </cell>
          <cell r="I51">
            <v>-747.15486545616614</v>
          </cell>
          <cell r="J51">
            <v>-932.91248094541629</v>
          </cell>
          <cell r="K51">
            <v>-1146.6748880294952</v>
          </cell>
          <cell r="L51">
            <v>-1383.1979296086988</v>
          </cell>
          <cell r="M51">
            <v>-1625.1321990994834</v>
          </cell>
          <cell r="N51">
            <v>-1856.9703317753463</v>
          </cell>
          <cell r="O51">
            <v>-2060.8807563813971</v>
          </cell>
          <cell r="P51">
            <v>-2090.7837071244176</v>
          </cell>
          <cell r="R51">
            <v>-89.4</v>
          </cell>
          <cell r="S51">
            <v>-88.6</v>
          </cell>
          <cell r="T51">
            <v>-57.9</v>
          </cell>
          <cell r="U51">
            <v>-68.3</v>
          </cell>
          <cell r="V51">
            <v>-101.3</v>
          </cell>
          <cell r="W51">
            <v>-104.4</v>
          </cell>
          <cell r="X51">
            <v>-137.57937269697902</v>
          </cell>
          <cell r="Y51">
            <v>-150.55836550202923</v>
          </cell>
          <cell r="Z51">
            <v>-163.24581104141998</v>
          </cell>
        </row>
        <row r="52">
          <cell r="B52">
            <v>50</v>
          </cell>
          <cell r="C52" t="str">
            <v>Depreciação de carros</v>
          </cell>
          <cell r="D52">
            <v>-131.69999999999999</v>
          </cell>
          <cell r="E52">
            <v>-332.8</v>
          </cell>
          <cell r="F52">
            <v>-342.6</v>
          </cell>
          <cell r="G52">
            <v>-120.16798439385332</v>
          </cell>
          <cell r="H52">
            <v>-714.67562790512341</v>
          </cell>
          <cell r="I52">
            <v>-1063.7161460241814</v>
          </cell>
          <cell r="J52">
            <v>-1335.4646482131691</v>
          </cell>
          <cell r="K52">
            <v>-1641.8311723329639</v>
          </cell>
          <cell r="L52">
            <v>-1967.2775898779053</v>
          </cell>
          <cell r="M52">
            <v>-2289.3675083949515</v>
          </cell>
          <cell r="N52">
            <v>-2585.2526319917311</v>
          </cell>
          <cell r="O52">
            <v>-2742.4050513537122</v>
          </cell>
          <cell r="P52">
            <v>-2841.3093212971662</v>
          </cell>
          <cell r="R52">
            <v>-110.9</v>
          </cell>
          <cell r="S52">
            <v>-116.5</v>
          </cell>
          <cell r="T52">
            <v>-135.19999999999999</v>
          </cell>
          <cell r="U52">
            <v>-61.3</v>
          </cell>
          <cell r="V52">
            <v>-29.6</v>
          </cell>
          <cell r="W52">
            <v>-26</v>
          </cell>
          <cell r="X52">
            <v>-36.386071767597379</v>
          </cell>
          <cell r="Y52">
            <v>-31.618604951828555</v>
          </cell>
          <cell r="Z52">
            <v>-26.163307674427383</v>
          </cell>
        </row>
        <row r="53">
          <cell r="B53">
            <v>51</v>
          </cell>
          <cell r="C53" t="str">
            <v xml:space="preserve">Depreciação e amortização de outros imobilizados </v>
          </cell>
          <cell r="D53"/>
          <cell r="E53"/>
          <cell r="F53"/>
          <cell r="G53"/>
          <cell r="H53"/>
          <cell r="I53"/>
          <cell r="J53"/>
          <cell r="K53"/>
          <cell r="L53"/>
          <cell r="M53"/>
          <cell r="N53"/>
          <cell r="O53"/>
          <cell r="P53"/>
          <cell r="R53"/>
          <cell r="S53"/>
          <cell r="T53"/>
          <cell r="U53"/>
          <cell r="V53"/>
          <cell r="W53"/>
          <cell r="X53"/>
          <cell r="Y53"/>
          <cell r="Z53"/>
        </row>
        <row r="54">
          <cell r="B54">
            <v>52</v>
          </cell>
          <cell r="C54" t="str">
            <v xml:space="preserve">  Aluguel de carros</v>
          </cell>
          <cell r="D54">
            <v>-27.1</v>
          </cell>
          <cell r="E54">
            <v>-108.8</v>
          </cell>
          <cell r="F54">
            <v>-120.69999999999999</v>
          </cell>
          <cell r="G54">
            <v>-164.88178106076504</v>
          </cell>
          <cell r="H54">
            <v>-227.17868304656636</v>
          </cell>
          <cell r="I54">
            <v>-296.86751890456185</v>
          </cell>
          <cell r="J54">
            <v>-378.43143763901651</v>
          </cell>
          <cell r="K54">
            <v>-466.24226195101727</v>
          </cell>
          <cell r="L54">
            <v>-559.45924298853913</v>
          </cell>
          <cell r="M54">
            <v>-651.46266516003129</v>
          </cell>
          <cell r="N54">
            <v>-737.49600717042301</v>
          </cell>
          <cell r="O54">
            <v>-804.23881020520116</v>
          </cell>
          <cell r="P54">
            <v>-850.88868239115379</v>
          </cell>
          <cell r="R54">
            <v>-29.9</v>
          </cell>
          <cell r="S54">
            <v>-28.599999999999998</v>
          </cell>
          <cell r="T54">
            <v>-31</v>
          </cell>
          <cell r="U54">
            <v>-30.5</v>
          </cell>
          <cell r="V54">
            <v>-30.599999999999998</v>
          </cell>
          <cell r="W54">
            <v>-32.699999999999996</v>
          </cell>
          <cell r="X54">
            <v>-41.890278315164579</v>
          </cell>
          <cell r="Y54">
            <v>-44.044635485658759</v>
          </cell>
          <cell r="Z54">
            <v>-46.246867259941702</v>
          </cell>
        </row>
        <row r="55">
          <cell r="B55">
            <v>53</v>
          </cell>
          <cell r="C55" t="str">
            <v xml:space="preserve">  Venda dos carros para renovação da frota</v>
          </cell>
          <cell r="D55">
            <v>-10.199999999999999</v>
          </cell>
          <cell r="E55">
            <v>-50.5</v>
          </cell>
          <cell r="F55">
            <v>-54.300000000000004</v>
          </cell>
          <cell r="G55">
            <v>-81.779572945417698</v>
          </cell>
          <cell r="H55">
            <v>-145.03222303442561</v>
          </cell>
          <cell r="I55">
            <v>-216.25683070068877</v>
          </cell>
          <cell r="J55">
            <v>-274.34587957202734</v>
          </cell>
          <cell r="K55">
            <v>-341.24674453930089</v>
          </cell>
          <cell r="L55">
            <v>-415.25674661367793</v>
          </cell>
          <cell r="M55">
            <v>-490.93475613939989</v>
          </cell>
          <cell r="N55">
            <v>-563.4038471347435</v>
          </cell>
          <cell r="O55">
            <v>-627.03486942806444</v>
          </cell>
          <cell r="P55">
            <v>-635.7178108916064</v>
          </cell>
          <cell r="R55">
            <v>-12.9</v>
          </cell>
          <cell r="S55">
            <v>-12.7</v>
          </cell>
          <cell r="T55">
            <v>-13</v>
          </cell>
          <cell r="U55">
            <v>-13.7</v>
          </cell>
          <cell r="V55">
            <v>-14.8</v>
          </cell>
          <cell r="W55">
            <v>-14</v>
          </cell>
          <cell r="X55">
            <v>-22.419450681726449</v>
          </cell>
          <cell r="Y55">
            <v>-23.162190648046913</v>
          </cell>
          <cell r="Z55">
            <v>-22.197931615644336</v>
          </cell>
        </row>
        <row r="56">
          <cell r="B56">
            <v>54</v>
          </cell>
          <cell r="C56" t="str">
            <v>Lucro operacional antes dos efeitos financeiros e IR (EBIT)</v>
          </cell>
          <cell r="D56">
            <v>841.69999999999948</v>
          </cell>
          <cell r="E56">
            <v>1028.2999999999995</v>
          </cell>
          <cell r="F56">
            <v>1102.6000000000008</v>
          </cell>
          <cell r="G56">
            <v>2262.2930942697808</v>
          </cell>
          <cell r="H56">
            <v>2262.056538307736</v>
          </cell>
          <cell r="I56">
            <v>2712.9213972579541</v>
          </cell>
          <cell r="J56">
            <v>3520.6968262787141</v>
          </cell>
          <cell r="K56">
            <v>4353.5387736227167</v>
          </cell>
          <cell r="L56">
            <v>5253.3780864518385</v>
          </cell>
          <cell r="M56">
            <v>6142.421982756945</v>
          </cell>
          <cell r="N56">
            <v>7004.8255967788473</v>
          </cell>
          <cell r="O56">
            <v>7706.5052518825942</v>
          </cell>
          <cell r="P56">
            <v>8192.7235362466527</v>
          </cell>
          <cell r="R56">
            <v>290.49999999999977</v>
          </cell>
          <cell r="S56">
            <v>278.89999999999992</v>
          </cell>
          <cell r="T56">
            <v>40.80000000000021</v>
          </cell>
          <cell r="U56">
            <v>309.80000000000007</v>
          </cell>
          <cell r="V56">
            <v>473.19999999999976</v>
          </cell>
          <cell r="W56">
            <v>521.50000000000011</v>
          </cell>
          <cell r="X56">
            <v>603.8400218053921</v>
          </cell>
          <cell r="Y56">
            <v>604.84536948973846</v>
          </cell>
          <cell r="Z56">
            <v>532.10770297465001</v>
          </cell>
        </row>
        <row r="57">
          <cell r="B57">
            <v>55</v>
          </cell>
          <cell r="C57" t="str">
            <v>Despesas financeiras líquidas</v>
          </cell>
          <cell r="D57">
            <v>-288.89999999999998</v>
          </cell>
          <cell r="E57">
            <v>-306.8</v>
          </cell>
          <cell r="F57">
            <v>-305.2</v>
          </cell>
          <cell r="G57">
            <v>0</v>
          </cell>
          <cell r="H57">
            <v>0</v>
          </cell>
          <cell r="I57">
            <v>0</v>
          </cell>
          <cell r="J57">
            <v>0</v>
          </cell>
          <cell r="K57">
            <v>0</v>
          </cell>
          <cell r="L57">
            <v>0</v>
          </cell>
          <cell r="M57">
            <v>0</v>
          </cell>
          <cell r="N57">
            <v>0</v>
          </cell>
          <cell r="O57">
            <v>0</v>
          </cell>
          <cell r="P57">
            <v>0</v>
          </cell>
          <cell r="R57">
            <v>-90.9</v>
          </cell>
          <cell r="S57">
            <v>-104</v>
          </cell>
          <cell r="T57">
            <v>-103</v>
          </cell>
          <cell r="U57">
            <v>-45.2</v>
          </cell>
          <cell r="V57">
            <v>-53</v>
          </cell>
          <cell r="W57">
            <v>-20.799999999999997</v>
          </cell>
          <cell r="X57">
            <v>0</v>
          </cell>
          <cell r="Y57">
            <v>0</v>
          </cell>
          <cell r="Z57">
            <v>0</v>
          </cell>
        </row>
        <row r="58">
          <cell r="B58">
            <v>56</v>
          </cell>
          <cell r="C58" t="str">
            <v xml:space="preserve">Imposto de renda </v>
          </cell>
          <cell r="D58">
            <v>-142</v>
          </cell>
          <cell r="E58">
            <v>-166.2</v>
          </cell>
          <cell r="F58">
            <v>-189.99999999999994</v>
          </cell>
          <cell r="G58">
            <v>0</v>
          </cell>
          <cell r="H58">
            <v>0</v>
          </cell>
          <cell r="I58">
            <v>0</v>
          </cell>
          <cell r="J58">
            <v>0</v>
          </cell>
          <cell r="K58">
            <v>0</v>
          </cell>
          <cell r="L58">
            <v>0</v>
          </cell>
          <cell r="M58">
            <v>0</v>
          </cell>
          <cell r="N58">
            <v>0</v>
          </cell>
          <cell r="O58">
            <v>0</v>
          </cell>
          <cell r="P58">
            <v>0</v>
          </cell>
          <cell r="R58">
            <v>-47.699999999999989</v>
          </cell>
          <cell r="S58">
            <v>-46.800000000000011</v>
          </cell>
          <cell r="T58">
            <v>61.100000000000009</v>
          </cell>
          <cell r="U58">
            <v>-73.099999999999994</v>
          </cell>
          <cell r="V58">
            <v>-131.4</v>
          </cell>
          <cell r="W58">
            <v>-148.69999999999999</v>
          </cell>
          <cell r="X58">
            <v>0</v>
          </cell>
          <cell r="Y58">
            <v>0</v>
          </cell>
          <cell r="Z58">
            <v>0</v>
          </cell>
        </row>
        <row r="59">
          <cell r="B59">
            <v>57</v>
          </cell>
          <cell r="C59" t="str">
            <v>Lucro líquido do período</v>
          </cell>
          <cell r="D59">
            <v>410.7999999999995</v>
          </cell>
          <cell r="E59">
            <v>555.2999999999995</v>
          </cell>
          <cell r="F59">
            <v>607.40000000000077</v>
          </cell>
          <cell r="G59">
            <v>0</v>
          </cell>
          <cell r="H59">
            <v>0</v>
          </cell>
          <cell r="I59">
            <v>0</v>
          </cell>
          <cell r="J59">
            <v>0</v>
          </cell>
          <cell r="K59">
            <v>0</v>
          </cell>
          <cell r="L59">
            <v>0</v>
          </cell>
          <cell r="M59">
            <v>0</v>
          </cell>
          <cell r="N59">
            <v>0</v>
          </cell>
          <cell r="O59">
            <v>0</v>
          </cell>
          <cell r="P59">
            <v>0</v>
          </cell>
          <cell r="R59">
            <v>151.89999999999978</v>
          </cell>
          <cell r="S59">
            <v>128.09999999999991</v>
          </cell>
          <cell r="T59">
            <v>-1.0999999999997812</v>
          </cell>
          <cell r="U59">
            <v>191.50000000000009</v>
          </cell>
          <cell r="V59">
            <v>288.79999999999973</v>
          </cell>
          <cell r="W59">
            <v>352.00000000000011</v>
          </cell>
          <cell r="X59">
            <v>0</v>
          </cell>
          <cell r="Y59">
            <v>0</v>
          </cell>
          <cell r="Z59">
            <v>0</v>
          </cell>
        </row>
        <row r="60">
          <cell r="B60">
            <v>58</v>
          </cell>
          <cell r="C60" t="str">
            <v>Margem líquida</v>
          </cell>
          <cell r="D60">
            <v>6.4000000000000001E-2</v>
          </cell>
          <cell r="E60">
            <v>6.5000000000000002E-2</v>
          </cell>
          <cell r="F60">
            <v>7.2999999999999995E-2</v>
          </cell>
          <cell r="G60">
            <v>0</v>
          </cell>
          <cell r="H60">
            <v>0</v>
          </cell>
          <cell r="I60">
            <v>0</v>
          </cell>
          <cell r="J60">
            <v>0</v>
          </cell>
          <cell r="K60">
            <v>0</v>
          </cell>
          <cell r="L60">
            <v>0</v>
          </cell>
          <cell r="M60">
            <v>0</v>
          </cell>
          <cell r="N60">
            <v>0</v>
          </cell>
          <cell r="O60">
            <v>0</v>
          </cell>
          <cell r="P60">
            <v>0</v>
          </cell>
          <cell r="R60">
            <v>6.7000000000000004E-2</v>
          </cell>
          <cell r="S60">
            <v>5.6000000000000001E-2</v>
          </cell>
          <cell r="T60">
            <v>-1E-3</v>
          </cell>
          <cell r="U60">
            <v>7.8E-2</v>
          </cell>
          <cell r="V60">
            <v>0.121</v>
          </cell>
          <cell r="W60">
            <v>0.152</v>
          </cell>
          <cell r="X60">
            <v>0</v>
          </cell>
          <cell r="Y60">
            <v>0</v>
          </cell>
          <cell r="Z60">
            <v>0</v>
          </cell>
        </row>
        <row r="61">
          <cell r="B61">
            <v>59</v>
          </cell>
          <cell r="C61" t="str">
            <v xml:space="preserve">EBITDA </v>
          </cell>
          <cell r="D61">
            <v>1010.6999999999996</v>
          </cell>
          <cell r="E61">
            <v>1520.3999999999994</v>
          </cell>
          <cell r="F61">
            <v>1620.2000000000007</v>
          </cell>
          <cell r="G61">
            <v>2629.1224326698166</v>
          </cell>
          <cell r="H61">
            <v>3348.9430722938514</v>
          </cell>
          <cell r="I61">
            <v>4289.7618928873853</v>
          </cell>
          <cell r="J61">
            <v>5508.9387917029271</v>
          </cell>
          <cell r="K61">
            <v>6802.8589524459985</v>
          </cell>
          <cell r="L61">
            <v>8195.3716659319598</v>
          </cell>
          <cell r="M61">
            <v>9574.1869124513269</v>
          </cell>
          <cell r="N61">
            <v>10890.978083075745</v>
          </cell>
          <cell r="O61">
            <v>11880.183982869572</v>
          </cell>
          <cell r="P61">
            <v>12520.639350826579</v>
          </cell>
          <cell r="R61">
            <v>444.1999999999997</v>
          </cell>
          <cell r="S61">
            <v>436.69999999999993</v>
          </cell>
          <cell r="T61">
            <v>220.0000000000002</v>
          </cell>
          <cell r="U61">
            <v>415.30000000000007</v>
          </cell>
          <cell r="V61">
            <v>548.1999999999997</v>
          </cell>
          <cell r="W61">
            <v>594.20000000000016</v>
          </cell>
          <cell r="X61">
            <v>704.53582256988045</v>
          </cell>
          <cell r="Y61">
            <v>703.67080057527266</v>
          </cell>
          <cell r="Z61">
            <v>626.71580952466343</v>
          </cell>
        </row>
        <row r="62">
          <cell r="B62">
            <v>60</v>
          </cell>
          <cell r="C62" t="str">
            <v xml:space="preserve">Margem de EBITDA </v>
          </cell>
          <cell r="D62">
            <v>0.157</v>
          </cell>
          <cell r="E62">
            <v>0.17899999999999999</v>
          </cell>
          <cell r="F62">
            <v>0.19600000000000001</v>
          </cell>
          <cell r="G62">
            <v>0.22937584868836486</v>
          </cell>
          <cell r="H62">
            <v>0.17970824757912904</v>
          </cell>
          <cell r="I62">
            <v>0.16065932696538104</v>
          </cell>
          <cell r="J62">
            <v>0.1624077003391346</v>
          </cell>
          <cell r="K62">
            <v>0.16167976448026181</v>
          </cell>
          <cell r="L62">
            <v>0.16070401734817838</v>
          </cell>
          <cell r="M62">
            <v>0.15948390193820328</v>
          </cell>
          <cell r="N62">
            <v>0.15868857747032372</v>
          </cell>
          <cell r="O62">
            <v>0.15641478083477639</v>
          </cell>
          <cell r="P62">
            <v>0.16067344977954168</v>
          </cell>
          <cell r="R62">
            <v>0.19600000000000001</v>
          </cell>
          <cell r="S62">
            <v>0.19</v>
          </cell>
          <cell r="T62">
            <v>0.192</v>
          </cell>
          <cell r="U62">
            <v>0.17</v>
          </cell>
          <cell r="V62">
            <v>0.22900000000000001</v>
          </cell>
          <cell r="W62">
            <v>0.25700000000000001</v>
          </cell>
          <cell r="X62">
            <v>0.23636473093889751</v>
          </cell>
          <cell r="Y62">
            <v>0.22709411778324792</v>
          </cell>
          <cell r="Z62">
            <v>0.20412397755468684</v>
          </cell>
        </row>
        <row r="63">
          <cell r="B63"/>
          <cell r="C63"/>
          <cell r="G63"/>
        </row>
        <row r="64">
          <cell r="B64">
            <v>62</v>
          </cell>
          <cell r="C64" t="str">
            <v>DADOS OPERACIONAIS</v>
          </cell>
          <cell r="D64"/>
          <cell r="E64"/>
          <cell r="F64"/>
          <cell r="G64"/>
          <cell r="H64"/>
          <cell r="I64"/>
          <cell r="J64"/>
          <cell r="K64"/>
          <cell r="L64"/>
          <cell r="M64"/>
          <cell r="N64"/>
          <cell r="O64"/>
          <cell r="P64"/>
          <cell r="R64"/>
          <cell r="S64"/>
          <cell r="T64"/>
          <cell r="U64"/>
          <cell r="V64"/>
          <cell r="W64"/>
          <cell r="X64"/>
          <cell r="Y64"/>
          <cell r="Z64"/>
        </row>
        <row r="65">
          <cell r="B65">
            <v>63</v>
          </cell>
          <cell r="C65" t="str">
            <v xml:space="preserve">Frota média operacional </v>
          </cell>
          <cell r="D65">
            <v>130058</v>
          </cell>
          <cell r="E65">
            <v>173649</v>
          </cell>
          <cell r="F65">
            <v>200742</v>
          </cell>
          <cell r="G65">
            <v>203957.03831083336</v>
          </cell>
          <cell r="R65">
            <v>201559</v>
          </cell>
          <cell r="S65">
            <v>211512</v>
          </cell>
          <cell r="T65">
            <v>204931</v>
          </cell>
          <cell r="U65">
            <v>192745</v>
          </cell>
          <cell r="V65">
            <v>193782</v>
          </cell>
          <cell r="W65">
            <v>196980.14909333331</v>
          </cell>
          <cell r="X65">
            <v>197588.76250000001</v>
          </cell>
          <cell r="Y65">
            <v>205492.31300000002</v>
          </cell>
          <cell r="Z65">
            <v>215766.92865000005</v>
          </cell>
        </row>
        <row r="66">
          <cell r="B66"/>
          <cell r="C66"/>
          <cell r="D66"/>
          <cell r="E66"/>
          <cell r="F66"/>
          <cell r="G66"/>
          <cell r="R66"/>
          <cell r="S66"/>
          <cell r="T66"/>
          <cell r="U66"/>
          <cell r="V66"/>
          <cell r="W66"/>
          <cell r="X66"/>
        </row>
        <row r="67">
          <cell r="B67">
            <v>65</v>
          </cell>
          <cell r="C67" t="str">
            <v>Frota média alugada</v>
          </cell>
          <cell r="D67">
            <v>97245</v>
          </cell>
          <cell r="E67">
            <v>128718</v>
          </cell>
          <cell r="F67">
            <v>140151</v>
          </cell>
          <cell r="G67">
            <v>162136.35083000001</v>
          </cell>
          <cell r="R67">
            <v>150417</v>
          </cell>
          <cell r="S67">
            <v>156620</v>
          </cell>
          <cell r="T67">
            <v>108307</v>
          </cell>
          <cell r="U67">
            <v>139060</v>
          </cell>
          <cell r="V67">
            <v>156615</v>
          </cell>
          <cell r="W67">
            <v>153467</v>
          </cell>
          <cell r="X67">
            <v>158071.01</v>
          </cell>
          <cell r="Y67">
            <v>164393.85040000002</v>
          </cell>
          <cell r="Z67">
            <v>172613.54292000004</v>
          </cell>
        </row>
        <row r="68">
          <cell r="B68"/>
          <cell r="D68"/>
          <cell r="E68"/>
          <cell r="F68"/>
          <cell r="G68"/>
          <cell r="R68"/>
          <cell r="S68"/>
          <cell r="T68"/>
          <cell r="U68"/>
          <cell r="V68"/>
          <cell r="W68"/>
          <cell r="X68"/>
        </row>
        <row r="69">
          <cell r="B69">
            <v>67</v>
          </cell>
          <cell r="C69" t="str">
            <v>Idade média da frota (em meses)</v>
          </cell>
          <cell r="D69">
            <v>7.2</v>
          </cell>
          <cell r="E69">
            <v>7</v>
          </cell>
          <cell r="F69">
            <v>10</v>
          </cell>
          <cell r="G69"/>
          <cell r="R69">
            <v>6.7</v>
          </cell>
          <cell r="S69">
            <v>7.6</v>
          </cell>
          <cell r="T69">
            <v>9.5</v>
          </cell>
          <cell r="U69">
            <v>11.2</v>
          </cell>
          <cell r="V69">
            <v>11.6</v>
          </cell>
          <cell r="W69">
            <v>12.6</v>
          </cell>
          <cell r="X69"/>
        </row>
        <row r="70">
          <cell r="B70"/>
          <cell r="D70"/>
          <cell r="E70"/>
          <cell r="F70"/>
          <cell r="G70"/>
          <cell r="R70"/>
          <cell r="S70"/>
          <cell r="T70"/>
          <cell r="U70"/>
          <cell r="V70"/>
          <cell r="W70"/>
          <cell r="X70"/>
        </row>
        <row r="71">
          <cell r="B71">
            <v>69</v>
          </cell>
          <cell r="C71" t="str">
            <v>Frota no final do período</v>
          </cell>
          <cell r="D71">
            <v>177672</v>
          </cell>
          <cell r="E71">
            <v>238174</v>
          </cell>
          <cell r="F71">
            <v>216334</v>
          </cell>
          <cell r="G71">
            <v>239741.03183333337</v>
          </cell>
          <cell r="R71">
            <v>238174</v>
          </cell>
          <cell r="S71">
            <v>241219</v>
          </cell>
          <cell r="T71">
            <v>225870</v>
          </cell>
          <cell r="U71">
            <v>207491</v>
          </cell>
          <cell r="V71">
            <v>216334</v>
          </cell>
          <cell r="W71">
            <v>208791</v>
          </cell>
          <cell r="X71">
            <v>219543.06944444444</v>
          </cell>
          <cell r="Y71">
            <v>228324.79222222226</v>
          </cell>
          <cell r="Z71">
            <v>239741.03183333337</v>
          </cell>
        </row>
        <row r="72">
          <cell r="B72"/>
          <cell r="D72"/>
          <cell r="E72"/>
          <cell r="F72"/>
          <cell r="G72"/>
          <cell r="R72"/>
          <cell r="S72"/>
          <cell r="T72"/>
          <cell r="U72"/>
          <cell r="V72"/>
          <cell r="W72"/>
          <cell r="X72"/>
        </row>
        <row r="73">
          <cell r="B73">
            <v>71</v>
          </cell>
          <cell r="C73" t="str">
            <v>Número de diárias - em milhares</v>
          </cell>
          <cell r="D73">
            <v>35284.5</v>
          </cell>
          <cell r="E73">
            <v>46745.9</v>
          </cell>
          <cell r="F73">
            <v>50446.5</v>
          </cell>
          <cell r="G73">
            <v>58785.143095440013</v>
          </cell>
          <cell r="R73">
            <v>13770.5</v>
          </cell>
          <cell r="S73">
            <v>14167.584000000001</v>
          </cell>
          <cell r="T73">
            <v>9799.5</v>
          </cell>
          <cell r="U73">
            <v>12494.3</v>
          </cell>
          <cell r="V73">
            <v>13985.2</v>
          </cell>
          <cell r="W73">
            <v>13396.001</v>
          </cell>
          <cell r="X73">
            <v>14384.46191</v>
          </cell>
          <cell r="Y73">
            <v>15124.234236800003</v>
          </cell>
          <cell r="Z73">
            <v>15880.445948640005</v>
          </cell>
        </row>
        <row r="74">
          <cell r="B74"/>
          <cell r="D74"/>
          <cell r="E74"/>
          <cell r="F74"/>
          <cell r="G74"/>
          <cell r="R74"/>
          <cell r="S74"/>
          <cell r="T74"/>
          <cell r="U74"/>
          <cell r="V74"/>
          <cell r="W74"/>
          <cell r="X74"/>
        </row>
        <row r="75">
          <cell r="B75">
            <v>73</v>
          </cell>
          <cell r="C75" t="str">
            <v>Diária média por carro (R$)</v>
          </cell>
          <cell r="D75">
            <v>72.86</v>
          </cell>
          <cell r="E75">
            <v>71.569999999999993</v>
          </cell>
          <cell r="F75">
            <v>68.52</v>
          </cell>
          <cell r="G75">
            <v>80.404571120445624</v>
          </cell>
          <cell r="R75">
            <v>72.150000000000006</v>
          </cell>
          <cell r="S75">
            <v>69.22</v>
          </cell>
          <cell r="T75">
            <v>53.84</v>
          </cell>
          <cell r="U75">
            <v>66.8</v>
          </cell>
          <cell r="V75">
            <v>79.63</v>
          </cell>
          <cell r="W75">
            <v>80.290000000000006</v>
          </cell>
          <cell r="X75">
            <v>80.290000000000006</v>
          </cell>
          <cell r="Y75">
            <v>80.290000000000006</v>
          </cell>
          <cell r="Z75">
            <v>80.290000000000006</v>
          </cell>
        </row>
        <row r="76">
          <cell r="B76"/>
          <cell r="D76"/>
          <cell r="E76"/>
          <cell r="F76"/>
          <cell r="G76"/>
          <cell r="R76"/>
          <cell r="S76"/>
          <cell r="T76"/>
          <cell r="U76"/>
          <cell r="V76"/>
          <cell r="W76"/>
          <cell r="X76"/>
        </row>
        <row r="77">
          <cell r="B77">
            <v>75</v>
          </cell>
          <cell r="C77" t="str">
            <v>Depreciação média por carro anualizada (R$)</v>
          </cell>
          <cell r="D77">
            <v>1012.4</v>
          </cell>
          <cell r="E77">
            <v>1917.6</v>
          </cell>
          <cell r="F77">
            <v>1706.8</v>
          </cell>
          <cell r="G77">
            <v>589.18282687903923</v>
          </cell>
          <cell r="R77">
            <v>2206.5</v>
          </cell>
          <cell r="S77">
            <v>2202.4</v>
          </cell>
          <cell r="T77">
            <v>2640.2</v>
          </cell>
          <cell r="U77">
            <v>1271.5999999999999</v>
          </cell>
          <cell r="V77">
            <v>611.6</v>
          </cell>
          <cell r="W77">
            <v>526.4</v>
          </cell>
          <cell r="X77">
            <v>501.30138533681389</v>
          </cell>
          <cell r="Y77">
            <v>567.60627849969103</v>
          </cell>
          <cell r="Z77">
            <v>736.60256708763018</v>
          </cell>
        </row>
        <row r="78">
          <cell r="B78"/>
          <cell r="C78"/>
          <cell r="D78"/>
          <cell r="E78"/>
          <cell r="F78"/>
          <cell r="G78"/>
          <cell r="R78"/>
          <cell r="S78"/>
          <cell r="T78"/>
          <cell r="U78"/>
          <cell r="V78"/>
          <cell r="W78"/>
          <cell r="X78"/>
        </row>
        <row r="79">
          <cell r="B79">
            <v>77</v>
          </cell>
          <cell r="C79" t="str">
            <v>Taxa de utilização (não considera carros em ativação e desativação no cálculo)</v>
          </cell>
          <cell r="D79">
            <v>0.79600000000000004</v>
          </cell>
          <cell r="E79">
            <v>0.79100000000000004</v>
          </cell>
          <cell r="F79">
            <v>0.73499999999999999</v>
          </cell>
          <cell r="G79">
            <v>0.79495344790652411</v>
          </cell>
          <cell r="R79">
            <v>0.79100000000000004</v>
          </cell>
          <cell r="S79">
            <v>0.78200000000000003</v>
          </cell>
          <cell r="T79">
            <v>0.55600000000000005</v>
          </cell>
          <cell r="U79">
            <v>0.75900000000000001</v>
          </cell>
          <cell r="V79">
            <v>0.84499999999999997</v>
          </cell>
          <cell r="W79">
            <v>0.80400000000000005</v>
          </cell>
          <cell r="X79">
            <v>0.8</v>
          </cell>
          <cell r="Y79">
            <v>0.8</v>
          </cell>
          <cell r="Z79">
            <v>0.8</v>
          </cell>
        </row>
        <row r="80">
          <cell r="B80"/>
          <cell r="D80"/>
          <cell r="E80"/>
          <cell r="F80"/>
          <cell r="G80"/>
          <cell r="R80"/>
          <cell r="S80"/>
          <cell r="T80"/>
          <cell r="U80"/>
          <cell r="V80"/>
          <cell r="W80"/>
          <cell r="X80"/>
        </row>
        <row r="81">
          <cell r="B81">
            <v>79</v>
          </cell>
          <cell r="C81" t="str">
            <v>Número de carros comprados</v>
          </cell>
          <cell r="D81">
            <v>139273</v>
          </cell>
          <cell r="E81">
            <v>192292</v>
          </cell>
          <cell r="F81">
            <v>92801</v>
          </cell>
          <cell r="G81">
            <v>153018.00999122811</v>
          </cell>
          <cell r="R81">
            <v>56586</v>
          </cell>
          <cell r="S81">
            <v>34943</v>
          </cell>
          <cell r="T81">
            <v>1142</v>
          </cell>
          <cell r="U81">
            <v>19301</v>
          </cell>
          <cell r="V81">
            <v>37415</v>
          </cell>
          <cell r="W81">
            <v>18385</v>
          </cell>
          <cell r="X81">
            <v>43719.069444444438</v>
          </cell>
          <cell r="Y81">
            <v>43446.417953216413</v>
          </cell>
          <cell r="Z81">
            <v>47467.522593567264</v>
          </cell>
        </row>
        <row r="82">
          <cell r="B82"/>
          <cell r="D82"/>
          <cell r="E82"/>
          <cell r="F82"/>
          <cell r="G82"/>
          <cell r="R82"/>
          <cell r="S82"/>
          <cell r="T82"/>
          <cell r="U82"/>
          <cell r="V82"/>
          <cell r="W82"/>
          <cell r="X82"/>
        </row>
        <row r="83">
          <cell r="B83">
            <v>81</v>
          </cell>
          <cell r="C83" t="str">
            <v>Número de carros vendidos</v>
          </cell>
          <cell r="D83">
            <v>94945</v>
          </cell>
          <cell r="E83">
            <v>128677</v>
          </cell>
          <cell r="F83">
            <v>113346</v>
          </cell>
          <cell r="G83">
            <v>128773.97815789474</v>
          </cell>
          <cell r="R83">
            <v>35104</v>
          </cell>
          <cell r="S83">
            <v>32776</v>
          </cell>
          <cell r="T83">
            <v>15860</v>
          </cell>
          <cell r="U83">
            <v>37074</v>
          </cell>
          <cell r="V83">
            <v>27636</v>
          </cell>
          <cell r="W83">
            <v>25091</v>
          </cell>
          <cell r="X83">
            <v>32967</v>
          </cell>
          <cell r="Y83">
            <v>34664.695175438595</v>
          </cell>
          <cell r="Z83">
            <v>36051.282982456141</v>
          </cell>
        </row>
        <row r="84">
          <cell r="B84"/>
          <cell r="D84"/>
          <cell r="E84"/>
          <cell r="F84"/>
          <cell r="G84"/>
          <cell r="R84"/>
          <cell r="S84"/>
          <cell r="T84"/>
          <cell r="U84"/>
          <cell r="V84"/>
          <cell r="W84"/>
          <cell r="X84"/>
        </row>
        <row r="85">
          <cell r="B85">
            <v>83</v>
          </cell>
          <cell r="C85" t="str">
            <v>Idade média dos carros vendidos (em meses)</v>
          </cell>
          <cell r="D85">
            <v>14.7</v>
          </cell>
          <cell r="E85">
            <v>15.2</v>
          </cell>
          <cell r="F85">
            <v>16.899999999999999</v>
          </cell>
          <cell r="G85"/>
          <cell r="R85">
            <v>14.8</v>
          </cell>
          <cell r="S85">
            <v>15.7</v>
          </cell>
          <cell r="T85">
            <v>16.8</v>
          </cell>
          <cell r="U85">
            <v>17.4939244065576</v>
          </cell>
          <cell r="V85">
            <v>17.5</v>
          </cell>
          <cell r="W85">
            <v>18.7</v>
          </cell>
          <cell r="X85">
            <v>19</v>
          </cell>
          <cell r="Y85">
            <v>19</v>
          </cell>
          <cell r="Z85">
            <v>19</v>
          </cell>
        </row>
        <row r="86">
          <cell r="B86"/>
          <cell r="D86"/>
          <cell r="E86"/>
          <cell r="F86"/>
          <cell r="G86"/>
          <cell r="R86"/>
          <cell r="S86"/>
          <cell r="T86"/>
          <cell r="U86"/>
          <cell r="V86"/>
          <cell r="W86"/>
          <cell r="X86"/>
        </row>
        <row r="87">
          <cell r="B87">
            <v>85</v>
          </cell>
          <cell r="C87" t="str">
            <v>Frota média</v>
          </cell>
          <cell r="D87">
            <v>150045</v>
          </cell>
          <cell r="E87">
            <v>201791</v>
          </cell>
          <cell r="F87">
            <v>221895</v>
          </cell>
          <cell r="G87"/>
          <cell r="R87">
            <v>235090</v>
          </cell>
          <cell r="S87">
            <v>233448</v>
          </cell>
          <cell r="T87">
            <v>233417</v>
          </cell>
          <cell r="U87">
            <v>209834</v>
          </cell>
          <cell r="V87">
            <v>210880</v>
          </cell>
          <cell r="W87">
            <v>209205</v>
          </cell>
          <cell r="X87"/>
        </row>
        <row r="88">
          <cell r="B88"/>
          <cell r="D88"/>
          <cell r="E88"/>
          <cell r="F88"/>
          <cell r="G88"/>
          <cell r="R88"/>
          <cell r="S88"/>
          <cell r="T88"/>
          <cell r="U88"/>
          <cell r="V88"/>
          <cell r="W88"/>
          <cell r="X88"/>
        </row>
        <row r="89">
          <cell r="B89">
            <v>87</v>
          </cell>
          <cell r="C89" t="str">
            <v>Valor médio da frota - R$/milhões</v>
          </cell>
          <cell r="D89">
            <v>6005.67875</v>
          </cell>
          <cell r="E89">
            <v>8652.6713333333337</v>
          </cell>
          <cell r="F89">
            <v>9951.5571666666674</v>
          </cell>
          <cell r="G89"/>
          <cell r="R89">
            <v>10405.371333333334</v>
          </cell>
          <cell r="S89">
            <v>10433.299333333334</v>
          </cell>
          <cell r="T89">
            <v>10342.298333333332</v>
          </cell>
          <cell r="U89">
            <v>9325.2283333333326</v>
          </cell>
          <cell r="V89">
            <v>9705.4026666666668</v>
          </cell>
          <cell r="W89">
            <v>9960.7870000000003</v>
          </cell>
          <cell r="X89"/>
        </row>
        <row r="90">
          <cell r="B90"/>
          <cell r="D90"/>
          <cell r="E90"/>
          <cell r="F90"/>
          <cell r="G90"/>
          <cell r="R90"/>
          <cell r="S90"/>
          <cell r="T90"/>
          <cell r="U90"/>
          <cell r="V90"/>
          <cell r="W90"/>
          <cell r="X90"/>
        </row>
        <row r="91">
          <cell r="B91">
            <v>89</v>
          </cell>
          <cell r="C91" t="str">
            <v>Valor médio por carro no período - R$/mil</v>
          </cell>
          <cell r="D91">
            <v>40</v>
          </cell>
          <cell r="E91">
            <v>42.9</v>
          </cell>
          <cell r="F91">
            <v>44.8</v>
          </cell>
          <cell r="G91"/>
          <cell r="R91">
            <v>44.3</v>
          </cell>
          <cell r="S91">
            <v>44.7</v>
          </cell>
          <cell r="T91">
            <v>44.3</v>
          </cell>
          <cell r="U91">
            <v>44.4</v>
          </cell>
          <cell r="V91">
            <v>46</v>
          </cell>
          <cell r="W91">
            <v>47.6</v>
          </cell>
          <cell r="X91"/>
        </row>
      </sheetData>
      <sheetData sheetId="13">
        <row r="2">
          <cell r="C2" t="str">
            <v>RESULTADO DA GESTÃO DE FROTAS</v>
          </cell>
          <cell r="D2">
            <v>2017</v>
          </cell>
          <cell r="E2">
            <v>2018</v>
          </cell>
          <cell r="F2">
            <v>2019</v>
          </cell>
          <cell r="G2">
            <v>2020</v>
          </cell>
          <cell r="H2">
            <v>2021</v>
          </cell>
          <cell r="I2">
            <v>2022</v>
          </cell>
          <cell r="J2">
            <v>2023</v>
          </cell>
          <cell r="K2">
            <v>2024</v>
          </cell>
          <cell r="L2">
            <v>2025</v>
          </cell>
          <cell r="M2">
            <v>2026</v>
          </cell>
          <cell r="N2">
            <v>2027</v>
          </cell>
          <cell r="O2">
            <v>2028</v>
          </cell>
          <cell r="P2">
            <v>2029</v>
          </cell>
          <cell r="Q2" t="str">
            <v>PPT</v>
          </cell>
          <cell r="S2" t="str">
            <v>4T19</v>
          </cell>
          <cell r="T2" t="str">
            <v>1T20</v>
          </cell>
          <cell r="U2" t="str">
            <v>2T20</v>
          </cell>
          <cell r="V2" t="str">
            <v>3T20</v>
          </cell>
          <cell r="W2" t="str">
            <v>4T20</v>
          </cell>
          <cell r="X2" t="str">
            <v>1T21</v>
          </cell>
          <cell r="Y2" t="str">
            <v>2T21</v>
          </cell>
          <cell r="Z2" t="str">
            <v>3T21</v>
          </cell>
          <cell r="AA2" t="str">
            <v>4T21</v>
          </cell>
        </row>
        <row r="3">
          <cell r="B3">
            <v>1</v>
          </cell>
          <cell r="C3" t="str">
            <v>Receita bruta da gestão de frotas (*)</v>
          </cell>
          <cell r="D3">
            <v>757.4</v>
          </cell>
          <cell r="E3">
            <v>857.8</v>
          </cell>
          <cell r="F3">
            <v>1039.0999999999999</v>
          </cell>
          <cell r="G3">
            <v>1163.7</v>
          </cell>
          <cell r="H3">
            <v>1318.8589467698175</v>
          </cell>
          <cell r="I3">
            <v>1786.2942460181541</v>
          </cell>
          <cell r="J3">
            <v>2341.6014920371485</v>
          </cell>
          <cell r="K3">
            <v>2984.9530938214989</v>
          </cell>
          <cell r="L3">
            <v>3677.5784035378365</v>
          </cell>
          <cell r="M3">
            <v>4412.8458477031645</v>
          </cell>
          <cell r="N3">
            <v>5138.5411053866046</v>
          </cell>
          <cell r="O3">
            <v>5817.1461705680213</v>
          </cell>
          <cell r="P3">
            <v>6343.5932798565973</v>
          </cell>
          <cell r="Q3">
            <v>6711.5534080546795</v>
          </cell>
          <cell r="R3"/>
          <cell r="S3">
            <v>278.7</v>
          </cell>
          <cell r="T3">
            <v>283.10000000000002</v>
          </cell>
          <cell r="U3">
            <v>289</v>
          </cell>
          <cell r="V3">
            <v>291.60000000000002</v>
          </cell>
          <cell r="W3">
            <v>300</v>
          </cell>
          <cell r="X3">
            <v>310.60000000000002</v>
          </cell>
          <cell r="Y3">
            <v>319.53153872639996</v>
          </cell>
          <cell r="Z3">
            <v>335.96458928947197</v>
          </cell>
          <cell r="AA3">
            <v>352.76281875394568</v>
          </cell>
          <cell r="AB3"/>
          <cell r="AC3"/>
          <cell r="AD3"/>
          <cell r="AE3"/>
          <cell r="AF3"/>
        </row>
        <row r="4">
          <cell r="B4">
            <v>2</v>
          </cell>
          <cell r="C4" t="str">
            <v>Impostos sobre receita (****)</v>
          </cell>
          <cell r="D4">
            <v>-15.3</v>
          </cell>
          <cell r="E4">
            <v>-9</v>
          </cell>
          <cell r="F4">
            <v>-98.8</v>
          </cell>
          <cell r="G4">
            <v>-110.20000000000002</v>
          </cell>
          <cell r="H4">
            <v>-126.11110984888467</v>
          </cell>
          <cell r="I4">
            <v>-170.80791727861936</v>
          </cell>
          <cell r="J4">
            <v>-223.90716134418321</v>
          </cell>
          <cell r="K4">
            <v>-285.42532803122509</v>
          </cell>
          <cell r="L4">
            <v>-351.65511456881433</v>
          </cell>
          <cell r="M4">
            <v>-421.96240076234375</v>
          </cell>
          <cell r="N4">
            <v>-491.35438129421163</v>
          </cell>
          <cell r="O4">
            <v>-556.2435327297818</v>
          </cell>
          <cell r="P4">
            <v>-606.58313075254648</v>
          </cell>
          <cell r="Q4">
            <v>-641.7679852518479</v>
          </cell>
          <cell r="S4">
            <v>-85.9</v>
          </cell>
          <cell r="T4">
            <v>-26.9</v>
          </cell>
          <cell r="U4">
            <v>-27.3</v>
          </cell>
          <cell r="V4">
            <v>-27.6</v>
          </cell>
          <cell r="W4">
            <v>-28.4</v>
          </cell>
          <cell r="X4">
            <v>-29.7</v>
          </cell>
          <cell r="Y4">
            <v>-30.554046040483186</v>
          </cell>
          <cell r="Z4">
            <v>-32.125396979708036</v>
          </cell>
          <cell r="AA4">
            <v>-33.731666828693449</v>
          </cell>
        </row>
        <row r="5">
          <cell r="B5">
            <v>3</v>
          </cell>
          <cell r="C5" t="str">
            <v>Receita líquida da gestão de frotas (**)</v>
          </cell>
          <cell r="D5">
            <v>742.1</v>
          </cell>
          <cell r="E5">
            <v>848.8</v>
          </cell>
          <cell r="F5">
            <v>940.3</v>
          </cell>
          <cell r="G5">
            <v>1053.5</v>
          </cell>
          <cell r="H5">
            <v>1192.747836920933</v>
          </cell>
          <cell r="I5">
            <v>1615.4863287395347</v>
          </cell>
          <cell r="J5">
            <v>2117.6943306929652</v>
          </cell>
          <cell r="K5">
            <v>2699.5277657902739</v>
          </cell>
          <cell r="L5">
            <v>3325.923288969022</v>
          </cell>
          <cell r="M5">
            <v>3990.8834469408207</v>
          </cell>
          <cell r="N5">
            <v>4647.186724092393</v>
          </cell>
          <cell r="O5">
            <v>5260.9026378382396</v>
          </cell>
          <cell r="P5">
            <v>5737.0101491040505</v>
          </cell>
          <cell r="Q5">
            <v>6069.7854228028318</v>
          </cell>
          <cell r="R5"/>
          <cell r="S5">
            <v>192.79999999999998</v>
          </cell>
          <cell r="T5">
            <v>256.20000000000005</v>
          </cell>
          <cell r="U5">
            <v>261.7</v>
          </cell>
          <cell r="V5">
            <v>264</v>
          </cell>
          <cell r="W5">
            <v>271.60000000000002</v>
          </cell>
          <cell r="X5">
            <v>280.90000000000003</v>
          </cell>
          <cell r="Y5">
            <v>288.97749268591679</v>
          </cell>
          <cell r="Z5">
            <v>303.83919230976392</v>
          </cell>
          <cell r="AA5">
            <v>319.03115192525223</v>
          </cell>
          <cell r="AB5"/>
          <cell r="AC5"/>
          <cell r="AD5"/>
          <cell r="AE5"/>
          <cell r="AF5"/>
        </row>
        <row r="6">
          <cell r="B6">
            <v>4</v>
          </cell>
          <cell r="C6" t="str">
            <v>Custos da gestão de frotas</v>
          </cell>
          <cell r="D6">
            <v>-220.1</v>
          </cell>
          <cell r="E6">
            <v>-245.9</v>
          </cell>
          <cell r="F6">
            <v>-220.5</v>
          </cell>
          <cell r="G6">
            <v>-221.5</v>
          </cell>
          <cell r="H6">
            <v>-363.5835045621709</v>
          </cell>
          <cell r="I6">
            <v>-387.18839755294709</v>
          </cell>
          <cell r="J6">
            <v>-505.96146341166946</v>
          </cell>
          <cell r="K6">
            <v>-643.21141600995065</v>
          </cell>
          <cell r="L6">
            <v>-794.63262950279818</v>
          </cell>
          <cell r="M6">
            <v>-953.50551770086645</v>
          </cell>
          <cell r="N6">
            <v>-1110.3100960277227</v>
          </cell>
          <cell r="O6">
            <v>-1253.5054012247979</v>
          </cell>
          <cell r="P6">
            <v>-1370.6917039809252</v>
          </cell>
          <cell r="Q6">
            <v>-1450.1986762703389</v>
          </cell>
          <cell r="S6">
            <v>1.9</v>
          </cell>
          <cell r="T6">
            <v>-53.4</v>
          </cell>
          <cell r="U6">
            <v>-48</v>
          </cell>
          <cell r="V6">
            <v>-50.9</v>
          </cell>
          <cell r="W6">
            <v>-69.2</v>
          </cell>
          <cell r="X6">
            <v>-75</v>
          </cell>
          <cell r="Y6">
            <v>-103.2043108</v>
          </cell>
          <cell r="Z6">
            <v>-88.254583427400007</v>
          </cell>
          <cell r="AA6">
            <v>-97.12461033477085</v>
          </cell>
        </row>
        <row r="7">
          <cell r="B7">
            <v>5</v>
          </cell>
          <cell r="C7" t="str">
            <v>Lucro bruto</v>
          </cell>
          <cell r="D7">
            <v>522</v>
          </cell>
          <cell r="E7">
            <v>602.9</v>
          </cell>
          <cell r="F7">
            <v>719.8</v>
          </cell>
          <cell r="G7">
            <v>832</v>
          </cell>
          <cell r="H7">
            <v>829.16433235876207</v>
          </cell>
          <cell r="I7">
            <v>1228.2979311865874</v>
          </cell>
          <cell r="J7">
            <v>1611.7328672812957</v>
          </cell>
          <cell r="K7">
            <v>2056.3163497803234</v>
          </cell>
          <cell r="L7">
            <v>2531.2906594662236</v>
          </cell>
          <cell r="M7">
            <v>3037.377929239954</v>
          </cell>
          <cell r="N7">
            <v>3536.8766280646705</v>
          </cell>
          <cell r="O7">
            <v>4007.3972366134417</v>
          </cell>
          <cell r="P7">
            <v>4366.3184451231255</v>
          </cell>
          <cell r="Q7">
            <v>4619.5867465324927</v>
          </cell>
          <cell r="S7">
            <v>194.7</v>
          </cell>
          <cell r="T7">
            <v>202.80000000000004</v>
          </cell>
          <cell r="U7">
            <v>213.7</v>
          </cell>
          <cell r="V7">
            <v>213.1</v>
          </cell>
          <cell r="W7">
            <v>202.40000000000003</v>
          </cell>
          <cell r="X7">
            <v>205.90000000000003</v>
          </cell>
          <cell r="Y7">
            <v>185.77318188591678</v>
          </cell>
          <cell r="Z7">
            <v>215.58460888236391</v>
          </cell>
          <cell r="AA7">
            <v>221.90654159048137</v>
          </cell>
        </row>
        <row r="8">
          <cell r="B8">
            <v>6</v>
          </cell>
          <cell r="C8" t="str">
            <v xml:space="preserve">Despesas operacionais (SG&amp;A) </v>
          </cell>
          <cell r="D8">
            <v>-62.300000000000004</v>
          </cell>
          <cell r="E8">
            <v>-59.6</v>
          </cell>
          <cell r="F8">
            <v>-83.2</v>
          </cell>
          <cell r="G8">
            <v>-69.7</v>
          </cell>
          <cell r="H8">
            <v>-122.76096044695382</v>
          </cell>
          <cell r="I8">
            <v>-138.00089309801561</v>
          </cell>
          <cell r="J8">
            <v>-176.54359742797848</v>
          </cell>
          <cell r="K8">
            <v>-221.02690978767603</v>
          </cell>
          <cell r="L8">
            <v>-270.06596028764181</v>
          </cell>
          <cell r="M8">
            <v>-321.51022907777326</v>
          </cell>
          <cell r="N8">
            <v>-372.30690503210536</v>
          </cell>
          <cell r="O8">
            <v>-418.75501321461246</v>
          </cell>
          <cell r="P8">
            <v>-456.87816675953638</v>
          </cell>
          <cell r="Q8">
            <v>-483.37938482242328</v>
          </cell>
          <cell r="S8">
            <v>-25.5</v>
          </cell>
          <cell r="T8">
            <v>-22.5</v>
          </cell>
          <cell r="U8">
            <v>-0.8</v>
          </cell>
          <cell r="V8">
            <v>-19.3</v>
          </cell>
          <cell r="W8">
            <v>-27.1</v>
          </cell>
          <cell r="X8">
            <v>-27.2</v>
          </cell>
          <cell r="Y8">
            <v>-29.235282159999997</v>
          </cell>
          <cell r="Z8">
            <v>-31.68788178001984</v>
          </cell>
          <cell r="AA8">
            <v>-34.637796506933974</v>
          </cell>
        </row>
        <row r="9">
          <cell r="B9">
            <v>7</v>
          </cell>
          <cell r="C9" t="str">
            <v xml:space="preserve">Depreciação e amortização de outros imobilizados </v>
          </cell>
          <cell r="D9">
            <v>-3.5</v>
          </cell>
          <cell r="E9">
            <v>-4.9000000000000004</v>
          </cell>
          <cell r="F9">
            <v>-5.7</v>
          </cell>
          <cell r="G9">
            <v>-8.3999999999999986</v>
          </cell>
          <cell r="H9">
            <v>-8.942187322834652</v>
          </cell>
          <cell r="I9">
            <v>-12.111513365942898</v>
          </cell>
          <cell r="J9">
            <v>-15.876632772981305</v>
          </cell>
          <cell r="K9">
            <v>-20.238714519245153</v>
          </cell>
          <cell r="L9">
            <v>-24.934884097644225</v>
          </cell>
          <cell r="M9">
            <v>-29.920177812496476</v>
          </cell>
          <cell r="N9">
            <v>-34.840569753872657</v>
          </cell>
          <cell r="O9">
            <v>-39.441678633589525</v>
          </cell>
          <cell r="P9">
            <v>-43.011119230973492</v>
          </cell>
          <cell r="Q9">
            <v>-45.505979201966113</v>
          </cell>
          <cell r="S9">
            <v>-1.4</v>
          </cell>
          <cell r="T9">
            <v>-1.7</v>
          </cell>
          <cell r="U9">
            <v>-2.1</v>
          </cell>
          <cell r="V9">
            <v>-2.4</v>
          </cell>
          <cell r="W9">
            <v>-2.2000000000000002</v>
          </cell>
          <cell r="X9">
            <v>-1.9</v>
          </cell>
          <cell r="Y9">
            <v>-2.2317688907933064</v>
          </cell>
          <cell r="Z9">
            <v>-2.3465455766055334</v>
          </cell>
          <cell r="AA9">
            <v>-2.4638728554358109</v>
          </cell>
        </row>
        <row r="10">
          <cell r="B10">
            <v>8</v>
          </cell>
          <cell r="C10" t="str">
            <v>Lucro operacional antes dos efeitos financeiros e IR (EBIT)</v>
          </cell>
          <cell r="D10">
            <v>456.2</v>
          </cell>
          <cell r="E10">
            <v>538.4</v>
          </cell>
          <cell r="F10">
            <v>630.89999999999986</v>
          </cell>
          <cell r="G10">
            <v>753.9</v>
          </cell>
          <cell r="H10">
            <v>697.46118458897365</v>
          </cell>
          <cell r="I10">
            <v>1078.1855247226288</v>
          </cell>
          <cell r="J10">
            <v>1419.3126370803359</v>
          </cell>
          <cell r="K10">
            <v>1815.0507254734023</v>
          </cell>
          <cell r="L10">
            <v>2236.2898150809378</v>
          </cell>
          <cell r="M10">
            <v>2685.9475223496843</v>
          </cell>
          <cell r="N10">
            <v>3129.7291532786921</v>
          </cell>
          <cell r="O10">
            <v>3549.2005447652396</v>
          </cell>
          <cell r="P10">
            <v>3866.4291591326155</v>
          </cell>
          <cell r="Q10">
            <v>4090.7013825081035</v>
          </cell>
          <cell r="S10">
            <v>167.79999999999998</v>
          </cell>
          <cell r="T10">
            <v>178.60000000000005</v>
          </cell>
          <cell r="U10">
            <v>210.79999999999998</v>
          </cell>
          <cell r="V10">
            <v>191.39999999999998</v>
          </cell>
          <cell r="W10">
            <v>173.10000000000005</v>
          </cell>
          <cell r="X10">
            <v>176.80000000000004</v>
          </cell>
          <cell r="Y10">
            <v>154.30613083512347</v>
          </cell>
          <cell r="Z10">
            <v>181.55018152573854</v>
          </cell>
          <cell r="AA10">
            <v>184.80487222811158</v>
          </cell>
        </row>
        <row r="11">
          <cell r="B11">
            <v>9</v>
          </cell>
          <cell r="C11" t="str">
            <v xml:space="preserve">Despesas financeiras líquidas </v>
          </cell>
          <cell r="D11">
            <v>-1.6</v>
          </cell>
          <cell r="E11">
            <v>-0.5</v>
          </cell>
          <cell r="F11">
            <v>-0.7</v>
          </cell>
          <cell r="G11">
            <v>-0.5</v>
          </cell>
          <cell r="H11"/>
          <cell r="S11">
            <v>-0.2</v>
          </cell>
          <cell r="T11">
            <v>-0.1</v>
          </cell>
          <cell r="U11">
            <v>-0.2</v>
          </cell>
          <cell r="V11">
            <v>-0.1</v>
          </cell>
          <cell r="W11">
            <v>-0.1</v>
          </cell>
          <cell r="X11">
            <v>-0.1</v>
          </cell>
          <cell r="Y11"/>
          <cell r="Z11"/>
          <cell r="AA11"/>
        </row>
        <row r="12">
          <cell r="B12">
            <v>10</v>
          </cell>
          <cell r="C12" t="str">
            <v xml:space="preserve">Imposto de renda </v>
          </cell>
          <cell r="D12">
            <v>-103.6</v>
          </cell>
          <cell r="E12">
            <v>-136.5</v>
          </cell>
          <cell r="F12">
            <v>-140.30000000000001</v>
          </cell>
          <cell r="G12">
            <v>-228.1</v>
          </cell>
          <cell r="H12"/>
          <cell r="S12">
            <v>-39.299999999999997</v>
          </cell>
          <cell r="T12">
            <v>-37.200000000000003</v>
          </cell>
          <cell r="U12">
            <v>-88</v>
          </cell>
          <cell r="V12">
            <v>-52.3</v>
          </cell>
          <cell r="W12">
            <v>-50.6</v>
          </cell>
          <cell r="X12">
            <v>-52.5</v>
          </cell>
          <cell r="Y12"/>
          <cell r="Z12"/>
          <cell r="AA12"/>
        </row>
        <row r="13">
          <cell r="B13">
            <v>11</v>
          </cell>
          <cell r="C13" t="str">
            <v>Lucro líquido do período</v>
          </cell>
          <cell r="D13">
            <v>351</v>
          </cell>
          <cell r="E13">
            <v>401.4</v>
          </cell>
          <cell r="F13">
            <v>489.89999999999981</v>
          </cell>
          <cell r="G13">
            <v>525.29999999999995</v>
          </cell>
          <cell r="H13"/>
          <cell r="S13">
            <v>128.30000000000001</v>
          </cell>
          <cell r="T13">
            <v>141.30000000000007</v>
          </cell>
          <cell r="U13">
            <v>122.6</v>
          </cell>
          <cell r="V13">
            <v>139</v>
          </cell>
          <cell r="W13">
            <v>122.40000000000006</v>
          </cell>
          <cell r="X13">
            <v>124.20000000000005</v>
          </cell>
          <cell r="Y13"/>
          <cell r="Z13"/>
          <cell r="AA13"/>
        </row>
        <row r="14">
          <cell r="B14">
            <v>12</v>
          </cell>
          <cell r="C14" t="str">
            <v>Margem líquida </v>
          </cell>
          <cell r="D14">
            <v>0.47299999999999998</v>
          </cell>
          <cell r="E14">
            <v>0.47299999999999998</v>
          </cell>
          <cell r="F14">
            <v>0.52100000000000002</v>
          </cell>
          <cell r="G14">
            <v>0.499</v>
          </cell>
          <cell r="H14"/>
          <cell r="S14">
            <v>0.66500000000000004</v>
          </cell>
          <cell r="T14">
            <v>0.55200000000000005</v>
          </cell>
          <cell r="U14">
            <v>0.46800000000000003</v>
          </cell>
          <cell r="V14">
            <v>0.52700000000000002</v>
          </cell>
          <cell r="W14">
            <v>0.45100000000000001</v>
          </cell>
          <cell r="X14">
            <v>0.442</v>
          </cell>
          <cell r="Y14"/>
          <cell r="Z14"/>
          <cell r="AA14"/>
        </row>
        <row r="15">
          <cell r="B15">
            <v>13</v>
          </cell>
          <cell r="C15" t="str">
            <v xml:space="preserve">EBITDA </v>
          </cell>
          <cell r="D15">
            <v>459.7</v>
          </cell>
          <cell r="E15">
            <v>543.29999999999995</v>
          </cell>
          <cell r="F15">
            <v>636.5999999999998</v>
          </cell>
          <cell r="G15">
            <v>762.3</v>
          </cell>
          <cell r="H15">
            <v>706.40337191180822</v>
          </cell>
          <cell r="I15">
            <v>1090.2970380885718</v>
          </cell>
          <cell r="J15">
            <v>1435.1892698533172</v>
          </cell>
          <cell r="K15">
            <v>1835.2894399926474</v>
          </cell>
          <cell r="L15">
            <v>2261.2246991785819</v>
          </cell>
          <cell r="M15">
            <v>2715.8677001621809</v>
          </cell>
          <cell r="N15">
            <v>3164.569723032565</v>
          </cell>
          <cell r="O15">
            <v>3588.6422233988292</v>
          </cell>
          <cell r="P15">
            <v>3909.4402783635892</v>
          </cell>
          <cell r="Q15">
            <v>4136.2073617100696</v>
          </cell>
          <cell r="S15">
            <v>169.20000000000002</v>
          </cell>
          <cell r="T15">
            <v>180.30000000000007</v>
          </cell>
          <cell r="U15">
            <v>212.89999999999998</v>
          </cell>
          <cell r="V15">
            <v>193.8</v>
          </cell>
          <cell r="W15">
            <v>175.30000000000007</v>
          </cell>
          <cell r="X15">
            <v>178.70000000000005</v>
          </cell>
          <cell r="Y15">
            <v>156.53789972591679</v>
          </cell>
          <cell r="Z15">
            <v>183.89672710234407</v>
          </cell>
          <cell r="AA15">
            <v>187.2687450835474</v>
          </cell>
        </row>
        <row r="16">
          <cell r="B16">
            <v>14</v>
          </cell>
          <cell r="C16" t="str">
            <v>Margem EBITDA</v>
          </cell>
          <cell r="D16">
            <v>0.61899999999999999</v>
          </cell>
          <cell r="E16">
            <v>0.64</v>
          </cell>
          <cell r="F16">
            <v>0.67700000000000005</v>
          </cell>
          <cell r="G16">
            <v>0.72399999999999998</v>
          </cell>
          <cell r="H16">
            <v>0.59224871347105668</v>
          </cell>
          <cell r="I16">
            <v>0.67490328992091442</v>
          </cell>
          <cell r="J16">
            <v>0.67771313784633191</v>
          </cell>
          <cell r="K16">
            <v>0.67985573745538985</v>
          </cell>
          <cell r="L16">
            <v>0.67987878935100809</v>
          </cell>
          <cell r="M16">
            <v>0.6805179194706894</v>
          </cell>
          <cell r="N16">
            <v>0.6809646159958449</v>
          </cell>
          <cell r="O16">
            <v>0.68213431618902576</v>
          </cell>
          <cell r="P16">
            <v>0.6814421060374326</v>
          </cell>
          <cell r="Q16">
            <v>0.68144210603743249</v>
          </cell>
          <cell r="S16">
            <v>0.878</v>
          </cell>
          <cell r="T16">
            <v>0.70399999999999996</v>
          </cell>
          <cell r="U16">
            <v>0.81399999999999995</v>
          </cell>
          <cell r="V16">
            <v>0.73399999999999999</v>
          </cell>
          <cell r="W16">
            <v>0.64500000000000002</v>
          </cell>
          <cell r="X16">
            <v>0.63600000000000001</v>
          </cell>
          <cell r="Y16">
            <v>0.54169581952894286</v>
          </cell>
          <cell r="Z16">
            <v>0.60524360173674185</v>
          </cell>
          <cell r="AA16">
            <v>0.58699203495783936</v>
          </cell>
        </row>
        <row r="17">
          <cell r="B17"/>
          <cell r="C17"/>
          <cell r="H17">
            <v>0.58475158201876343</v>
          </cell>
          <cell r="I17">
            <v>0.66740615846862106</v>
          </cell>
          <cell r="J17">
            <v>0.67021600639403867</v>
          </cell>
          <cell r="K17">
            <v>0.6723586060030966</v>
          </cell>
          <cell r="L17">
            <v>0.67238165789871496</v>
          </cell>
          <cell r="M17">
            <v>0.67302078801839615</v>
          </cell>
          <cell r="N17">
            <v>0.67346748454355165</v>
          </cell>
          <cell r="O17">
            <v>0.67463718473673251</v>
          </cell>
          <cell r="P17">
            <v>0.67394497458513924</v>
          </cell>
          <cell r="Q17">
            <v>0.67394497458513936</v>
          </cell>
          <cell r="Y17">
            <v>0.5339728343578487</v>
          </cell>
          <cell r="Z17">
            <v>0.5975206165656477</v>
          </cell>
          <cell r="AA17">
            <v>0.57926904978674509</v>
          </cell>
        </row>
        <row r="18">
          <cell r="B18">
            <v>16</v>
          </cell>
          <cell r="C18" t="str">
            <v>RESULTADO DE SEMINOVOS</v>
          </cell>
          <cell r="D18"/>
          <cell r="E18"/>
          <cell r="F18"/>
          <cell r="G18"/>
          <cell r="H18"/>
          <cell r="I18"/>
          <cell r="J18"/>
          <cell r="K18"/>
          <cell r="L18"/>
          <cell r="M18"/>
          <cell r="N18"/>
          <cell r="O18"/>
          <cell r="P18"/>
          <cell r="Q18"/>
          <cell r="S18"/>
          <cell r="T18"/>
          <cell r="U18"/>
          <cell r="V18"/>
          <cell r="W18"/>
          <cell r="X18"/>
          <cell r="Y18"/>
          <cell r="Z18"/>
          <cell r="AA18"/>
        </row>
        <row r="19">
          <cell r="B19">
            <v>17</v>
          </cell>
          <cell r="C19" t="str">
            <v>Receita bruta (*)</v>
          </cell>
          <cell r="D19">
            <v>466.5</v>
          </cell>
          <cell r="E19">
            <v>599.5</v>
          </cell>
          <cell r="F19">
            <v>742.4</v>
          </cell>
          <cell r="G19">
            <v>969.19999999999993</v>
          </cell>
          <cell r="H19">
            <v>1325.6931000320174</v>
          </cell>
          <cell r="I19">
            <v>1256.8789775069104</v>
          </cell>
          <cell r="J19">
            <v>1729.5808964053977</v>
          </cell>
          <cell r="K19">
            <v>2876.104024505179</v>
          </cell>
          <cell r="L19">
            <v>3479.8745416911688</v>
          </cell>
          <cell r="M19">
            <v>4355.7060203072069</v>
          </cell>
          <cell r="N19">
            <v>5452.1203417985316</v>
          </cell>
          <cell r="O19">
            <v>6291.0291880950981</v>
          </cell>
          <cell r="P19">
            <v>7261.0979342986329</v>
          </cell>
          <cell r="Q19">
            <v>8047.6192175757906</v>
          </cell>
          <cell r="R19"/>
          <cell r="S19">
            <v>234.6</v>
          </cell>
          <cell r="T19">
            <v>234.7</v>
          </cell>
          <cell r="U19">
            <v>164.1</v>
          </cell>
          <cell r="V19">
            <v>362.5</v>
          </cell>
          <cell r="W19">
            <v>207.9</v>
          </cell>
          <cell r="X19">
            <v>203.9</v>
          </cell>
          <cell r="Y19">
            <v>361.12270721023793</v>
          </cell>
          <cell r="Z19">
            <v>368.37705171391042</v>
          </cell>
          <cell r="AA19">
            <v>392.29334110786891</v>
          </cell>
          <cell r="AB19"/>
          <cell r="AC19"/>
          <cell r="AD19"/>
          <cell r="AE19"/>
          <cell r="AF19"/>
          <cell r="AG19"/>
        </row>
        <row r="20">
          <cell r="B20">
            <v>18</v>
          </cell>
          <cell r="C20" t="str">
            <v>Impostos sobre receita</v>
          </cell>
          <cell r="D20">
            <v>-0.4</v>
          </cell>
          <cell r="E20">
            <v>-0.9</v>
          </cell>
          <cell r="F20">
            <v>-1.5</v>
          </cell>
          <cell r="G20">
            <v>-0.8</v>
          </cell>
          <cell r="H20">
            <v>-1.3003365375497964</v>
          </cell>
          <cell r="I20">
            <v>-1.0374568530804049</v>
          </cell>
          <cell r="J20">
            <v>-1.4276359029347072</v>
          </cell>
          <cell r="K20">
            <v>-2.3740024964962272</v>
          </cell>
          <cell r="L20">
            <v>-2.8723685857954346</v>
          </cell>
          <cell r="M20">
            <v>-3.595300058033188</v>
          </cell>
          <cell r="N20">
            <v>-4.5003056886492221</v>
          </cell>
          <cell r="O20">
            <v>-5.1927603698680143</v>
          </cell>
          <cell r="P20">
            <v>-5.9934774529910309</v>
          </cell>
          <cell r="Q20">
            <v>-6.6426902332445668</v>
          </cell>
          <cell r="S20">
            <v>-0.4</v>
          </cell>
          <cell r="T20">
            <v>-0.4</v>
          </cell>
          <cell r="U20">
            <v>0.2</v>
          </cell>
          <cell r="V20">
            <v>-0.2</v>
          </cell>
          <cell r="W20">
            <v>-0.4</v>
          </cell>
          <cell r="X20">
            <v>-0.2</v>
          </cell>
          <cell r="Y20">
            <v>-0.35421550486536335</v>
          </cell>
          <cell r="Z20">
            <v>-0.3613310953544977</v>
          </cell>
          <cell r="AA20">
            <v>-0.38478993732993522</v>
          </cell>
        </row>
        <row r="21">
          <cell r="B21">
            <v>19</v>
          </cell>
          <cell r="C21" t="str">
            <v>Receita líquida (**)</v>
          </cell>
          <cell r="D21">
            <v>466.1</v>
          </cell>
          <cell r="E21">
            <v>598.6</v>
          </cell>
          <cell r="F21">
            <v>740.9</v>
          </cell>
          <cell r="G21">
            <v>968.4</v>
          </cell>
          <cell r="H21">
            <v>1324.3927634944675</v>
          </cell>
          <cell r="I21">
            <v>1255.84152065383</v>
          </cell>
          <cell r="J21">
            <v>1728.1532605024629</v>
          </cell>
          <cell r="K21">
            <v>2873.7300220086827</v>
          </cell>
          <cell r="L21">
            <v>3477.0021731053735</v>
          </cell>
          <cell r="M21">
            <v>4352.1107202491739</v>
          </cell>
          <cell r="N21">
            <v>5447.6200361098827</v>
          </cell>
          <cell r="O21">
            <v>6285.8364277252304</v>
          </cell>
          <cell r="P21">
            <v>7255.1044568456418</v>
          </cell>
          <cell r="Q21">
            <v>8040.9765273425464</v>
          </cell>
          <cell r="S21">
            <v>234.2</v>
          </cell>
          <cell r="T21">
            <v>234.29999999999998</v>
          </cell>
          <cell r="U21">
            <v>164.29999999999998</v>
          </cell>
          <cell r="V21">
            <v>362.3</v>
          </cell>
          <cell r="W21">
            <v>207.5</v>
          </cell>
          <cell r="X21">
            <v>203.70000000000002</v>
          </cell>
          <cell r="Y21">
            <v>360.76849170537258</v>
          </cell>
          <cell r="Z21">
            <v>368.01572061855592</v>
          </cell>
          <cell r="AA21">
            <v>391.908551170539</v>
          </cell>
        </row>
        <row r="22">
          <cell r="B22">
            <v>20</v>
          </cell>
          <cell r="C22" t="str">
            <v>Custo depreciado dos carros vendidos (book value)</v>
          </cell>
          <cell r="D22">
            <v>-392.1</v>
          </cell>
          <cell r="E22">
            <v>-525.9</v>
          </cell>
          <cell r="F22">
            <v>-650.1</v>
          </cell>
          <cell r="G22">
            <v>-832</v>
          </cell>
          <cell r="H22">
            <v>-1027.1879885839212</v>
          </cell>
          <cell r="I22">
            <v>-1096.7660000000001</v>
          </cell>
          <cell r="J22">
            <v>-1592.7883361639686</v>
          </cell>
          <cell r="K22">
            <v>-2713.2228308536546</v>
          </cell>
          <cell r="L22">
            <v>-3284.9115733588073</v>
          </cell>
          <cell r="M22">
            <v>-4115.3170049545834</v>
          </cell>
          <cell r="N22">
            <v>-5153.2733380796371</v>
          </cell>
          <cell r="O22">
            <v>-5947.7771459414789</v>
          </cell>
          <cell r="P22">
            <v>-6866.529742442287</v>
          </cell>
          <cell r="Q22">
            <v>-7610.9534820264917</v>
          </cell>
          <cell r="S22">
            <v>-206.3</v>
          </cell>
          <cell r="T22">
            <v>-205.2</v>
          </cell>
          <cell r="U22">
            <v>-152</v>
          </cell>
          <cell r="V22">
            <v>-309.7</v>
          </cell>
          <cell r="W22">
            <v>-165.1</v>
          </cell>
          <cell r="X22">
            <v>-157.1</v>
          </cell>
          <cell r="Y22">
            <v>-281.10278930135718</v>
          </cell>
          <cell r="Z22">
            <v>-285.45830605690719</v>
          </cell>
          <cell r="AA22">
            <v>-303.52689322565681</v>
          </cell>
        </row>
        <row r="23">
          <cell r="B23">
            <v>21</v>
          </cell>
          <cell r="C23" t="str">
            <v>Lucro bruto</v>
          </cell>
          <cell r="D23">
            <v>74</v>
          </cell>
          <cell r="E23">
            <v>72.700000000000045</v>
          </cell>
          <cell r="F23">
            <v>90.799999999999955</v>
          </cell>
          <cell r="G23">
            <v>136.39999999999998</v>
          </cell>
          <cell r="H23">
            <v>297.20477491054635</v>
          </cell>
          <cell r="I23">
            <v>159.07552065382993</v>
          </cell>
          <cell r="J23">
            <v>135.36492433849435</v>
          </cell>
          <cell r="K23">
            <v>160.50719115502807</v>
          </cell>
          <cell r="L23">
            <v>192.09059974656611</v>
          </cell>
          <cell r="M23">
            <v>236.79371529459058</v>
          </cell>
          <cell r="N23">
            <v>294.34669803024553</v>
          </cell>
          <cell r="O23">
            <v>338.05928178375143</v>
          </cell>
          <cell r="P23">
            <v>388.57471440335485</v>
          </cell>
          <cell r="Q23">
            <v>430.02304531605478</v>
          </cell>
          <cell r="S23">
            <v>27.899999999999977</v>
          </cell>
          <cell r="T23">
            <v>29.099999999999994</v>
          </cell>
          <cell r="U23">
            <v>12.299999999999983</v>
          </cell>
          <cell r="V23">
            <v>52.600000000000023</v>
          </cell>
          <cell r="W23">
            <v>42.400000000000006</v>
          </cell>
          <cell r="X23">
            <v>46.600000000000023</v>
          </cell>
          <cell r="Y23">
            <v>79.665702404015406</v>
          </cell>
          <cell r="Z23">
            <v>82.557414561648727</v>
          </cell>
          <cell r="AA23">
            <v>88.381657944882193</v>
          </cell>
        </row>
        <row r="24">
          <cell r="B24">
            <v>22</v>
          </cell>
          <cell r="C24" t="str">
            <v xml:space="preserve">Despesas operacionais (SG&amp;A) </v>
          </cell>
          <cell r="D24">
            <v>-32.700000000000003</v>
          </cell>
          <cell r="E24">
            <v>-36.6</v>
          </cell>
          <cell r="F24">
            <v>-35</v>
          </cell>
          <cell r="G24">
            <v>-50.8</v>
          </cell>
          <cell r="H24">
            <v>-84.993932751431487</v>
          </cell>
          <cell r="I24">
            <v>-58.60819900152373</v>
          </cell>
          <cell r="J24">
            <v>-66.238793918395686</v>
          </cell>
          <cell r="K24">
            <v>-103.03259071485432</v>
          </cell>
          <cell r="L24">
            <v>-122.55055628445892</v>
          </cell>
          <cell r="M24">
            <v>-149.7515008896074</v>
          </cell>
          <cell r="N24">
            <v>-185.39429730804738</v>
          </cell>
          <cell r="O24">
            <v>-212.34255322924716</v>
          </cell>
          <cell r="P24">
            <v>-243.47262526644212</v>
          </cell>
          <cell r="Q24">
            <v>-269.20351476920445</v>
          </cell>
          <cell r="S24">
            <v>-11.7</v>
          </cell>
          <cell r="T24">
            <v>-13.4</v>
          </cell>
          <cell r="U24">
            <v>-10.4</v>
          </cell>
          <cell r="V24">
            <v>-13.6</v>
          </cell>
          <cell r="W24">
            <v>-13.4</v>
          </cell>
          <cell r="X24">
            <v>-13.7</v>
          </cell>
          <cell r="Y24">
            <v>-21.942743731155737</v>
          </cell>
          <cell r="Z24">
            <v>-23.674899262679798</v>
          </cell>
          <cell r="AA24">
            <v>-25.676289757595953</v>
          </cell>
        </row>
        <row r="25">
          <cell r="B25">
            <v>23</v>
          </cell>
          <cell r="C25" t="str">
            <v>Depreciação de carros</v>
          </cell>
          <cell r="D25">
            <v>-114.3</v>
          </cell>
          <cell r="E25">
            <v>-159.9</v>
          </cell>
          <cell r="F25">
            <v>-218.7</v>
          </cell>
          <cell r="G25">
            <v>-130.4</v>
          </cell>
          <cell r="H25">
            <v>-107.52183513411319</v>
          </cell>
          <cell r="I25">
            <v>-218.90742529585327</v>
          </cell>
          <cell r="J25">
            <v>-347.54707286115172</v>
          </cell>
          <cell r="K25">
            <v>-498.69437175468971</v>
          </cell>
          <cell r="L25">
            <v>-621.67121131245096</v>
          </cell>
          <cell r="M25">
            <v>-750.07469577224265</v>
          </cell>
          <cell r="N25">
            <v>-877.68792865521505</v>
          </cell>
          <cell r="O25">
            <v>-995.64558709580263</v>
          </cell>
          <cell r="P25">
            <v>-1089.3651514950152</v>
          </cell>
          <cell r="Q25">
            <v>-1160.963939795806</v>
          </cell>
          <cell r="R25"/>
          <cell r="S25">
            <v>-60.3</v>
          </cell>
          <cell r="T25">
            <v>-36.700000000000003</v>
          </cell>
          <cell r="U25">
            <v>-32.299999999999997</v>
          </cell>
          <cell r="V25">
            <v>-33.700000000000003</v>
          </cell>
          <cell r="W25">
            <v>-27.7</v>
          </cell>
          <cell r="X25">
            <v>-20.6</v>
          </cell>
          <cell r="Y25">
            <v>-25.943481520941564</v>
          </cell>
          <cell r="Z25">
            <v>-28.525779896020559</v>
          </cell>
          <cell r="AA25">
            <v>-32.452573717151061</v>
          </cell>
          <cell r="AB25"/>
          <cell r="AC25"/>
          <cell r="AD25"/>
          <cell r="AE25"/>
          <cell r="AF25"/>
        </row>
        <row r="26">
          <cell r="B26">
            <v>24</v>
          </cell>
          <cell r="C26" t="str">
            <v xml:space="preserve">Depreciação e amortização de outros imobilizados </v>
          </cell>
          <cell r="D26">
            <v>-1.7</v>
          </cell>
          <cell r="E26">
            <v>-1.7</v>
          </cell>
          <cell r="F26">
            <v>-6.7</v>
          </cell>
          <cell r="G26">
            <v>-10</v>
          </cell>
          <cell r="H26">
            <v>-14.619940087554795</v>
          </cell>
          <cell r="I26">
            <v>-13.863204554952553</v>
          </cell>
          <cell r="J26">
            <v>-19.077042571566441</v>
          </cell>
          <cell r="K26">
            <v>-31.723037083590924</v>
          </cell>
          <cell r="L26">
            <v>-38.382543952423774</v>
          </cell>
          <cell r="M26">
            <v>-48.042846305323884</v>
          </cell>
          <cell r="N26">
            <v>-60.136147480559885</v>
          </cell>
          <cell r="O26">
            <v>-69.389198209626286</v>
          </cell>
          <cell r="P26">
            <v>-80.088924835384105</v>
          </cell>
          <cell r="Q26">
            <v>-88.764147853691824</v>
          </cell>
          <cell r="S26">
            <v>-2</v>
          </cell>
          <cell r="T26">
            <v>-2.1</v>
          </cell>
          <cell r="U26">
            <v>-2.8</v>
          </cell>
          <cell r="V26">
            <v>-2.9</v>
          </cell>
          <cell r="W26">
            <v>-2.2000000000000002</v>
          </cell>
          <cell r="X26">
            <v>-2.2000000000000002</v>
          </cell>
          <cell r="Y26">
            <v>-3.9981725575587301</v>
          </cell>
          <cell r="Z26">
            <v>-4.0784890830459375</v>
          </cell>
          <cell r="AA26">
            <v>-4.3432784469501273</v>
          </cell>
        </row>
        <row r="27">
          <cell r="B27">
            <v>25</v>
          </cell>
          <cell r="C27" t="str">
            <v>Lucro (prejuízo) operacional antes dos efeitos financeiros e IR (EBIT)</v>
          </cell>
          <cell r="D27">
            <v>-74.7</v>
          </cell>
          <cell r="E27">
            <v>-125.49999999999996</v>
          </cell>
          <cell r="F27">
            <v>-169.60000000000002</v>
          </cell>
          <cell r="G27">
            <v>-54.800000000000026</v>
          </cell>
          <cell r="H27">
            <v>90.069066937446863</v>
          </cell>
          <cell r="I27">
            <v>-132.30330819849962</v>
          </cell>
          <cell r="J27">
            <v>-297.49798501261949</v>
          </cell>
          <cell r="K27">
            <v>-472.94280839810688</v>
          </cell>
          <cell r="L27">
            <v>-590.5137118027676</v>
          </cell>
          <cell r="M27">
            <v>-711.0753276725834</v>
          </cell>
          <cell r="N27">
            <v>-828.87167541357678</v>
          </cell>
          <cell r="O27">
            <v>-939.31805675092471</v>
          </cell>
          <cell r="P27">
            <v>-1024.3519871934866</v>
          </cell>
          <cell r="Q27">
            <v>-1088.9085571026476</v>
          </cell>
          <cell r="S27">
            <v>-46.100000000000023</v>
          </cell>
          <cell r="T27">
            <v>-23.100000000000009</v>
          </cell>
          <cell r="U27">
            <v>-33.20000000000001</v>
          </cell>
          <cell r="V27">
            <v>2.4000000000000186</v>
          </cell>
          <cell r="W27">
            <v>-0.89999999999999236</v>
          </cell>
          <cell r="X27">
            <v>10.100000000000019</v>
          </cell>
          <cell r="Y27">
            <v>27.781304594359376</v>
          </cell>
          <cell r="Z27">
            <v>26.278246319902429</v>
          </cell>
          <cell r="AA27">
            <v>25.909516023185052</v>
          </cell>
        </row>
        <row r="28">
          <cell r="B28">
            <v>26</v>
          </cell>
          <cell r="C28" t="str">
            <v xml:space="preserve">Despesas financeiras líquidas </v>
          </cell>
          <cell r="D28">
            <v>-80</v>
          </cell>
          <cell r="E28">
            <v>-79.599999999999994</v>
          </cell>
          <cell r="F28">
            <v>-102.3</v>
          </cell>
          <cell r="G28">
            <v>-68.7</v>
          </cell>
          <cell r="H28"/>
          <cell r="S28">
            <v>-21.4</v>
          </cell>
          <cell r="T28">
            <v>-23.5</v>
          </cell>
          <cell r="U28">
            <v>-24.1</v>
          </cell>
          <cell r="V28">
            <v>-9.1999999999999993</v>
          </cell>
          <cell r="W28">
            <v>-11.9</v>
          </cell>
          <cell r="X28">
            <v>-1.4</v>
          </cell>
          <cell r="Y28"/>
        </row>
        <row r="29">
          <cell r="B29">
            <v>27</v>
          </cell>
          <cell r="C29" t="str">
            <v xml:space="preserve">Imposto de renda </v>
          </cell>
          <cell r="D29">
            <v>35.1</v>
          </cell>
          <cell r="E29">
            <v>52</v>
          </cell>
          <cell r="F29">
            <v>60.6</v>
          </cell>
          <cell r="G29">
            <v>38.999999999999993</v>
          </cell>
          <cell r="H29"/>
          <cell r="S29">
            <v>15.7</v>
          </cell>
          <cell r="T29">
            <v>8.1</v>
          </cell>
          <cell r="U29">
            <v>25.7</v>
          </cell>
          <cell r="V29">
            <v>1.8</v>
          </cell>
          <cell r="W29">
            <v>3.4</v>
          </cell>
          <cell r="X29">
            <v>-2.6</v>
          </cell>
          <cell r="Y29"/>
        </row>
        <row r="30">
          <cell r="B30">
            <v>28</v>
          </cell>
          <cell r="C30" t="str">
            <v>Prejuízo líquido do período</v>
          </cell>
          <cell r="D30">
            <v>-119.6</v>
          </cell>
          <cell r="E30">
            <v>-153.09999999999997</v>
          </cell>
          <cell r="F30">
            <v>-211.30000000000004</v>
          </cell>
          <cell r="G30">
            <v>-84.500000000000028</v>
          </cell>
          <cell r="H30"/>
          <cell r="S30">
            <v>-51.800000000000026</v>
          </cell>
          <cell r="T30">
            <v>-38.500000000000007</v>
          </cell>
          <cell r="U30">
            <v>-31.600000000000012</v>
          </cell>
          <cell r="V30">
            <v>-4.9999999999999813</v>
          </cell>
          <cell r="W30">
            <v>-9.3999999999999932</v>
          </cell>
          <cell r="X30">
            <v>6.1000000000000192</v>
          </cell>
          <cell r="Y30"/>
        </row>
        <row r="31">
          <cell r="B31">
            <v>29</v>
          </cell>
          <cell r="C31" t="str">
            <v>Margem líquida </v>
          </cell>
          <cell r="D31">
            <v>-0.25700000000000001</v>
          </cell>
          <cell r="E31">
            <v>-0.25600000000000001</v>
          </cell>
          <cell r="F31">
            <v>-0.28499999999999998</v>
          </cell>
          <cell r="G31">
            <v>-8.6999999999999994E-2</v>
          </cell>
          <cell r="H31"/>
          <cell r="S31">
            <v>-0.221</v>
          </cell>
          <cell r="T31">
            <v>-0.16400000000000001</v>
          </cell>
          <cell r="U31">
            <v>-0.192</v>
          </cell>
          <cell r="V31">
            <v>-1.4E-2</v>
          </cell>
          <cell r="W31">
            <v>-4.4999999999999998E-2</v>
          </cell>
          <cell r="X31">
            <v>0.03</v>
          </cell>
          <cell r="Y31"/>
        </row>
        <row r="32">
          <cell r="B32">
            <v>30</v>
          </cell>
          <cell r="C32" t="str">
            <v xml:space="preserve">EBITDA </v>
          </cell>
          <cell r="D32">
            <v>41.299999999999983</v>
          </cell>
          <cell r="E32">
            <v>36.100000000000023</v>
          </cell>
          <cell r="F32">
            <v>55.799999999999926</v>
          </cell>
          <cell r="G32">
            <v>85.6</v>
          </cell>
          <cell r="H32">
            <v>212.21084215911486</v>
          </cell>
          <cell r="I32">
            <v>100.4673216523062</v>
          </cell>
          <cell r="J32">
            <v>69.126130420098661</v>
          </cell>
          <cell r="K32">
            <v>57.474600440173745</v>
          </cell>
          <cell r="L32">
            <v>69.540043462107192</v>
          </cell>
          <cell r="M32">
            <v>87.042214404983184</v>
          </cell>
          <cell r="N32">
            <v>108.95240072219815</v>
          </cell>
          <cell r="O32">
            <v>125.71672855450427</v>
          </cell>
          <cell r="P32">
            <v>145.10208913691272</v>
          </cell>
          <cell r="Q32">
            <v>160.81953054685033</v>
          </cell>
          <cell r="S32">
            <v>16.199999999999974</v>
          </cell>
          <cell r="T32">
            <v>15.699999999999996</v>
          </cell>
          <cell r="U32">
            <v>1.8999999999999879</v>
          </cell>
          <cell r="V32">
            <v>39.000000000000021</v>
          </cell>
          <cell r="W32">
            <v>29.000000000000014</v>
          </cell>
          <cell r="X32">
            <v>32.90000000000002</v>
          </cell>
          <cell r="Y32">
            <v>57.722958672859669</v>
          </cell>
          <cell r="Z32">
            <v>58.882515298968926</v>
          </cell>
          <cell r="AA32">
            <v>62.70536818728624</v>
          </cell>
        </row>
        <row r="33">
          <cell r="B33">
            <v>31</v>
          </cell>
          <cell r="C33" t="str">
            <v>Margem EBITDA</v>
          </cell>
          <cell r="D33">
            <v>8.8999999999999996E-2</v>
          </cell>
          <cell r="E33">
            <v>0.06</v>
          </cell>
          <cell r="F33">
            <v>7.4999999999999997E-2</v>
          </cell>
          <cell r="G33">
            <v>8.7999999999999995E-2</v>
          </cell>
          <cell r="H33">
            <v>0.16023255941023673</v>
          </cell>
          <cell r="I33">
            <v>7.9999999999999835E-2</v>
          </cell>
          <cell r="J33">
            <v>4.0000000000000084E-2</v>
          </cell>
          <cell r="K33">
            <v>2.0000000000000032E-2</v>
          </cell>
          <cell r="L33">
            <v>1.9999999999999921E-2</v>
          </cell>
          <cell r="M33">
            <v>1.9999999999999931E-2</v>
          </cell>
          <cell r="N33">
            <v>2.0000000000000091E-2</v>
          </cell>
          <cell r="O33">
            <v>1.9999999999999948E-2</v>
          </cell>
          <cell r="P33">
            <v>1.9999999999999983E-2</v>
          </cell>
          <cell r="Q33">
            <v>1.9999999999999924E-2</v>
          </cell>
          <cell r="S33">
            <v>6.9000000000000006E-2</v>
          </cell>
          <cell r="T33">
            <v>6.7000000000000004E-2</v>
          </cell>
          <cell r="U33">
            <v>1.2E-2</v>
          </cell>
          <cell r="V33">
            <v>0.108</v>
          </cell>
          <cell r="W33">
            <v>0.14000000000000001</v>
          </cell>
          <cell r="X33">
            <v>0.16200000000000001</v>
          </cell>
          <cell r="Y33">
            <v>0.16000000000000014</v>
          </cell>
          <cell r="Z33">
            <v>0.15999999999999995</v>
          </cell>
          <cell r="AA33">
            <v>0.16</v>
          </cell>
        </row>
        <row r="34">
          <cell r="B34"/>
          <cell r="C34"/>
          <cell r="H34">
            <v>-9.0146325824978876E-2</v>
          </cell>
          <cell r="I34">
            <v>-0.13550558825629516</v>
          </cell>
          <cell r="J34">
            <v>-0.16411578754494999</v>
          </cell>
          <cell r="K34">
            <v>-0.18473392942068861</v>
          </cell>
          <cell r="L34">
            <v>-0.18691688211039834</v>
          </cell>
          <cell r="M34">
            <v>-0.18794703121365428</v>
          </cell>
          <cell r="N34">
            <v>-0.18886435617166419</v>
          </cell>
          <cell r="O34">
            <v>-0.18925375655781457</v>
          </cell>
          <cell r="P34">
            <v>-0.18988377624974945</v>
          </cell>
          <cell r="Q34">
            <v>-0.19126935450375612</v>
          </cell>
          <cell r="Y34">
            <v>-8.9776824069613473E-2</v>
          </cell>
          <cell r="Z34">
            <v>-9.3884464605009016E-2</v>
          </cell>
          <cell r="AA34">
            <v>-0.10172227232767092</v>
          </cell>
        </row>
        <row r="35">
          <cell r="B35">
            <v>33</v>
          </cell>
          <cell r="C35" t="str">
            <v>RESULTADO DA GESTÃO DE FROTAS</v>
          </cell>
          <cell r="D35"/>
          <cell r="E35"/>
          <cell r="F35"/>
          <cell r="G35"/>
          <cell r="H35"/>
          <cell r="I35"/>
          <cell r="J35"/>
          <cell r="K35"/>
          <cell r="L35"/>
          <cell r="M35"/>
          <cell r="N35"/>
          <cell r="O35"/>
          <cell r="P35"/>
          <cell r="Q35"/>
          <cell r="S35"/>
          <cell r="T35"/>
          <cell r="U35"/>
          <cell r="V35"/>
          <cell r="W35"/>
          <cell r="X35"/>
          <cell r="Y35"/>
          <cell r="Z35"/>
          <cell r="AA35"/>
        </row>
        <row r="36">
          <cell r="B36">
            <v>34</v>
          </cell>
          <cell r="C36" t="str">
            <v>Receita bruta da gestão de frotas (*)</v>
          </cell>
          <cell r="D36">
            <v>757.4</v>
          </cell>
          <cell r="E36">
            <v>857.8</v>
          </cell>
          <cell r="F36">
            <v>1039.0999999999999</v>
          </cell>
          <cell r="G36">
            <v>1163.7</v>
          </cell>
          <cell r="H36">
            <v>1318.8589467698175</v>
          </cell>
          <cell r="I36">
            <v>1786.2942460181541</v>
          </cell>
          <cell r="J36">
            <v>2341.6014920371485</v>
          </cell>
          <cell r="K36">
            <v>2984.9530938214989</v>
          </cell>
          <cell r="L36">
            <v>3677.5784035378365</v>
          </cell>
          <cell r="M36">
            <v>4412.8458477031645</v>
          </cell>
          <cell r="N36">
            <v>5138.5411053866046</v>
          </cell>
          <cell r="O36">
            <v>5817.1461705680213</v>
          </cell>
          <cell r="P36">
            <v>6343.5932798565973</v>
          </cell>
          <cell r="Q36">
            <v>6711.5534080546795</v>
          </cell>
          <cell r="S36">
            <v>278.7</v>
          </cell>
          <cell r="T36">
            <v>283.10000000000002</v>
          </cell>
          <cell r="U36">
            <v>289</v>
          </cell>
          <cell r="V36">
            <v>291.60000000000002</v>
          </cell>
          <cell r="W36">
            <v>300</v>
          </cell>
          <cell r="X36">
            <v>310.60000000000002</v>
          </cell>
          <cell r="Y36">
            <v>319.53153872639996</v>
          </cell>
          <cell r="Z36">
            <v>335.96458928947197</v>
          </cell>
          <cell r="AA36">
            <v>352.76281875394568</v>
          </cell>
        </row>
        <row r="37">
          <cell r="B37">
            <v>35</v>
          </cell>
          <cell r="C37" t="str">
            <v>Receita bruta da venda dos carros p/ renovação da frota (*)</v>
          </cell>
          <cell r="D37">
            <v>466.5</v>
          </cell>
          <cell r="E37">
            <v>599.5</v>
          </cell>
          <cell r="F37">
            <v>742.4</v>
          </cell>
          <cell r="G37">
            <v>969.19999999999993</v>
          </cell>
          <cell r="H37">
            <v>1325.6931000320174</v>
          </cell>
          <cell r="I37">
            <v>1256.8789775069104</v>
          </cell>
          <cell r="J37">
            <v>1729.5808964053977</v>
          </cell>
          <cell r="K37">
            <v>2876.104024505179</v>
          </cell>
          <cell r="L37">
            <v>3479.8745416911688</v>
          </cell>
          <cell r="M37">
            <v>4355.7060203072069</v>
          </cell>
          <cell r="N37">
            <v>5452.1203417985316</v>
          </cell>
          <cell r="O37">
            <v>6291.0291880950981</v>
          </cell>
          <cell r="P37">
            <v>7261.0979342986329</v>
          </cell>
          <cell r="Q37">
            <v>8047.6192175757906</v>
          </cell>
          <cell r="S37">
            <v>234.6</v>
          </cell>
          <cell r="T37">
            <v>234.7</v>
          </cell>
          <cell r="U37">
            <v>164.1</v>
          </cell>
          <cell r="V37">
            <v>362.5</v>
          </cell>
          <cell r="W37">
            <v>207.9</v>
          </cell>
          <cell r="X37">
            <v>203.9</v>
          </cell>
          <cell r="Y37">
            <v>361.12270721023793</v>
          </cell>
          <cell r="Z37">
            <v>368.37705171391042</v>
          </cell>
          <cell r="AA37">
            <v>392.29334110786891</v>
          </cell>
        </row>
        <row r="38">
          <cell r="B38">
            <v>36</v>
          </cell>
          <cell r="C38" t="str">
            <v>Receita bruta total (*)</v>
          </cell>
          <cell r="D38">
            <v>1223.9000000000001</v>
          </cell>
          <cell r="E38">
            <v>1457.3</v>
          </cell>
          <cell r="F38">
            <v>1781.5</v>
          </cell>
          <cell r="G38">
            <v>2132.9</v>
          </cell>
          <cell r="H38">
            <v>2644.5520468018349</v>
          </cell>
          <cell r="I38">
            <v>3043.1732235250647</v>
          </cell>
          <cell r="J38">
            <v>4071.1823884425462</v>
          </cell>
          <cell r="K38">
            <v>5861.0571183266784</v>
          </cell>
          <cell r="L38">
            <v>7157.4529452290053</v>
          </cell>
          <cell r="M38">
            <v>8768.5518680103705</v>
          </cell>
          <cell r="N38">
            <v>10590.661447185135</v>
          </cell>
          <cell r="O38">
            <v>12108.17535866312</v>
          </cell>
          <cell r="P38">
            <v>13604.691214155231</v>
          </cell>
          <cell r="Q38">
            <v>14759.17262563047</v>
          </cell>
          <cell r="S38">
            <v>513.29999999999995</v>
          </cell>
          <cell r="T38">
            <v>517.79999999999995</v>
          </cell>
          <cell r="U38">
            <v>453.1</v>
          </cell>
          <cell r="V38">
            <v>654.1</v>
          </cell>
          <cell r="W38">
            <v>507.9</v>
          </cell>
          <cell r="X38">
            <v>514.5</v>
          </cell>
          <cell r="Y38">
            <v>680.65424593663784</v>
          </cell>
          <cell r="Z38">
            <v>704.34164100338239</v>
          </cell>
          <cell r="AA38">
            <v>745.05615986181465</v>
          </cell>
        </row>
        <row r="39">
          <cell r="B39">
            <v>37</v>
          </cell>
          <cell r="C39" t="str">
            <v>Impostos sobre receita</v>
          </cell>
          <cell r="D39"/>
          <cell r="E39"/>
          <cell r="F39"/>
          <cell r="G39"/>
          <cell r="H39"/>
          <cell r="I39"/>
          <cell r="J39"/>
          <cell r="K39"/>
          <cell r="L39"/>
          <cell r="M39"/>
          <cell r="N39"/>
          <cell r="O39"/>
          <cell r="P39"/>
          <cell r="Q39"/>
          <cell r="S39"/>
          <cell r="T39"/>
          <cell r="U39"/>
          <cell r="V39"/>
          <cell r="W39"/>
          <cell r="X39"/>
          <cell r="Y39"/>
          <cell r="Z39"/>
          <cell r="AA39"/>
        </row>
        <row r="40">
          <cell r="B40">
            <v>38</v>
          </cell>
          <cell r="C40" t="str">
            <v xml:space="preserve">  Gestão de frotas (****)</v>
          </cell>
          <cell r="D40">
            <v>-15.3</v>
          </cell>
          <cell r="E40">
            <v>-9</v>
          </cell>
          <cell r="F40">
            <v>-98.8</v>
          </cell>
          <cell r="G40">
            <v>-110.20000000000002</v>
          </cell>
          <cell r="H40">
            <v>-126.11110984888467</v>
          </cell>
          <cell r="I40">
            <v>-170.80791727861936</v>
          </cell>
          <cell r="J40">
            <v>-223.90716134418321</v>
          </cell>
          <cell r="K40">
            <v>-285.42532803122509</v>
          </cell>
          <cell r="L40">
            <v>-351.65511456881433</v>
          </cell>
          <cell r="M40">
            <v>-421.96240076234375</v>
          </cell>
          <cell r="N40">
            <v>-491.35438129421163</v>
          </cell>
          <cell r="O40">
            <v>-556.2435327297818</v>
          </cell>
          <cell r="P40">
            <v>-606.58313075254648</v>
          </cell>
          <cell r="Q40">
            <v>-641.7679852518479</v>
          </cell>
          <cell r="S40">
            <v>-85.9</v>
          </cell>
          <cell r="T40">
            <v>-26.9</v>
          </cell>
          <cell r="U40">
            <v>-27.3</v>
          </cell>
          <cell r="V40">
            <v>-27.6</v>
          </cell>
          <cell r="W40">
            <v>-28.4</v>
          </cell>
          <cell r="X40">
            <v>-29.7</v>
          </cell>
          <cell r="Y40">
            <v>-30.554046040483186</v>
          </cell>
          <cell r="Z40">
            <v>-32.125396979708036</v>
          </cell>
          <cell r="AA40">
            <v>-33.731666828693449</v>
          </cell>
        </row>
        <row r="41">
          <cell r="B41">
            <v>39</v>
          </cell>
          <cell r="C41" t="str">
            <v xml:space="preserve">  Venda dos carros para renovação da frota</v>
          </cell>
          <cell r="D41">
            <v>-0.4</v>
          </cell>
          <cell r="E41">
            <v>-0.9</v>
          </cell>
          <cell r="F41">
            <v>-1.5</v>
          </cell>
          <cell r="G41">
            <v>-0.8</v>
          </cell>
          <cell r="H41">
            <v>-1.3003365375497964</v>
          </cell>
          <cell r="I41">
            <v>-1.0374568530804049</v>
          </cell>
          <cell r="J41">
            <v>-1.4276359029347072</v>
          </cell>
          <cell r="K41">
            <v>-2.3740024964962272</v>
          </cell>
          <cell r="L41">
            <v>-2.8723685857954346</v>
          </cell>
          <cell r="M41">
            <v>-3.595300058033188</v>
          </cell>
          <cell r="N41">
            <v>-4.5003056886492221</v>
          </cell>
          <cell r="O41">
            <v>-5.1927603698680143</v>
          </cell>
          <cell r="P41">
            <v>-5.9934774529910309</v>
          </cell>
          <cell r="Q41">
            <v>-6.6426902332445668</v>
          </cell>
          <cell r="S41">
            <v>-0.4</v>
          </cell>
          <cell r="T41">
            <v>-0.4</v>
          </cell>
          <cell r="U41">
            <v>0.2</v>
          </cell>
          <cell r="V41">
            <v>-0.2</v>
          </cell>
          <cell r="W41">
            <v>-0.4</v>
          </cell>
          <cell r="X41">
            <v>-0.2</v>
          </cell>
          <cell r="Y41">
            <v>-0.35421550486536335</v>
          </cell>
          <cell r="Z41">
            <v>-0.3613310953544977</v>
          </cell>
          <cell r="AA41">
            <v>-0.38478993732993522</v>
          </cell>
        </row>
        <row r="42">
          <cell r="B42">
            <v>40</v>
          </cell>
          <cell r="C42" t="str">
            <v>Receita líquida da gestão de frotas (**)</v>
          </cell>
          <cell r="D42">
            <v>742.1</v>
          </cell>
          <cell r="E42">
            <v>848.8</v>
          </cell>
          <cell r="F42">
            <v>940.3</v>
          </cell>
          <cell r="G42">
            <v>1053.5</v>
          </cell>
          <cell r="H42">
            <v>1192.747836920933</v>
          </cell>
          <cell r="I42">
            <v>1615.4863287395347</v>
          </cell>
          <cell r="J42">
            <v>2117.6943306929652</v>
          </cell>
          <cell r="K42">
            <v>2699.5277657902739</v>
          </cell>
          <cell r="L42">
            <v>3325.923288969022</v>
          </cell>
          <cell r="M42">
            <v>3990.8834469408207</v>
          </cell>
          <cell r="N42">
            <v>4647.186724092393</v>
          </cell>
          <cell r="O42">
            <v>5260.9026378382396</v>
          </cell>
          <cell r="P42">
            <v>5737.0101491040505</v>
          </cell>
          <cell r="Q42">
            <v>6069.7854228028318</v>
          </cell>
          <cell r="S42">
            <v>192.79999999999998</v>
          </cell>
          <cell r="T42">
            <v>256.20000000000005</v>
          </cell>
          <cell r="U42">
            <v>261.7</v>
          </cell>
          <cell r="V42">
            <v>264</v>
          </cell>
          <cell r="W42">
            <v>271.60000000000002</v>
          </cell>
          <cell r="X42">
            <v>280.90000000000003</v>
          </cell>
          <cell r="Y42">
            <v>288.97749268591679</v>
          </cell>
          <cell r="Z42">
            <v>303.83919230976392</v>
          </cell>
          <cell r="AA42">
            <v>319.03115192525223</v>
          </cell>
        </row>
        <row r="43">
          <cell r="B43">
            <v>41</v>
          </cell>
          <cell r="C43" t="str">
            <v>Receita líquida de venda dos carros p/ renovação da frota (**)</v>
          </cell>
          <cell r="D43">
            <v>466.1</v>
          </cell>
          <cell r="E43">
            <v>598.6</v>
          </cell>
          <cell r="F43">
            <v>740.9</v>
          </cell>
          <cell r="G43">
            <v>968.4</v>
          </cell>
          <cell r="H43">
            <v>1324.3927634944675</v>
          </cell>
          <cell r="I43">
            <v>1255.84152065383</v>
          </cell>
          <cell r="J43">
            <v>1728.1532605024629</v>
          </cell>
          <cell r="K43">
            <v>2873.7300220086827</v>
          </cell>
          <cell r="L43">
            <v>3477.0021731053735</v>
          </cell>
          <cell r="M43">
            <v>4352.1107202491739</v>
          </cell>
          <cell r="N43">
            <v>5447.6200361098827</v>
          </cell>
          <cell r="O43">
            <v>6285.8364277252304</v>
          </cell>
          <cell r="P43">
            <v>7255.1044568456418</v>
          </cell>
          <cell r="Q43">
            <v>8040.9765273425464</v>
          </cell>
          <cell r="S43">
            <v>234.2</v>
          </cell>
          <cell r="T43">
            <v>234.29999999999998</v>
          </cell>
          <cell r="U43">
            <v>164.29999999999998</v>
          </cell>
          <cell r="V43">
            <v>362.3</v>
          </cell>
          <cell r="W43">
            <v>207.5</v>
          </cell>
          <cell r="X43">
            <v>203.70000000000002</v>
          </cell>
          <cell r="Y43">
            <v>360.76849170537258</v>
          </cell>
          <cell r="Z43">
            <v>368.01572061855592</v>
          </cell>
          <cell r="AA43">
            <v>391.908551170539</v>
          </cell>
        </row>
        <row r="44">
          <cell r="B44">
            <v>42</v>
          </cell>
          <cell r="C44" t="str">
            <v>Receita líquida total (**)</v>
          </cell>
          <cell r="D44">
            <v>1208.2</v>
          </cell>
          <cell r="E44">
            <v>1447.4</v>
          </cell>
          <cell r="F44">
            <v>1681.1999999999998</v>
          </cell>
          <cell r="G44">
            <v>2021.9</v>
          </cell>
          <cell r="H44">
            <v>2517.1406004154005</v>
          </cell>
          <cell r="I44">
            <v>2871.3278493933649</v>
          </cell>
          <cell r="J44">
            <v>3845.8475911954283</v>
          </cell>
          <cell r="K44">
            <v>5573.257787798957</v>
          </cell>
          <cell r="L44">
            <v>6802.9254620743959</v>
          </cell>
          <cell r="M44">
            <v>8342.9941671899942</v>
          </cell>
          <cell r="N44">
            <v>10094.806760202275</v>
          </cell>
          <cell r="O44">
            <v>11546.73906556347</v>
          </cell>
          <cell r="P44">
            <v>12992.114605949693</v>
          </cell>
          <cell r="Q44">
            <v>14110.761950145377</v>
          </cell>
          <cell r="S44">
            <v>427</v>
          </cell>
          <cell r="T44">
            <v>490.5</v>
          </cell>
          <cell r="U44">
            <v>426</v>
          </cell>
          <cell r="V44">
            <v>626.29999999999995</v>
          </cell>
          <cell r="W44">
            <v>479.1</v>
          </cell>
          <cell r="X44">
            <v>484.6</v>
          </cell>
          <cell r="Y44">
            <v>649.74598439128931</v>
          </cell>
          <cell r="Z44">
            <v>671.85491292831989</v>
          </cell>
          <cell r="AA44">
            <v>710.93970309579117</v>
          </cell>
        </row>
        <row r="45">
          <cell r="B45">
            <v>43</v>
          </cell>
          <cell r="C45" t="str">
            <v xml:space="preserve">Custos diretos  </v>
          </cell>
          <cell r="D45"/>
          <cell r="E45"/>
          <cell r="F45"/>
          <cell r="G45"/>
          <cell r="H45"/>
          <cell r="I45"/>
          <cell r="J45"/>
          <cell r="K45"/>
          <cell r="L45"/>
          <cell r="M45"/>
          <cell r="N45"/>
          <cell r="O45"/>
          <cell r="P45"/>
          <cell r="Q45"/>
          <cell r="S45"/>
          <cell r="T45"/>
          <cell r="U45"/>
          <cell r="V45"/>
          <cell r="W45"/>
          <cell r="X45"/>
          <cell r="Y45"/>
          <cell r="Z45"/>
          <cell r="AA45"/>
        </row>
        <row r="46">
          <cell r="B46">
            <v>44</v>
          </cell>
          <cell r="C46" t="str">
            <v xml:space="preserve">  Gestão de frotas</v>
          </cell>
          <cell r="D46">
            <v>-220.1</v>
          </cell>
          <cell r="E46">
            <v>-245.9</v>
          </cell>
          <cell r="F46">
            <v>-220.5</v>
          </cell>
          <cell r="G46">
            <v>-221.5</v>
          </cell>
          <cell r="H46">
            <v>-363.5835045621709</v>
          </cell>
          <cell r="I46">
            <v>-387.18839755294709</v>
          </cell>
          <cell r="J46">
            <v>-505.96146341166946</v>
          </cell>
          <cell r="K46">
            <v>-643.21141600995065</v>
          </cell>
          <cell r="L46">
            <v>-794.63262950279818</v>
          </cell>
          <cell r="M46">
            <v>-953.50551770086645</v>
          </cell>
          <cell r="N46">
            <v>-1110.3100960277227</v>
          </cell>
          <cell r="O46">
            <v>-1253.5054012247979</v>
          </cell>
          <cell r="P46">
            <v>-1370.6917039809252</v>
          </cell>
          <cell r="Q46">
            <v>-1450.1986762703389</v>
          </cell>
          <cell r="S46">
            <v>1.9</v>
          </cell>
          <cell r="T46">
            <v>-53.4</v>
          </cell>
          <cell r="U46">
            <v>-48</v>
          </cell>
          <cell r="V46">
            <v>-50.9</v>
          </cell>
          <cell r="W46">
            <v>-69.2</v>
          </cell>
          <cell r="X46">
            <v>-75</v>
          </cell>
          <cell r="Y46">
            <v>-103.2043108</v>
          </cell>
          <cell r="Z46">
            <v>-88.254583427400007</v>
          </cell>
          <cell r="AA46">
            <v>-97.12461033477085</v>
          </cell>
        </row>
        <row r="47">
          <cell r="B47">
            <v>45</v>
          </cell>
          <cell r="C47" t="str">
            <v xml:space="preserve">  Venda dos carros para renovação da frota (book value)</v>
          </cell>
          <cell r="D47">
            <v>-392.1</v>
          </cell>
          <cell r="E47">
            <v>-525.9</v>
          </cell>
          <cell r="F47">
            <v>-650.1</v>
          </cell>
          <cell r="G47">
            <v>-832</v>
          </cell>
          <cell r="H47">
            <v>-1027.1879885839212</v>
          </cell>
          <cell r="I47">
            <v>-1096.7660000000001</v>
          </cell>
          <cell r="J47">
            <v>-1592.7883361639686</v>
          </cell>
          <cell r="K47">
            <v>-2713.2228308536546</v>
          </cell>
          <cell r="L47">
            <v>-3284.9115733588073</v>
          </cell>
          <cell r="M47">
            <v>-4115.3170049545834</v>
          </cell>
          <cell r="N47">
            <v>-5153.2733380796371</v>
          </cell>
          <cell r="O47">
            <v>-5947.7771459414789</v>
          </cell>
          <cell r="P47">
            <v>-6866.529742442287</v>
          </cell>
          <cell r="Q47">
            <v>-7610.9534820264917</v>
          </cell>
          <cell r="S47">
            <v>-206.3</v>
          </cell>
          <cell r="T47">
            <v>-205.2</v>
          </cell>
          <cell r="U47">
            <v>-152</v>
          </cell>
          <cell r="V47">
            <v>-309.7</v>
          </cell>
          <cell r="W47">
            <v>-165.1</v>
          </cell>
          <cell r="X47">
            <v>-157.1</v>
          </cell>
          <cell r="Y47">
            <v>-281.10278930135718</v>
          </cell>
          <cell r="Z47">
            <v>-285.45830605690719</v>
          </cell>
          <cell r="AA47">
            <v>-303.52689322565681</v>
          </cell>
        </row>
        <row r="48">
          <cell r="B48">
            <v>46</v>
          </cell>
          <cell r="C48" t="str">
            <v>Lucro bruto</v>
          </cell>
          <cell r="D48">
            <v>596</v>
          </cell>
          <cell r="E48">
            <v>675.6</v>
          </cell>
          <cell r="F48">
            <v>810.5999999999998</v>
          </cell>
          <cell r="G48">
            <v>968.40000000000009</v>
          </cell>
          <cell r="H48">
            <v>1126.3691072693084</v>
          </cell>
          <cell r="I48">
            <v>1387.3734518404174</v>
          </cell>
          <cell r="J48">
            <v>1747.0977916197901</v>
          </cell>
          <cell r="K48">
            <v>2216.8235409353515</v>
          </cell>
          <cell r="L48">
            <v>2723.3812592127897</v>
          </cell>
          <cell r="M48">
            <v>3274.1716445345446</v>
          </cell>
          <cell r="N48">
            <v>3831.223326094916</v>
          </cell>
          <cell r="O48">
            <v>4345.4565183971936</v>
          </cell>
          <cell r="P48">
            <v>4754.8931595264803</v>
          </cell>
          <cell r="Q48">
            <v>5049.6097918485475</v>
          </cell>
          <cell r="S48">
            <v>222.59999999999997</v>
          </cell>
          <cell r="T48">
            <v>231.90000000000003</v>
          </cell>
          <cell r="U48">
            <v>226</v>
          </cell>
          <cell r="V48">
            <v>265.7</v>
          </cell>
          <cell r="W48">
            <v>244.80000000000004</v>
          </cell>
          <cell r="X48">
            <v>252.50000000000003</v>
          </cell>
          <cell r="Y48">
            <v>265.43888428993216</v>
          </cell>
          <cell r="Z48">
            <v>298.14202344401264</v>
          </cell>
          <cell r="AA48">
            <v>310.28819953536356</v>
          </cell>
        </row>
        <row r="49">
          <cell r="B49">
            <v>47</v>
          </cell>
          <cell r="C49" t="str">
            <v xml:space="preserve">Despesas operacionais (SG&amp;A) </v>
          </cell>
          <cell r="D49"/>
          <cell r="E49"/>
          <cell r="F49"/>
          <cell r="G49"/>
          <cell r="H49"/>
          <cell r="I49"/>
          <cell r="J49"/>
          <cell r="K49"/>
          <cell r="L49"/>
          <cell r="M49"/>
          <cell r="N49"/>
          <cell r="O49"/>
          <cell r="P49"/>
          <cell r="Q49"/>
          <cell r="S49"/>
          <cell r="T49"/>
          <cell r="U49"/>
          <cell r="V49"/>
          <cell r="W49"/>
          <cell r="X49"/>
          <cell r="Y49"/>
          <cell r="Z49"/>
          <cell r="AA49"/>
        </row>
        <row r="50">
          <cell r="B50">
            <v>48</v>
          </cell>
          <cell r="C50" t="str">
            <v xml:space="preserve">  Gestão de frotas</v>
          </cell>
          <cell r="D50">
            <v>-62.300000000000004</v>
          </cell>
          <cell r="E50">
            <v>-59.6</v>
          </cell>
          <cell r="F50">
            <v>-83.2</v>
          </cell>
          <cell r="G50">
            <v>-69.7</v>
          </cell>
          <cell r="H50">
            <v>-122.76096044695382</v>
          </cell>
          <cell r="I50">
            <v>-138.00089309801561</v>
          </cell>
          <cell r="J50">
            <v>-176.54359742797848</v>
          </cell>
          <cell r="K50">
            <v>-221.02690978767603</v>
          </cell>
          <cell r="L50">
            <v>-270.06596028764181</v>
          </cell>
          <cell r="M50">
            <v>-321.51022907777326</v>
          </cell>
          <cell r="N50">
            <v>-372.30690503210536</v>
          </cell>
          <cell r="O50">
            <v>-418.75501321461246</v>
          </cell>
          <cell r="P50">
            <v>-456.87816675953638</v>
          </cell>
          <cell r="Q50">
            <v>-483.37938482242328</v>
          </cell>
          <cell r="S50">
            <v>-25.5</v>
          </cell>
          <cell r="T50">
            <v>-22.5</v>
          </cell>
          <cell r="U50">
            <v>-0.8</v>
          </cell>
          <cell r="V50">
            <v>-19.3</v>
          </cell>
          <cell r="W50">
            <v>-27.1</v>
          </cell>
          <cell r="X50">
            <v>-27.2</v>
          </cell>
          <cell r="Y50">
            <v>-29.235282159999997</v>
          </cell>
          <cell r="Z50">
            <v>-31.68788178001984</v>
          </cell>
          <cell r="AA50">
            <v>-34.637796506933974</v>
          </cell>
        </row>
        <row r="51">
          <cell r="B51">
            <v>49</v>
          </cell>
          <cell r="C51" t="str">
            <v xml:space="preserve">  Venda dos carros para renovação da frota</v>
          </cell>
          <cell r="D51">
            <v>-32.700000000000003</v>
          </cell>
          <cell r="E51">
            <v>-36.6</v>
          </cell>
          <cell r="F51">
            <v>-35</v>
          </cell>
          <cell r="G51">
            <v>-50.8</v>
          </cell>
          <cell r="H51">
            <v>-84.993932751431487</v>
          </cell>
          <cell r="I51">
            <v>-58.60819900152373</v>
          </cell>
          <cell r="J51">
            <v>-66.238793918395686</v>
          </cell>
          <cell r="K51">
            <v>-103.03259071485432</v>
          </cell>
          <cell r="L51">
            <v>-122.55055628445892</v>
          </cell>
          <cell r="M51">
            <v>-149.7515008896074</v>
          </cell>
          <cell r="N51">
            <v>-185.39429730804738</v>
          </cell>
          <cell r="O51">
            <v>-212.34255322924716</v>
          </cell>
          <cell r="P51">
            <v>-243.47262526644212</v>
          </cell>
          <cell r="Q51">
            <v>-269.20351476920445</v>
          </cell>
          <cell r="S51">
            <v>-11.7</v>
          </cell>
          <cell r="T51">
            <v>-13.4</v>
          </cell>
          <cell r="U51">
            <v>-10.4</v>
          </cell>
          <cell r="V51">
            <v>-13.6</v>
          </cell>
          <cell r="W51">
            <v>-13.4</v>
          </cell>
          <cell r="X51">
            <v>-13.7</v>
          </cell>
          <cell r="Y51">
            <v>-21.942743731155737</v>
          </cell>
          <cell r="Z51">
            <v>-23.674899262679798</v>
          </cell>
          <cell r="AA51">
            <v>-25.676289757595953</v>
          </cell>
        </row>
        <row r="52">
          <cell r="B52">
            <v>50</v>
          </cell>
          <cell r="C52" t="str">
            <v>Depreciação de carros</v>
          </cell>
          <cell r="D52">
            <v>-114.3</v>
          </cell>
          <cell r="E52">
            <v>-159.9</v>
          </cell>
          <cell r="F52">
            <v>-218.7</v>
          </cell>
          <cell r="G52">
            <v>-130.4</v>
          </cell>
          <cell r="H52">
            <v>-107.52183513411319</v>
          </cell>
          <cell r="I52">
            <v>-218.90742529585327</v>
          </cell>
          <cell r="J52">
            <v>-347.54707286115172</v>
          </cell>
          <cell r="K52">
            <v>-498.69437175468971</v>
          </cell>
          <cell r="L52">
            <v>-621.67121131245096</v>
          </cell>
          <cell r="M52">
            <v>-750.07469577224265</v>
          </cell>
          <cell r="N52">
            <v>-877.68792865521505</v>
          </cell>
          <cell r="O52">
            <v>-995.64558709580263</v>
          </cell>
          <cell r="P52">
            <v>-1089.3651514950152</v>
          </cell>
          <cell r="Q52">
            <v>-1160.963939795806</v>
          </cell>
          <cell r="S52">
            <v>-60.3</v>
          </cell>
          <cell r="T52">
            <v>-36.700000000000003</v>
          </cell>
          <cell r="U52">
            <v>-32.299999999999997</v>
          </cell>
          <cell r="V52">
            <v>-33.700000000000003</v>
          </cell>
          <cell r="W52">
            <v>-27.7</v>
          </cell>
          <cell r="X52">
            <v>-20.6</v>
          </cell>
          <cell r="Y52">
            <v>-25.943481520941564</v>
          </cell>
          <cell r="Z52">
            <v>-28.525779896020559</v>
          </cell>
          <cell r="AA52">
            <v>-32.452573717151061</v>
          </cell>
        </row>
        <row r="53">
          <cell r="B53">
            <v>51</v>
          </cell>
          <cell r="C53" t="str">
            <v xml:space="preserve">Depreciação e amortização de outros imobilizados </v>
          </cell>
          <cell r="D53"/>
          <cell r="E53"/>
          <cell r="F53"/>
          <cell r="G53"/>
          <cell r="H53"/>
          <cell r="I53"/>
          <cell r="J53"/>
          <cell r="K53"/>
          <cell r="L53"/>
          <cell r="M53"/>
          <cell r="N53"/>
          <cell r="O53"/>
          <cell r="P53"/>
          <cell r="Q53"/>
          <cell r="S53"/>
          <cell r="T53"/>
          <cell r="U53"/>
          <cell r="V53"/>
          <cell r="W53"/>
          <cell r="X53"/>
          <cell r="Y53"/>
          <cell r="Z53"/>
          <cell r="AA53"/>
        </row>
        <row r="54">
          <cell r="B54">
            <v>52</v>
          </cell>
          <cell r="C54" t="str">
            <v xml:space="preserve">  Gestão de frotas</v>
          </cell>
          <cell r="D54">
            <v>-3.5</v>
          </cell>
          <cell r="E54">
            <v>-4.9000000000000004</v>
          </cell>
          <cell r="F54">
            <v>-5.7</v>
          </cell>
          <cell r="G54">
            <v>-8.3999999999999986</v>
          </cell>
          <cell r="H54">
            <v>-8.942187322834652</v>
          </cell>
          <cell r="I54">
            <v>-12.111513365942898</v>
          </cell>
          <cell r="J54">
            <v>-15.876632772981305</v>
          </cell>
          <cell r="K54">
            <v>-20.238714519245153</v>
          </cell>
          <cell r="L54">
            <v>-24.934884097644225</v>
          </cell>
          <cell r="M54">
            <v>-29.920177812496476</v>
          </cell>
          <cell r="N54">
            <v>-34.840569753872657</v>
          </cell>
          <cell r="O54">
            <v>-39.441678633589525</v>
          </cell>
          <cell r="P54">
            <v>-43.011119230973492</v>
          </cell>
          <cell r="Q54">
            <v>-45.505979201966113</v>
          </cell>
          <cell r="S54">
            <v>-1.4</v>
          </cell>
          <cell r="T54">
            <v>-1.7</v>
          </cell>
          <cell r="U54">
            <v>-2.1</v>
          </cell>
          <cell r="V54">
            <v>-2.4</v>
          </cell>
          <cell r="W54">
            <v>-2.2000000000000002</v>
          </cell>
          <cell r="X54">
            <v>-1.9</v>
          </cell>
          <cell r="Y54">
            <v>-2.2317688907933064</v>
          </cell>
          <cell r="Z54">
            <v>-2.3465455766055334</v>
          </cell>
          <cell r="AA54">
            <v>-2.4638728554358109</v>
          </cell>
        </row>
        <row r="55">
          <cell r="B55">
            <v>53</v>
          </cell>
          <cell r="C55" t="str">
            <v xml:space="preserve">  Venda dos carros para renovação da frota</v>
          </cell>
          <cell r="D55">
            <v>-1.7</v>
          </cell>
          <cell r="E55">
            <v>-1.7</v>
          </cell>
          <cell r="F55">
            <v>-6.7</v>
          </cell>
          <cell r="G55">
            <v>-10</v>
          </cell>
          <cell r="H55">
            <v>-14.619940087554795</v>
          </cell>
          <cell r="I55">
            <v>-13.863204554952553</v>
          </cell>
          <cell r="J55">
            <v>-19.077042571566441</v>
          </cell>
          <cell r="K55">
            <v>-31.723037083590924</v>
          </cell>
          <cell r="L55">
            <v>-38.382543952423774</v>
          </cell>
          <cell r="M55">
            <v>-48.042846305323884</v>
          </cell>
          <cell r="N55">
            <v>-60.136147480559885</v>
          </cell>
          <cell r="O55">
            <v>-69.389198209626286</v>
          </cell>
          <cell r="P55">
            <v>-80.088924835384105</v>
          </cell>
          <cell r="Q55">
            <v>-88.764147853691824</v>
          </cell>
          <cell r="S55">
            <v>-2</v>
          </cell>
          <cell r="T55">
            <v>-2.1</v>
          </cell>
          <cell r="U55">
            <v>-2.8</v>
          </cell>
          <cell r="V55">
            <v>-2.9</v>
          </cell>
          <cell r="W55">
            <v>-2.2000000000000002</v>
          </cell>
          <cell r="X55">
            <v>-2.2000000000000002</v>
          </cell>
          <cell r="Y55">
            <v>-3.9981725575587301</v>
          </cell>
          <cell r="Z55">
            <v>-4.0784890830459375</v>
          </cell>
          <cell r="AA55">
            <v>-4.3432784469501273</v>
          </cell>
        </row>
        <row r="56">
          <cell r="B56">
            <v>54</v>
          </cell>
          <cell r="C56" t="str">
            <v>Lucro operacional antes dos efeitos financeiros e IR (EBIT)</v>
          </cell>
          <cell r="D56">
            <v>381.50000000000006</v>
          </cell>
          <cell r="E56">
            <v>412.90000000000003</v>
          </cell>
          <cell r="F56">
            <v>461.29999999999978</v>
          </cell>
          <cell r="G56">
            <v>699.10000000000014</v>
          </cell>
          <cell r="H56">
            <v>787.53025152642056</v>
          </cell>
          <cell r="I56">
            <v>945.88221652412915</v>
          </cell>
          <cell r="J56">
            <v>1121.8146520677165</v>
          </cell>
          <cell r="K56">
            <v>1342.1079170752955</v>
          </cell>
          <cell r="L56">
            <v>1645.7761032781702</v>
          </cell>
          <cell r="M56">
            <v>1974.8721946771009</v>
          </cell>
          <cell r="N56">
            <v>2300.8574778651155</v>
          </cell>
          <cell r="O56">
            <v>2609.8824880143147</v>
          </cell>
          <cell r="P56">
            <v>2842.0771719391287</v>
          </cell>
          <cell r="Q56">
            <v>3001.7928254054559</v>
          </cell>
          <cell r="S56">
            <v>121.69999999999997</v>
          </cell>
          <cell r="T56">
            <v>155.50000000000003</v>
          </cell>
          <cell r="U56">
            <v>177.6</v>
          </cell>
          <cell r="V56">
            <v>193.79999999999995</v>
          </cell>
          <cell r="W56">
            <v>172.20000000000007</v>
          </cell>
          <cell r="X56">
            <v>186.90000000000006</v>
          </cell>
          <cell r="Y56">
            <v>182.08743542948284</v>
          </cell>
          <cell r="Z56">
            <v>207.82842784564096</v>
          </cell>
          <cell r="AA56">
            <v>210.71438825129664</v>
          </cell>
        </row>
        <row r="57">
          <cell r="B57">
            <v>55</v>
          </cell>
          <cell r="C57" t="str">
            <v>Despesas financeiras líquidas</v>
          </cell>
          <cell r="D57">
            <v>-81.599999999999994</v>
          </cell>
          <cell r="E57">
            <v>-80.099999999999994</v>
          </cell>
          <cell r="F57">
            <v>-103</v>
          </cell>
          <cell r="G57">
            <v>-69.2</v>
          </cell>
          <cell r="H57">
            <v>0</v>
          </cell>
          <cell r="I57">
            <v>0</v>
          </cell>
          <cell r="J57">
            <v>0</v>
          </cell>
          <cell r="K57">
            <v>0</v>
          </cell>
          <cell r="L57">
            <v>0</v>
          </cell>
          <cell r="M57">
            <v>0</v>
          </cell>
          <cell r="N57">
            <v>0</v>
          </cell>
          <cell r="O57">
            <v>0</v>
          </cell>
          <cell r="P57">
            <v>0</v>
          </cell>
          <cell r="Q57">
            <v>0</v>
          </cell>
          <cell r="S57">
            <v>-21.599999999999998</v>
          </cell>
          <cell r="T57">
            <v>-23.6</v>
          </cell>
          <cell r="U57">
            <v>-24.3</v>
          </cell>
          <cell r="V57">
            <v>-9.2999999999999989</v>
          </cell>
          <cell r="W57">
            <v>-12</v>
          </cell>
          <cell r="X57">
            <v>-1.5</v>
          </cell>
          <cell r="Y57">
            <v>0</v>
          </cell>
          <cell r="Z57">
            <v>0</v>
          </cell>
          <cell r="AA57">
            <v>0</v>
          </cell>
        </row>
        <row r="58">
          <cell r="B58">
            <v>56</v>
          </cell>
          <cell r="C58" t="str">
            <v xml:space="preserve">Imposto de renda </v>
          </cell>
          <cell r="D58">
            <v>-68.5</v>
          </cell>
          <cell r="E58">
            <v>-84.5</v>
          </cell>
          <cell r="F58">
            <v>-79.700000000000017</v>
          </cell>
          <cell r="G58">
            <v>-189.1</v>
          </cell>
          <cell r="H58">
            <v>0</v>
          </cell>
          <cell r="I58">
            <v>0</v>
          </cell>
          <cell r="J58">
            <v>0</v>
          </cell>
          <cell r="K58">
            <v>0</v>
          </cell>
          <cell r="L58">
            <v>0</v>
          </cell>
          <cell r="M58">
            <v>0</v>
          </cell>
          <cell r="N58">
            <v>0</v>
          </cell>
          <cell r="O58">
            <v>0</v>
          </cell>
          <cell r="P58">
            <v>0</v>
          </cell>
          <cell r="Q58">
            <v>0</v>
          </cell>
          <cell r="S58">
            <v>-23.599999999999998</v>
          </cell>
          <cell r="T58">
            <v>-29.1</v>
          </cell>
          <cell r="U58">
            <v>-62.3</v>
          </cell>
          <cell r="V58">
            <v>-50.5</v>
          </cell>
          <cell r="W58">
            <v>-47.2</v>
          </cell>
          <cell r="X58">
            <v>-55.1</v>
          </cell>
          <cell r="Y58">
            <v>0</v>
          </cell>
          <cell r="Z58">
            <v>0</v>
          </cell>
          <cell r="AA58">
            <v>0</v>
          </cell>
        </row>
        <row r="59">
          <cell r="B59">
            <v>57</v>
          </cell>
          <cell r="C59" t="str">
            <v>Lucro líquido do período</v>
          </cell>
          <cell r="D59">
            <v>231.40000000000009</v>
          </cell>
          <cell r="E59">
            <v>248.30000000000007</v>
          </cell>
          <cell r="F59">
            <v>278.5999999999998</v>
          </cell>
          <cell r="G59">
            <v>440.80000000000007</v>
          </cell>
          <cell r="H59">
            <v>0</v>
          </cell>
          <cell r="I59">
            <v>0</v>
          </cell>
          <cell r="J59">
            <v>0</v>
          </cell>
          <cell r="K59">
            <v>0</v>
          </cell>
          <cell r="L59">
            <v>0</v>
          </cell>
          <cell r="M59">
            <v>0</v>
          </cell>
          <cell r="N59">
            <v>0</v>
          </cell>
          <cell r="O59">
            <v>0</v>
          </cell>
          <cell r="P59">
            <v>0</v>
          </cell>
          <cell r="Q59">
            <v>0</v>
          </cell>
          <cell r="S59">
            <v>76.499999999999986</v>
          </cell>
          <cell r="T59">
            <v>102.80000000000004</v>
          </cell>
          <cell r="U59">
            <v>90.999999999999986</v>
          </cell>
          <cell r="V59">
            <v>133.99999999999994</v>
          </cell>
          <cell r="W59">
            <v>113.00000000000007</v>
          </cell>
          <cell r="X59">
            <v>130.30000000000007</v>
          </cell>
          <cell r="Y59">
            <v>0</v>
          </cell>
          <cell r="Z59">
            <v>0</v>
          </cell>
          <cell r="AA59">
            <v>0</v>
          </cell>
        </row>
        <row r="60">
          <cell r="B60">
            <v>58</v>
          </cell>
          <cell r="C60" t="str">
            <v>Margem líquida</v>
          </cell>
          <cell r="D60">
            <v>0.192</v>
          </cell>
          <cell r="E60">
            <v>0.17199999999999999</v>
          </cell>
          <cell r="F60">
            <v>0.16600000000000001</v>
          </cell>
          <cell r="G60">
            <v>0.218</v>
          </cell>
          <cell r="H60">
            <v>0</v>
          </cell>
          <cell r="I60">
            <v>0</v>
          </cell>
          <cell r="J60">
            <v>0</v>
          </cell>
          <cell r="K60">
            <v>0</v>
          </cell>
          <cell r="L60">
            <v>0</v>
          </cell>
          <cell r="M60">
            <v>0</v>
          </cell>
          <cell r="N60">
            <v>0</v>
          </cell>
          <cell r="O60">
            <v>0</v>
          </cell>
          <cell r="P60">
            <v>0</v>
          </cell>
          <cell r="Q60">
            <v>0</v>
          </cell>
          <cell r="S60">
            <v>0.17899999999999999</v>
          </cell>
          <cell r="T60">
            <v>0.21</v>
          </cell>
          <cell r="U60">
            <v>0.214</v>
          </cell>
          <cell r="V60">
            <v>0.214</v>
          </cell>
          <cell r="W60">
            <v>0.23599999999999999</v>
          </cell>
          <cell r="X60">
            <v>0.26900000000000002</v>
          </cell>
          <cell r="Y60">
            <v>0</v>
          </cell>
          <cell r="Z60">
            <v>0</v>
          </cell>
          <cell r="AA60">
            <v>0</v>
          </cell>
        </row>
        <row r="61">
          <cell r="B61">
            <v>59</v>
          </cell>
          <cell r="C61" t="str">
            <v xml:space="preserve">EBITDA </v>
          </cell>
          <cell r="D61">
            <v>501.00000000000006</v>
          </cell>
          <cell r="E61">
            <v>579.40000000000009</v>
          </cell>
          <cell r="F61">
            <v>692.39999999999975</v>
          </cell>
          <cell r="G61">
            <v>847.90000000000009</v>
          </cell>
          <cell r="H61">
            <v>918.61421407092303</v>
          </cell>
          <cell r="I61">
            <v>1190.764359740878</v>
          </cell>
          <cell r="J61">
            <v>1504.3154002734159</v>
          </cell>
          <cell r="K61">
            <v>1892.7640404328213</v>
          </cell>
          <cell r="L61">
            <v>2330.7647426406893</v>
          </cell>
          <cell r="M61">
            <v>2802.9099145671639</v>
          </cell>
          <cell r="N61">
            <v>3273.522123754763</v>
          </cell>
          <cell r="O61">
            <v>3714.3589519533334</v>
          </cell>
          <cell r="P61">
            <v>4054.5423675005018</v>
          </cell>
          <cell r="Q61">
            <v>4297.0268922569203</v>
          </cell>
          <cell r="S61">
            <v>185.39999999999998</v>
          </cell>
          <cell r="T61">
            <v>196.00000000000006</v>
          </cell>
          <cell r="U61">
            <v>214.79999999999995</v>
          </cell>
          <cell r="V61">
            <v>232.79999999999995</v>
          </cell>
          <cell r="W61">
            <v>204.30000000000007</v>
          </cell>
          <cell r="X61">
            <v>211.60000000000008</v>
          </cell>
          <cell r="Y61">
            <v>214.26085839877646</v>
          </cell>
          <cell r="Z61">
            <v>242.77924240131301</v>
          </cell>
          <cell r="AA61">
            <v>249.97411327083364</v>
          </cell>
        </row>
        <row r="62">
          <cell r="B62">
            <v>60</v>
          </cell>
          <cell r="C62" t="str">
            <v xml:space="preserve">Margem de EBITDA </v>
          </cell>
          <cell r="D62">
            <v>0.41499999999999998</v>
          </cell>
          <cell r="E62">
            <v>0.4</v>
          </cell>
          <cell r="F62">
            <v>0.41199999999999998</v>
          </cell>
          <cell r="G62">
            <v>0.41899999999999998</v>
          </cell>
          <cell r="H62">
            <v>0.364943545036509</v>
          </cell>
          <cell r="I62">
            <v>0.41470860249986946</v>
          </cell>
          <cell r="J62">
            <v>0.39115315014493862</v>
          </cell>
          <cell r="K62">
            <v>0.33961537623048466</v>
          </cell>
          <cell r="L62">
            <v>0.3426121240978548</v>
          </cell>
          <cell r="M62">
            <v>0.33595971163326521</v>
          </cell>
          <cell r="N62">
            <v>0.3242778392410921</v>
          </cell>
          <cell r="O62">
            <v>0.32168034029892373</v>
          </cell>
          <cell r="P62">
            <v>0.3120771706896534</v>
          </cell>
          <cell r="Q62">
            <v>0.30452125175371197</v>
          </cell>
          <cell r="S62">
            <v>0.434</v>
          </cell>
          <cell r="T62">
            <v>0.4</v>
          </cell>
          <cell r="U62">
            <v>0.504</v>
          </cell>
          <cell r="V62">
            <v>0.372</v>
          </cell>
          <cell r="W62">
            <v>0.42599999999999999</v>
          </cell>
          <cell r="X62">
            <v>0.437</v>
          </cell>
          <cell r="Y62">
            <v>0.32976095819892676</v>
          </cell>
          <cell r="Z62">
            <v>0.36135665264862787</v>
          </cell>
          <cell r="AA62">
            <v>0.35161084995298458</v>
          </cell>
        </row>
        <row r="63">
          <cell r="B63"/>
          <cell r="C63"/>
          <cell r="H63">
            <v>0.6602655038632661</v>
          </cell>
          <cell r="I63">
            <v>0.58550926720756791</v>
          </cell>
          <cell r="J63">
            <v>0.52973398276068917</v>
          </cell>
          <cell r="K63">
            <v>0.49716396107613281</v>
          </cell>
          <cell r="L63">
            <v>0.49483285099709323</v>
          </cell>
          <cell r="M63">
            <v>0.49484587082865655</v>
          </cell>
          <cell r="N63">
            <v>0.49510760261402637</v>
          </cell>
          <cell r="O63">
            <v>0.49609024680349206</v>
          </cell>
          <cell r="P63">
            <v>0.49539343631507715</v>
          </cell>
          <cell r="Q63">
            <v>0.49454677823179527</v>
          </cell>
          <cell r="R63"/>
          <cell r="Y63">
            <v>0.63010940311323704</v>
          </cell>
          <cell r="Z63">
            <v>0.68400796574577505</v>
          </cell>
          <cell r="AA63">
            <v>0.66048217228851125</v>
          </cell>
        </row>
        <row r="64">
          <cell r="B64">
            <v>62</v>
          </cell>
          <cell r="C64" t="str">
            <v>DADOS OPERACIONAIS</v>
          </cell>
          <cell r="D64"/>
          <cell r="E64"/>
          <cell r="F64"/>
          <cell r="G64"/>
          <cell r="H64"/>
          <cell r="I64"/>
          <cell r="J64"/>
          <cell r="K64"/>
          <cell r="L64"/>
          <cell r="M64"/>
          <cell r="N64"/>
          <cell r="O64"/>
          <cell r="P64"/>
          <cell r="Q64"/>
          <cell r="S64"/>
          <cell r="T64"/>
          <cell r="U64"/>
          <cell r="V64"/>
          <cell r="W64"/>
          <cell r="X64"/>
          <cell r="Y64"/>
          <cell r="Z64"/>
          <cell r="AA64"/>
        </row>
        <row r="65">
          <cell r="B65">
            <v>63</v>
          </cell>
          <cell r="C65" t="str">
            <v>Frota média operacional</v>
          </cell>
          <cell r="D65">
            <v>36804</v>
          </cell>
          <cell r="E65">
            <v>44404</v>
          </cell>
          <cell r="F65">
            <v>55726</v>
          </cell>
          <cell r="G65">
            <v>59801</v>
          </cell>
          <cell r="H65">
            <v>64159.156740000006</v>
          </cell>
          <cell r="S65">
            <v>61330</v>
          </cell>
          <cell r="T65">
            <v>61193</v>
          </cell>
          <cell r="U65">
            <v>61686</v>
          </cell>
          <cell r="V65">
            <v>58310</v>
          </cell>
          <cell r="W65">
            <v>58017</v>
          </cell>
          <cell r="X65">
            <v>59124</v>
          </cell>
          <cell r="Y65">
            <v>63062.78</v>
          </cell>
          <cell r="Z65">
            <v>65585.291200000007</v>
          </cell>
          <cell r="AA65">
            <v>68864.555760000017</v>
          </cell>
        </row>
        <row r="66">
          <cell r="B66">
            <v>64</v>
          </cell>
          <cell r="C66" t="str">
            <v>Frota média alugada total</v>
          </cell>
          <cell r="D66">
            <v>35424</v>
          </cell>
          <cell r="E66">
            <v>42321</v>
          </cell>
          <cell r="F66">
            <v>53029</v>
          </cell>
          <cell r="G66">
            <v>59244</v>
          </cell>
          <cell r="H66">
            <v>64684.656740000006</v>
          </cell>
          <cell r="S66">
            <v>57582</v>
          </cell>
          <cell r="T66">
            <v>58556</v>
          </cell>
          <cell r="U66">
            <v>58632</v>
          </cell>
          <cell r="V66">
            <v>59260</v>
          </cell>
          <cell r="W66">
            <v>60530</v>
          </cell>
          <cell r="X66">
            <v>61226</v>
          </cell>
          <cell r="Y66">
            <v>63062.78</v>
          </cell>
          <cell r="Z66">
            <v>65585.291200000007</v>
          </cell>
          <cell r="AA66">
            <v>68864.555760000017</v>
          </cell>
        </row>
        <row r="67">
          <cell r="B67">
            <v>65</v>
          </cell>
          <cell r="C67" t="str">
            <v>Frota média alugada</v>
          </cell>
          <cell r="D67">
            <v>35424</v>
          </cell>
          <cell r="E67">
            <v>42321</v>
          </cell>
          <cell r="F67">
            <v>53029</v>
          </cell>
          <cell r="G67">
            <v>57706</v>
          </cell>
          <cell r="H67"/>
          <cell r="S67">
            <v>57582</v>
          </cell>
          <cell r="T67">
            <v>58556</v>
          </cell>
          <cell r="U67">
            <v>58632</v>
          </cell>
          <cell r="V67">
            <v>56779</v>
          </cell>
          <cell r="W67">
            <v>56858</v>
          </cell>
          <cell r="X67">
            <v>57689</v>
          </cell>
          <cell r="Y67"/>
        </row>
        <row r="68">
          <cell r="B68">
            <v>66</v>
          </cell>
          <cell r="C68" t="str">
            <v>Frota média alugada - sublocação Aluguel de Carros</v>
          </cell>
          <cell r="D68">
            <v>0</v>
          </cell>
          <cell r="E68">
            <v>0</v>
          </cell>
          <cell r="F68">
            <v>0</v>
          </cell>
          <cell r="G68">
            <v>1538</v>
          </cell>
          <cell r="H68"/>
          <cell r="S68">
            <v>0</v>
          </cell>
          <cell r="T68">
            <v>0</v>
          </cell>
          <cell r="U68">
            <v>0</v>
          </cell>
          <cell r="V68">
            <v>2481</v>
          </cell>
          <cell r="W68">
            <v>3672</v>
          </cell>
          <cell r="X68">
            <v>3537</v>
          </cell>
          <cell r="Y68"/>
        </row>
        <row r="69">
          <cell r="B69">
            <v>67</v>
          </cell>
          <cell r="C69" t="str">
            <v>Idade média da frota (em meses)</v>
          </cell>
          <cell r="D69">
            <v>18.100000000000001</v>
          </cell>
          <cell r="E69">
            <v>15.1</v>
          </cell>
          <cell r="F69">
            <v>15.1</v>
          </cell>
          <cell r="G69">
            <v>17.399999999999999</v>
          </cell>
          <cell r="H69"/>
          <cell r="S69">
            <v>14.7</v>
          </cell>
          <cell r="T69">
            <v>15.3</v>
          </cell>
          <cell r="U69">
            <v>16.8</v>
          </cell>
          <cell r="V69">
            <v>18.2</v>
          </cell>
          <cell r="W69">
            <v>19.100000000000001</v>
          </cell>
          <cell r="X69">
            <v>19.5</v>
          </cell>
          <cell r="Y69"/>
          <cell r="Z69"/>
          <cell r="AA69"/>
        </row>
        <row r="70">
          <cell r="B70"/>
          <cell r="D70"/>
          <cell r="E70"/>
          <cell r="F70"/>
          <cell r="G70"/>
          <cell r="H70"/>
          <cell r="S70"/>
          <cell r="T70"/>
          <cell r="U70"/>
          <cell r="V70"/>
          <cell r="W70"/>
          <cell r="X70"/>
          <cell r="Y70"/>
        </row>
        <row r="71">
          <cell r="B71">
            <v>69</v>
          </cell>
          <cell r="C71" t="str">
            <v>Frota no final do período</v>
          </cell>
          <cell r="D71"/>
          <cell r="E71"/>
          <cell r="F71"/>
          <cell r="G71"/>
          <cell r="H71"/>
          <cell r="S71"/>
          <cell r="T71"/>
          <cell r="U71"/>
          <cell r="V71"/>
          <cell r="W71"/>
          <cell r="X71"/>
          <cell r="Y71"/>
        </row>
        <row r="72">
          <cell r="B72">
            <v>70</v>
          </cell>
          <cell r="C72" t="str">
            <v xml:space="preserve">    Gestão de Frotas</v>
          </cell>
          <cell r="D72">
            <v>44877</v>
          </cell>
          <cell r="E72">
            <v>54430</v>
          </cell>
          <cell r="F72">
            <v>68957</v>
          </cell>
          <cell r="G72">
            <v>61657</v>
          </cell>
          <cell r="H72">
            <v>74096.120141776293</v>
          </cell>
          <cell r="S72">
            <v>68957</v>
          </cell>
          <cell r="T72">
            <v>67777</v>
          </cell>
          <cell r="U72">
            <v>65585</v>
          </cell>
          <cell r="V72">
            <v>60637</v>
          </cell>
          <cell r="W72">
            <v>61657</v>
          </cell>
          <cell r="X72">
            <v>65622</v>
          </cell>
          <cell r="Y72">
            <v>67853.589873421501</v>
          </cell>
          <cell r="Z72">
            <v>70567.733468358376</v>
          </cell>
          <cell r="AA72">
            <v>74096.120141776293</v>
          </cell>
        </row>
        <row r="73">
          <cell r="B73">
            <v>71</v>
          </cell>
          <cell r="C73" t="str">
            <v xml:space="preserve">   Gerenciamento de Frotas</v>
          </cell>
          <cell r="D73">
            <v>94</v>
          </cell>
          <cell r="E73">
            <v>57</v>
          </cell>
          <cell r="F73">
            <v>32</v>
          </cell>
          <cell r="G73">
            <v>105</v>
          </cell>
          <cell r="H73"/>
          <cell r="S73">
            <v>32</v>
          </cell>
          <cell r="T73">
            <v>27</v>
          </cell>
          <cell r="U73">
            <v>27</v>
          </cell>
          <cell r="V73">
            <v>111</v>
          </cell>
          <cell r="W73">
            <v>105</v>
          </cell>
          <cell r="X73">
            <v>103</v>
          </cell>
          <cell r="Y73"/>
        </row>
        <row r="74">
          <cell r="B74"/>
          <cell r="D74"/>
          <cell r="E74"/>
          <cell r="F74"/>
          <cell r="G74"/>
          <cell r="H74"/>
          <cell r="S74"/>
          <cell r="T74"/>
          <cell r="U74"/>
          <cell r="V74"/>
          <cell r="W74"/>
          <cell r="X74"/>
          <cell r="Y74"/>
        </row>
        <row r="75">
          <cell r="B75">
            <v>73</v>
          </cell>
          <cell r="C75" t="str">
            <v>Número de diárias - em milhares</v>
          </cell>
          <cell r="D75">
            <v>12752.7</v>
          </cell>
          <cell r="E75">
            <v>15235.7</v>
          </cell>
          <cell r="F75">
            <v>19090.5</v>
          </cell>
          <cell r="G75">
            <v>21328</v>
          </cell>
          <cell r="H75">
            <v>23618.405900320002</v>
          </cell>
          <cell r="S75">
            <v>5182.3999999999996</v>
          </cell>
          <cell r="T75">
            <v>5270.009</v>
          </cell>
          <cell r="U75">
            <v>5276.8</v>
          </cell>
          <cell r="V75">
            <v>5333.4</v>
          </cell>
          <cell r="W75">
            <v>5447.7</v>
          </cell>
          <cell r="X75">
            <v>5510.3069999999998</v>
          </cell>
          <cell r="Y75">
            <v>5738.7129799999993</v>
          </cell>
          <cell r="Z75">
            <v>6033.8467903999999</v>
          </cell>
          <cell r="AA75">
            <v>6335.5391299200019</v>
          </cell>
        </row>
        <row r="76">
          <cell r="B76"/>
          <cell r="D76"/>
          <cell r="E76"/>
          <cell r="F76"/>
          <cell r="G76"/>
          <cell r="H76"/>
          <cell r="S76"/>
          <cell r="T76"/>
          <cell r="U76"/>
          <cell r="V76"/>
          <cell r="W76"/>
          <cell r="X76"/>
          <cell r="Y76"/>
        </row>
        <row r="77">
          <cell r="B77">
            <v>75</v>
          </cell>
          <cell r="C77" t="str">
            <v>Diária média por carro (R$)</v>
          </cell>
          <cell r="D77">
            <v>58.77</v>
          </cell>
          <cell r="E77">
            <v>55.62</v>
          </cell>
          <cell r="F77">
            <v>53.92</v>
          </cell>
          <cell r="G77">
            <v>53.81</v>
          </cell>
          <cell r="H77">
            <v>55.840303208268111</v>
          </cell>
          <cell r="S77">
            <v>53.09</v>
          </cell>
          <cell r="T77">
            <v>53.16</v>
          </cell>
          <cell r="U77">
            <v>53.86</v>
          </cell>
          <cell r="V77">
            <v>53.9</v>
          </cell>
          <cell r="W77">
            <v>54.31</v>
          </cell>
          <cell r="X77">
            <v>55.68</v>
          </cell>
          <cell r="Y77">
            <v>55.68</v>
          </cell>
          <cell r="Z77">
            <v>55.68</v>
          </cell>
          <cell r="AA77">
            <v>55.68</v>
          </cell>
        </row>
        <row r="78">
          <cell r="B78"/>
          <cell r="D78"/>
          <cell r="E78"/>
          <cell r="F78"/>
          <cell r="G78"/>
          <cell r="H78"/>
          <cell r="S78"/>
          <cell r="T78"/>
          <cell r="U78"/>
          <cell r="V78"/>
          <cell r="W78"/>
          <cell r="X78"/>
          <cell r="Y78"/>
        </row>
        <row r="79">
          <cell r="B79">
            <v>77</v>
          </cell>
          <cell r="C79" t="str">
            <v>Depreciação média por carro anualizada (R$)</v>
          </cell>
          <cell r="D79">
            <v>3104.3</v>
          </cell>
          <cell r="E79">
            <v>3601.1</v>
          </cell>
          <cell r="F79">
            <v>3923.4</v>
          </cell>
          <cell r="G79">
            <v>2178.9</v>
          </cell>
          <cell r="H79">
            <v>1675.8611022560203</v>
          </cell>
          <cell r="S79">
            <v>3928.9</v>
          </cell>
          <cell r="T79">
            <v>2397.1</v>
          </cell>
          <cell r="U79">
            <v>2092.4</v>
          </cell>
          <cell r="V79">
            <v>2312.3000000000002</v>
          </cell>
          <cell r="W79">
            <v>1907</v>
          </cell>
          <cell r="X79">
            <v>1393.2</v>
          </cell>
          <cell r="Y79">
            <v>1455.7933678846425</v>
          </cell>
          <cell r="Z79">
            <v>1573.1791392871178</v>
          </cell>
          <cell r="AA79">
            <v>1674.349956525027</v>
          </cell>
        </row>
        <row r="80">
          <cell r="B80"/>
          <cell r="D80"/>
          <cell r="E80"/>
          <cell r="F80"/>
          <cell r="G80"/>
          <cell r="H80"/>
          <cell r="S80"/>
          <cell r="T80"/>
          <cell r="U80"/>
          <cell r="V80"/>
          <cell r="W80"/>
          <cell r="X80"/>
          <cell r="Y80"/>
        </row>
        <row r="81">
          <cell r="B81">
            <v>79</v>
          </cell>
          <cell r="C81" t="str">
            <v>Taxa de utilização (não considera carros em ativação e desativação no cálculo) (***)</v>
          </cell>
          <cell r="D81">
            <v>0.98156301581041072</v>
          </cell>
          <cell r="E81">
            <v>0.96799999999999997</v>
          </cell>
          <cell r="F81">
            <v>0.96599999999999997</v>
          </cell>
          <cell r="G81">
            <v>0.97399999999999998</v>
          </cell>
          <cell r="H81">
            <v>1.0081905689959354</v>
          </cell>
          <cell r="S81">
            <v>0.95599999999999996</v>
          </cell>
          <cell r="T81">
            <v>0.96699999999999997</v>
          </cell>
          <cell r="U81">
            <v>0.96399999999999997</v>
          </cell>
          <cell r="V81">
            <v>0.97848933034605456</v>
          </cell>
          <cell r="W81">
            <v>0.98799999999999999</v>
          </cell>
          <cell r="X81">
            <v>0.98599999999999999</v>
          </cell>
          <cell r="Y81">
            <v>1</v>
          </cell>
          <cell r="Z81">
            <v>1</v>
          </cell>
          <cell r="AA81">
            <v>1</v>
          </cell>
        </row>
        <row r="82">
          <cell r="B82"/>
          <cell r="D82"/>
          <cell r="E82"/>
          <cell r="F82"/>
          <cell r="G82"/>
          <cell r="H82"/>
          <cell r="S82"/>
          <cell r="T82"/>
          <cell r="U82"/>
          <cell r="V82"/>
          <cell r="W82"/>
          <cell r="X82"/>
          <cell r="Y82"/>
        </row>
        <row r="83">
          <cell r="B83">
            <v>81</v>
          </cell>
          <cell r="C83" t="str">
            <v>Número de carros comprados</v>
          </cell>
          <cell r="D83">
            <v>20286</v>
          </cell>
          <cell r="E83">
            <v>26148</v>
          </cell>
          <cell r="F83">
            <v>31242</v>
          </cell>
          <cell r="G83">
            <v>16578</v>
          </cell>
          <cell r="H83">
            <v>36853.452475954269</v>
          </cell>
          <cell r="S83">
            <v>7677</v>
          </cell>
          <cell r="T83">
            <v>5936</v>
          </cell>
          <cell r="U83">
            <v>1729</v>
          </cell>
          <cell r="V83">
            <v>3580</v>
          </cell>
          <cell r="W83">
            <v>5333</v>
          </cell>
          <cell r="X83">
            <v>7975</v>
          </cell>
          <cell r="Y83">
            <v>8793.7898734214978</v>
          </cell>
          <cell r="Z83">
            <v>9499.5025822790194</v>
          </cell>
          <cell r="AA83">
            <v>10585.160020253752</v>
          </cell>
        </row>
        <row r="84">
          <cell r="B84"/>
          <cell r="D84"/>
          <cell r="E84"/>
          <cell r="F84"/>
          <cell r="G84"/>
          <cell r="H84"/>
          <cell r="S84"/>
          <cell r="T84"/>
          <cell r="U84"/>
          <cell r="V84"/>
          <cell r="W84"/>
          <cell r="X84"/>
          <cell r="Y84"/>
        </row>
        <row r="85">
          <cell r="B85">
            <v>83</v>
          </cell>
          <cell r="C85" t="str">
            <v>Número de carros vendidos</v>
          </cell>
          <cell r="D85">
            <v>13653</v>
          </cell>
          <cell r="E85">
            <v>16334</v>
          </cell>
          <cell r="F85">
            <v>19238</v>
          </cell>
          <cell r="G85">
            <v>22144</v>
          </cell>
          <cell r="H85">
            <v>24345.332334177991</v>
          </cell>
          <cell r="S85">
            <v>6261</v>
          </cell>
          <cell r="T85">
            <v>5585</v>
          </cell>
          <cell r="U85">
            <v>3876</v>
          </cell>
          <cell r="V85">
            <v>8462</v>
          </cell>
          <cell r="W85">
            <v>4221</v>
          </cell>
          <cell r="X85">
            <v>3941</v>
          </cell>
          <cell r="Y85">
            <v>6562.2000000000007</v>
          </cell>
          <cell r="Z85">
            <v>6785.3589873421506</v>
          </cell>
          <cell r="AA85">
            <v>7056.7733468358383</v>
          </cell>
        </row>
        <row r="86">
          <cell r="B86"/>
          <cell r="D86"/>
          <cell r="E86"/>
          <cell r="F86"/>
          <cell r="G86"/>
          <cell r="H86"/>
          <cell r="S86"/>
          <cell r="T86"/>
          <cell r="U86"/>
          <cell r="V86"/>
          <cell r="W86"/>
          <cell r="X86"/>
          <cell r="Y86"/>
        </row>
        <row r="87">
          <cell r="B87">
            <v>85</v>
          </cell>
          <cell r="C87" t="str">
            <v>Idade média dos carros vendidos (em meses)</v>
          </cell>
          <cell r="D87">
            <v>31.8</v>
          </cell>
          <cell r="E87">
            <v>31.2</v>
          </cell>
          <cell r="F87">
            <v>28.6</v>
          </cell>
          <cell r="G87">
            <v>28.9</v>
          </cell>
          <cell r="H87"/>
          <cell r="S87">
            <v>29.4</v>
          </cell>
          <cell r="T87">
            <v>29.2004731487086</v>
          </cell>
          <cell r="U87">
            <v>29.3</v>
          </cell>
          <cell r="V87">
            <v>27.420713289818298</v>
          </cell>
          <cell r="W87">
            <v>29.7</v>
          </cell>
          <cell r="X87">
            <v>30.1</v>
          </cell>
          <cell r="Y87">
            <v>30</v>
          </cell>
          <cell r="Z87">
            <v>30</v>
          </cell>
          <cell r="AA87">
            <v>30</v>
          </cell>
        </row>
        <row r="88">
          <cell r="B88"/>
          <cell r="D88"/>
          <cell r="E88"/>
          <cell r="F88"/>
          <cell r="G88"/>
          <cell r="H88"/>
          <cell r="S88"/>
          <cell r="T88"/>
          <cell r="U88"/>
          <cell r="V88"/>
          <cell r="W88"/>
          <cell r="X88"/>
          <cell r="Y88"/>
        </row>
        <row r="89">
          <cell r="B89">
            <v>87</v>
          </cell>
          <cell r="C89" t="str">
            <v>Frota média</v>
          </cell>
          <cell r="D89">
            <v>39605</v>
          </cell>
          <cell r="E89">
            <v>48776</v>
          </cell>
          <cell r="F89">
            <v>61374</v>
          </cell>
          <cell r="G89">
            <v>63919</v>
          </cell>
          <cell r="H89"/>
          <cell r="S89">
            <v>69243</v>
          </cell>
          <cell r="T89">
            <v>65998</v>
          </cell>
          <cell r="U89">
            <v>66976</v>
          </cell>
          <cell r="V89">
            <v>61763</v>
          </cell>
          <cell r="W89">
            <v>60940</v>
          </cell>
          <cell r="X89">
            <v>63742</v>
          </cell>
          <cell r="Y89"/>
        </row>
        <row r="90">
          <cell r="B90"/>
          <cell r="D90"/>
          <cell r="E90"/>
          <cell r="F90"/>
          <cell r="G90"/>
          <cell r="H90"/>
          <cell r="S90"/>
          <cell r="T90"/>
          <cell r="U90"/>
          <cell r="V90"/>
          <cell r="W90"/>
          <cell r="X90"/>
          <cell r="Y90"/>
        </row>
        <row r="91">
          <cell r="B91">
            <v>89</v>
          </cell>
          <cell r="C91" t="str">
            <v>Valor médio da frota - R$/milhões</v>
          </cell>
          <cell r="D91">
            <v>1482.5083333333332</v>
          </cell>
          <cell r="E91">
            <v>1943.0760833333334</v>
          </cell>
          <cell r="F91">
            <v>2520.6443333333332</v>
          </cell>
          <cell r="G91">
            <v>2812.0825833333329</v>
          </cell>
          <cell r="H91"/>
          <cell r="S91">
            <v>2883.97</v>
          </cell>
          <cell r="T91">
            <v>2876.2309999999998</v>
          </cell>
          <cell r="U91">
            <v>2895.0156666666667</v>
          </cell>
          <cell r="V91">
            <v>2708.9946666666665</v>
          </cell>
          <cell r="W91">
            <v>2768.0889999999999</v>
          </cell>
          <cell r="X91">
            <v>2997.2530000000002</v>
          </cell>
          <cell r="Y91"/>
        </row>
        <row r="92">
          <cell r="B92"/>
          <cell r="D92"/>
          <cell r="E92"/>
          <cell r="F92"/>
          <cell r="G92"/>
          <cell r="H92"/>
          <cell r="S92"/>
          <cell r="T92"/>
          <cell r="U92"/>
          <cell r="V92"/>
          <cell r="W92"/>
          <cell r="X92"/>
          <cell r="Y92"/>
        </row>
        <row r="93">
          <cell r="B93">
            <v>91</v>
          </cell>
          <cell r="C93" t="str">
            <v>Valor médio por carro no período - R$/mil</v>
          </cell>
          <cell r="D93">
            <v>37.4</v>
          </cell>
          <cell r="E93">
            <v>39.799999999999997</v>
          </cell>
          <cell r="F93">
            <v>41.1</v>
          </cell>
          <cell r="G93">
            <v>44</v>
          </cell>
          <cell r="H93"/>
          <cell r="S93">
            <v>41.6</v>
          </cell>
          <cell r="T93">
            <v>43.6</v>
          </cell>
          <cell r="U93">
            <v>43.2</v>
          </cell>
          <cell r="V93">
            <v>43.9</v>
          </cell>
          <cell r="W93">
            <v>45.4</v>
          </cell>
          <cell r="X93">
            <v>47</v>
          </cell>
          <cell r="Y93"/>
        </row>
      </sheetData>
      <sheetData sheetId="14">
        <row r="2">
          <cell r="A2">
            <v>1</v>
          </cell>
        </row>
      </sheetData>
      <sheetData sheetId="15"/>
      <sheetData sheetId="16"/>
      <sheetData sheetId="17"/>
      <sheetData sheetId="18"/>
      <sheetData sheetId="19"/>
      <sheetData sheetId="20"/>
      <sheetData sheetId="21"/>
      <sheetData sheetId="22"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ueba global - Pasivo"/>
      <sheetName val="Prueba Global - Resultados"/>
      <sheetName val="Pagos 2004"/>
      <sheetName val="Vaucheo  Facturación"/>
      <sheetName val="XREF"/>
      <sheetName val="Tickmarks"/>
      <sheetName val="Feriados"/>
      <sheetName val="Estratégia"/>
    </sheetNames>
    <sheetDataSet>
      <sheetData sheetId="0"/>
      <sheetData sheetId="1"/>
      <sheetData sheetId="2"/>
      <sheetData sheetId="3"/>
      <sheetData sheetId="4"/>
      <sheetData sheetId="5"/>
      <sheetData sheetId="6" refreshError="1"/>
      <sheetData sheetId="7"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GGM"/>
      <sheetName val="Plan1"/>
      <sheetName val="Plan2"/>
      <sheetName val="Plan3"/>
      <sheetName val="Capa (2)"/>
    </sheetNames>
    <sheetDataSet>
      <sheetData sheetId="0"/>
      <sheetData sheetId="1">
        <row r="11">
          <cell r="K11">
            <v>0.08</v>
          </cell>
        </row>
      </sheetData>
      <sheetData sheetId="2"/>
      <sheetData sheetId="3"/>
      <sheetData sheetId="4"/>
      <sheetData sheetId="5"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 BROILER players"/>
      <sheetName val="main TURKEY players"/>
      <sheetName val="main POULTRY players"/>
      <sheetName val="main PORK players"/>
      <sheetName val="4 pan aves"/>
      <sheetName val="4a pan suinos"/>
      <sheetName val="6 des aves"/>
      <sheetName val="7 des suinos"/>
      <sheetName val="aves por destino"/>
      <sheetName val="suinos por destino"/>
      <sheetName val="resumo 1ºTRI"/>
      <sheetName val="carnes historico"/>
      <sheetName val="preços milho-soja"/>
      <sheetName val="milho e soja BRA"/>
      <sheetName val="milho e soja EUA"/>
      <sheetName val="historico mensal fechamen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rteira Schroder Small Caps"/>
      <sheetName val="dados"/>
      <sheetName val="dados (2)"/>
      <sheetName val="Setores"/>
      <sheetName val="Schroder Small Caps"/>
      <sheetName val="Schroder_Small_Caps"/>
      <sheetName val="Aplic. Finac. - 30.09.02"/>
      <sheetName val="FRA"/>
      <sheetName val="COUPO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G"/>
      <sheetName val="EVALUATION"/>
      <sheetName val="Sheet2"/>
      <sheetName val="£"/>
      <sheetName val="INS"/>
      <sheetName val="BRG"/>
      <sheetName val="Hyperion"/>
      <sheetName val="C R B"/>
    </sheetNames>
    <sheetDataSet>
      <sheetData sheetId="0" refreshError="1"/>
      <sheetData sheetId="1" refreshError="1"/>
      <sheetData sheetId="2" refreshError="1"/>
      <sheetData sheetId="3" refreshError="1"/>
      <sheetData sheetId="4" refreshError="1">
        <row r="17">
          <cell r="A17">
            <v>125</v>
          </cell>
          <cell r="B17">
            <v>150</v>
          </cell>
          <cell r="C17">
            <v>58.6</v>
          </cell>
          <cell r="D17">
            <v>4468</v>
          </cell>
          <cell r="E17">
            <v>58.24</v>
          </cell>
          <cell r="F17">
            <v>5645</v>
          </cell>
        </row>
        <row r="18">
          <cell r="A18">
            <v>150</v>
          </cell>
          <cell r="B18">
            <v>200</v>
          </cell>
          <cell r="C18">
            <v>64.88</v>
          </cell>
          <cell r="D18">
            <v>3526</v>
          </cell>
          <cell r="E18">
            <v>58.78</v>
          </cell>
          <cell r="F18">
            <v>5564</v>
          </cell>
        </row>
        <row r="19">
          <cell r="A19">
            <v>200</v>
          </cell>
          <cell r="B19">
            <v>250</v>
          </cell>
          <cell r="C19">
            <v>70.48</v>
          </cell>
          <cell r="D19">
            <v>2406</v>
          </cell>
          <cell r="E19">
            <v>69.7</v>
          </cell>
          <cell r="F19">
            <v>3380</v>
          </cell>
        </row>
        <row r="20">
          <cell r="A20">
            <v>250</v>
          </cell>
          <cell r="B20">
            <v>300</v>
          </cell>
          <cell r="C20">
            <v>60.8</v>
          </cell>
          <cell r="D20">
            <v>4826</v>
          </cell>
          <cell r="E20">
            <v>69.040000000000006</v>
          </cell>
          <cell r="F20">
            <v>3545</v>
          </cell>
        </row>
        <row r="21">
          <cell r="A21">
            <v>300</v>
          </cell>
          <cell r="B21">
            <v>400</v>
          </cell>
          <cell r="C21">
            <v>68.22</v>
          </cell>
          <cell r="D21">
            <v>2600</v>
          </cell>
          <cell r="E21">
            <v>73.680000000000007</v>
          </cell>
          <cell r="F21">
            <v>2153</v>
          </cell>
        </row>
        <row r="22">
          <cell r="A22">
            <v>400</v>
          </cell>
          <cell r="B22">
            <v>500</v>
          </cell>
          <cell r="C22">
            <v>62.1</v>
          </cell>
          <cell r="D22">
            <v>5048</v>
          </cell>
          <cell r="E22">
            <v>77.19</v>
          </cell>
          <cell r="F22">
            <v>749</v>
          </cell>
        </row>
        <row r="23">
          <cell r="A23">
            <v>500</v>
          </cell>
          <cell r="B23">
            <v>600</v>
          </cell>
          <cell r="C23">
            <v>61.39</v>
          </cell>
          <cell r="D23">
            <v>5403</v>
          </cell>
          <cell r="E23">
            <v>72.08</v>
          </cell>
          <cell r="F23">
            <v>3304</v>
          </cell>
        </row>
        <row r="24">
          <cell r="A24">
            <v>600</v>
          </cell>
          <cell r="B24">
            <v>800</v>
          </cell>
          <cell r="C24">
            <v>67.42</v>
          </cell>
          <cell r="D24">
            <v>1788</v>
          </cell>
          <cell r="E24">
            <v>78.33</v>
          </cell>
          <cell r="F24">
            <v>-443</v>
          </cell>
        </row>
        <row r="25">
          <cell r="A25">
            <v>800</v>
          </cell>
          <cell r="B25">
            <v>1000</v>
          </cell>
          <cell r="C25">
            <v>81.459999999999994</v>
          </cell>
          <cell r="D25">
            <v>-9444</v>
          </cell>
          <cell r="E25">
            <v>69.12</v>
          </cell>
          <cell r="F25">
            <v>6921</v>
          </cell>
        </row>
        <row r="26">
          <cell r="A26">
            <v>1000</v>
          </cell>
          <cell r="B26">
            <v>1250</v>
          </cell>
          <cell r="C26">
            <v>70.03</v>
          </cell>
          <cell r="D26">
            <v>1983</v>
          </cell>
          <cell r="E26">
            <v>80.89</v>
          </cell>
          <cell r="F26">
            <v>-4847</v>
          </cell>
        </row>
        <row r="27">
          <cell r="A27">
            <v>1250</v>
          </cell>
          <cell r="B27">
            <v>1500</v>
          </cell>
          <cell r="C27">
            <v>75.03</v>
          </cell>
          <cell r="D27">
            <v>-4272</v>
          </cell>
          <cell r="E27">
            <v>77.22</v>
          </cell>
          <cell r="F27">
            <v>-257</v>
          </cell>
        </row>
        <row r="28">
          <cell r="A28">
            <v>1500</v>
          </cell>
          <cell r="B28">
            <v>2000</v>
          </cell>
          <cell r="C28">
            <v>87.39</v>
          </cell>
          <cell r="D28">
            <v>-22815</v>
          </cell>
        </row>
      </sheetData>
      <sheetData sheetId="5" refreshError="1"/>
      <sheetData sheetId="6" refreshError="1"/>
      <sheetData sheetId="7"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Papel"/>
      <sheetName val="Balance Sheet"/>
      <sheetName val="Modelo"/>
      <sheetName val="WC"/>
      <sheetName val="Mercado"/>
      <sheetName val="CAPEX"/>
      <sheetName val="FCFE"/>
      <sheetName val="Debt"/>
      <sheetName val="Sheet2"/>
      <sheetName val="Plan1"/>
      <sheetName val="Income Statement"/>
      <sheetName val="Histórico"/>
      <sheetName val="TIR Loja"/>
      <sheetName val="Arthur"/>
      <sheetName val="Sheet1"/>
      <sheetName val="GGM"/>
    </sheetNames>
    <sheetDataSet>
      <sheetData sheetId="0"/>
      <sheetData sheetId="1"/>
      <sheetData sheetId="2"/>
      <sheetData sheetId="3"/>
      <sheetData sheetId="4">
        <row r="22">
          <cell r="G22">
            <v>50</v>
          </cell>
        </row>
      </sheetData>
      <sheetData sheetId="5">
        <row r="22">
          <cell r="G22">
            <v>50</v>
          </cell>
        </row>
        <row r="36">
          <cell r="G36">
            <v>120</v>
          </cell>
          <cell r="H36">
            <v>70</v>
          </cell>
          <cell r="I36">
            <v>50</v>
          </cell>
          <cell r="J36">
            <v>30</v>
          </cell>
          <cell r="K36">
            <v>30</v>
          </cell>
          <cell r="L36">
            <v>20</v>
          </cell>
          <cell r="M36">
            <v>20</v>
          </cell>
          <cell r="N36">
            <v>15</v>
          </cell>
          <cell r="O36">
            <v>15</v>
          </cell>
          <cell r="P36">
            <v>15</v>
          </cell>
        </row>
        <row r="41">
          <cell r="G41">
            <v>50</v>
          </cell>
          <cell r="H41">
            <v>50</v>
          </cell>
          <cell r="I41">
            <v>30</v>
          </cell>
          <cell r="J41">
            <v>20</v>
          </cell>
          <cell r="K41">
            <v>10</v>
          </cell>
          <cell r="L41">
            <v>10</v>
          </cell>
          <cell r="M41">
            <v>10</v>
          </cell>
          <cell r="N41">
            <v>10</v>
          </cell>
          <cell r="O41">
            <v>10</v>
          </cell>
          <cell r="P41">
            <v>10</v>
          </cell>
        </row>
        <row r="46">
          <cell r="G46">
            <v>30</v>
          </cell>
          <cell r="H46">
            <v>20</v>
          </cell>
          <cell r="I46">
            <v>10</v>
          </cell>
          <cell r="J46">
            <v>10</v>
          </cell>
          <cell r="K46">
            <v>5</v>
          </cell>
          <cell r="L46">
            <v>0</v>
          </cell>
          <cell r="M46">
            <v>0</v>
          </cell>
          <cell r="N46">
            <v>0</v>
          </cell>
          <cell r="O46">
            <v>0</v>
          </cell>
          <cell r="P46">
            <v>0</v>
          </cell>
        </row>
      </sheetData>
      <sheetData sheetId="6">
        <row r="22">
          <cell r="G22">
            <v>50</v>
          </cell>
        </row>
      </sheetData>
      <sheetData sheetId="7"/>
      <sheetData sheetId="8"/>
      <sheetData sheetId="9"/>
      <sheetData sheetId="10"/>
      <sheetData sheetId="11"/>
      <sheetData sheetId="12"/>
      <sheetData sheetId="13"/>
      <sheetData sheetId="14" refreshError="1"/>
      <sheetData sheetId="15" refreshError="1"/>
      <sheetData sheetId="16"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CRED. TRIB. 1997"/>
      <sheetName val="CRED. TRIB. 1997 (NEW)"/>
      <sheetName val="CRED. TRIB. 1998"/>
      <sheetName val="CRED. TRIB. 1999"/>
      <sheetName val="Provisões"/>
      <sheetName val="MOV"/>
      <sheetName val="Distribuição IR"/>
      <sheetName val="PROJEÇÕES 1998"/>
      <sheetName val="PROJEÇÕES 1999"/>
      <sheetName val="XREF"/>
      <sheetName val="Tickmarks"/>
      <sheetName val="Financimentos CP"/>
      <sheetName val="Summary Information"/>
      <sheetName val="ANALI98"/>
      <sheetName val="Premissas"/>
      <sheetName val="INPUT"/>
      <sheetName val="Inputs_Unidades_Geradoras"/>
      <sheetName val="Telemig"/>
      <sheetName val="Major Maint"/>
      <sheetName val="pl atual"/>
      <sheetName val="BDados Intermoinhos"/>
      <sheetName val="SCG"/>
      <sheetName val="LATASA"/>
      <sheetName val="Production Cost Adjust - R$"/>
      <sheetName val="Classif"/>
      <sheetName val="Parc. de ICMS"/>
      <sheetName val="Sheet2"/>
      <sheetName val="INFO"/>
      <sheetName val="DropDowns"/>
      <sheetName val="A4"/>
      <sheetName val="Séries IGP-M e IPCA"/>
      <sheetName val="Insurance"/>
      <sheetName val="114 RAZAO 01 - 03"/>
      <sheetName val="Tavola 9-10 investimenti"/>
      <sheetName val="UFIR"/>
      <sheetName val="Plano de Contas"/>
      <sheetName val="Medições a faturar"/>
      <sheetName val="Teste Drpc"/>
      <sheetName val="OUT02.REPORT"/>
      <sheetName val="tutti"/>
      <sheetName val="Tabla Inversiones"/>
      <sheetName val="P P Financieros"/>
      <sheetName val="Tipo"/>
      <sheetName val="BAL_L1_OUT12"/>
      <sheetName val="Volume"/>
      <sheetName val="DRE"/>
      <sheetName val="Informe"/>
      <sheetName val="Proventi e Oneri"/>
      <sheetName val="DE_PARA"/>
      <sheetName val="Particip"/>
      <sheetName val="BancoSegment"/>
      <sheetName val="Critérios"/>
      <sheetName val="Base"/>
      <sheetName val="EVOL REAL"/>
      <sheetName val="GRAFICO COMPARATIVA PARQUE"/>
      <sheetName val="Resumo Fatur."/>
      <sheetName val="1.6 TRS Dat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3">
          <cell r="A3">
            <v>66099</v>
          </cell>
          <cell r="B3">
            <v>66099</v>
          </cell>
          <cell r="D3" t="str">
            <v>DRAFT R$F</v>
          </cell>
          <cell r="E3" t="str">
            <v>!</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CONTABILIZAÇÃO"/>
      <sheetName val="BANCO"/>
      <sheetName val="PROCURA"/>
      <sheetName val="CRITERIOS"/>
      <sheetName val="RATEIOS_UCAO"/>
      <sheetName val="RATEIOS_UAG"/>
      <sheetName val="RELATORIO_UCAO"/>
      <sheetName val="RELATORIO_UAG"/>
      <sheetName val="CUSTO CONSOLID"/>
      <sheetName val="CUSTO UNIT UCAO"/>
      <sheetName val="CUSTO UNIT PORTO"/>
      <sheetName val="CUSTO UNIT INDUSTR"/>
      <sheetName val="CUSTO UNIT UAG"/>
      <sheetName val="CUSTO UNIT TRANS_CD RJ"/>
      <sheetName val="CUSTO UNIT CD RJ"/>
      <sheetName val="CUSTO UNIT TRANS_CD SP"/>
      <sheetName val="CUSTO UNIT CD SP"/>
      <sheetName val="CUSTO UNIT TRANS_CD BH"/>
      <sheetName val="CUSTO UNIT CD BH"/>
      <sheetName val="CUSTO MONETARIO_CONSOLID"/>
      <sheetName val="CUSTO MONETARIO"/>
      <sheetName val="VARIAÇÃO"/>
      <sheetName val="Bco1"/>
      <sheetName val="XRE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cLiqDia"/>
      <sheetName val="RecDiaPF"/>
      <sheetName val="RecDiaPJ"/>
      <sheetName val="RecDiaRE"/>
      <sheetName val="RecDiaGL"/>
      <sheetName val="RecDiaAG"/>
      <sheetName val="RecDiaMI"/>
      <sheetName val="RecDiaME"/>
      <sheetName val="RecPF"/>
      <sheetName val="RecPJ"/>
      <sheetName val="RecRE"/>
      <sheetName val="RecGL"/>
      <sheetName val="RecMI"/>
      <sheetName val="RecME"/>
      <sheetName val="RecAG"/>
      <sheetName val="RecAM"/>
      <sheetName val="RecDK"/>
      <sheetName val="RecSegm"/>
      <sheetName val="RecSegm + AM"/>
      <sheetName val="LocRisco"/>
      <sheetName val="LocRiscoPF"/>
      <sheetName val="LocRiscoPJ"/>
      <sheetName val="LocRiscoRE"/>
      <sheetName val="LocRiscoLIC"/>
      <sheetName val="LocRiscoAGMI"/>
      <sheetName val="LocRiscoAGME"/>
      <sheetName val="LocRiscoAG"/>
      <sheetName val="LocRiscoSegm"/>
    </sheetNames>
    <sheetDataSet>
      <sheetData sheetId="0" refreshError="1">
        <row r="105">
          <cell r="G105">
            <v>81.202924461111351</v>
          </cell>
        </row>
        <row r="106">
          <cell r="G106">
            <v>81.202924461111351</v>
          </cell>
        </row>
        <row r="107">
          <cell r="G107">
            <v>81.202924461111351</v>
          </cell>
        </row>
        <row r="108">
          <cell r="G108">
            <v>81.202924461111351</v>
          </cell>
        </row>
        <row r="109">
          <cell r="G109">
            <v>81.202924461111351</v>
          </cell>
        </row>
        <row r="110">
          <cell r="G110">
            <v>81.202924461111351</v>
          </cell>
        </row>
        <row r="111">
          <cell r="G111">
            <v>81.202924461111351</v>
          </cell>
        </row>
        <row r="112">
          <cell r="G112">
            <v>81.202924461111351</v>
          </cell>
        </row>
        <row r="113">
          <cell r="G113">
            <v>81.202924461111351</v>
          </cell>
        </row>
        <row r="114">
          <cell r="G114">
            <v>81.202924461111351</v>
          </cell>
        </row>
        <row r="115">
          <cell r="G115">
            <v>81.202924461111351</v>
          </cell>
        </row>
        <row r="116">
          <cell r="G116">
            <v>81.202924461111351</v>
          </cell>
        </row>
      </sheetData>
      <sheetData sheetId="1" refreshError="1"/>
      <sheetData sheetId="2" refreshError="1"/>
      <sheetData sheetId="3" refreshError="1"/>
      <sheetData sheetId="4" refreshError="1"/>
      <sheetData sheetId="5" refreshError="1"/>
      <sheetData sheetId="6" refreshError="1">
        <row r="82">
          <cell r="B82">
            <v>76.842133072407037</v>
          </cell>
        </row>
        <row r="83">
          <cell r="B83">
            <v>77.145444642503463</v>
          </cell>
        </row>
        <row r="84">
          <cell r="B84">
            <v>78.006457055214725</v>
          </cell>
        </row>
        <row r="85">
          <cell r="B85">
            <v>72.664181136543007</v>
          </cell>
        </row>
        <row r="86">
          <cell r="B86">
            <v>87.701649172576836</v>
          </cell>
        </row>
        <row r="87">
          <cell r="B87">
            <v>69.91437814521926</v>
          </cell>
        </row>
        <row r="88">
          <cell r="B88">
            <v>69.511576572881637</v>
          </cell>
        </row>
        <row r="89">
          <cell r="B89">
            <v>68.216037984496126</v>
          </cell>
        </row>
        <row r="90">
          <cell r="B90">
            <v>68.463595692453893</v>
          </cell>
        </row>
        <row r="91">
          <cell r="B91">
            <v>70.934633263340814</v>
          </cell>
        </row>
        <row r="92">
          <cell r="B92">
            <v>67.94312544860037</v>
          </cell>
        </row>
        <row r="93">
          <cell r="B93">
            <v>64.49711874419782</v>
          </cell>
        </row>
      </sheetData>
      <sheetData sheetId="7" refreshError="1">
        <row r="73">
          <cell r="B73">
            <v>42.376653369724963</v>
          </cell>
        </row>
        <row r="74">
          <cell r="B74">
            <v>43.851009455660616</v>
          </cell>
        </row>
        <row r="75">
          <cell r="B75">
            <v>43.203015075376882</v>
          </cell>
        </row>
        <row r="76">
          <cell r="B76">
            <v>50.320104666375926</v>
          </cell>
        </row>
        <row r="77">
          <cell r="B77">
            <v>49.996103151862464</v>
          </cell>
        </row>
        <row r="78">
          <cell r="B78">
            <v>54.300304182509507</v>
          </cell>
        </row>
        <row r="79">
          <cell r="B79">
            <v>51.990434782608695</v>
          </cell>
        </row>
        <row r="80">
          <cell r="B80">
            <v>51.920951976200598</v>
          </cell>
        </row>
        <row r="81">
          <cell r="B81">
            <v>52.595464174454833</v>
          </cell>
        </row>
        <row r="82">
          <cell r="B82">
            <v>52.830149700598803</v>
          </cell>
        </row>
        <row r="83">
          <cell r="B83">
            <v>52.947540983606558</v>
          </cell>
        </row>
        <row r="84">
          <cell r="B84">
            <v>58.674593175853019</v>
          </cell>
        </row>
        <row r="85">
          <cell r="B85">
            <v>59.078292581848331</v>
          </cell>
        </row>
        <row r="86">
          <cell r="B86">
            <v>60.690312868949228</v>
          </cell>
        </row>
        <row r="87">
          <cell r="B87">
            <v>61.234031300593635</v>
          </cell>
        </row>
        <row r="88">
          <cell r="B88">
            <v>57.531436781609194</v>
          </cell>
        </row>
        <row r="89">
          <cell r="B89">
            <v>59.678108504398828</v>
          </cell>
        </row>
        <row r="90">
          <cell r="B90">
            <v>60.480702341137125</v>
          </cell>
        </row>
        <row r="91">
          <cell r="B91">
            <v>56.119043367346947</v>
          </cell>
        </row>
        <row r="92">
          <cell r="B92">
            <v>60.445436573311376</v>
          </cell>
        </row>
        <row r="93">
          <cell r="B93">
            <v>59.270973871733958</v>
          </cell>
        </row>
        <row r="94">
          <cell r="B94">
            <v>63.077299185098951</v>
          </cell>
        </row>
        <row r="95">
          <cell r="B95">
            <v>62.401978835978831</v>
          </cell>
        </row>
        <row r="96">
          <cell r="B96">
            <v>67.404270072992702</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998"/>
      <sheetName val="Plan1"/>
      <sheetName val="Telemig"/>
      <sheetName val="FLC.COMPL"/>
      <sheetName val="ÍNDICES"/>
      <sheetName val="IPTU_99"/>
      <sheetName val="Inadimplência Aluguel e CDU"/>
      <sheetName val="sispecabr99"/>
      <sheetName val="Matriz"/>
      <sheetName val="Tabelas"/>
      <sheetName val="fkp"/>
      <sheetName val="SUMMARY"/>
      <sheetName val="Journalvzla"/>
      <sheetName val="TRADUC1"/>
      <sheetName val="HC"/>
      <sheetName val="Table Data"/>
      <sheetName val="Adições Manuais"/>
      <sheetName val="LALUR"/>
      <sheetName val="L100100"/>
      <sheetName val="FLC_COMPL"/>
      <sheetName val="Inadimplência_Aluguel_e_CDU"/>
      <sheetName val="Table_Data"/>
      <sheetName val="Adições_Manuais"/>
      <sheetName val="R$ Trator"/>
      <sheetName val="Plan2"/>
      <sheetName val="Ebit FC3 monthly"/>
      <sheetName val="3158"/>
      <sheetName val="EE Exigível LP"/>
      <sheetName val="SS Mutação PL"/>
      <sheetName val="FF Impostos"/>
      <sheetName val="DD Outras CP"/>
      <sheetName val="AA Emprét. Financ."/>
      <sheetName val="XREF"/>
      <sheetName val="BB Fornecedores"/>
      <sheetName val="CC Encargos Sociai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TN a Merc."/>
      <sheetName val="XREF"/>
      <sheetName val="Master FIF Flutuação"/>
      <sheetName val="Links"/>
      <sheetName val="Lead"/>
      <sheetName val="CRITERIOS"/>
      <sheetName val="Macro1"/>
      <sheetName val="Taxas"/>
      <sheetName val="Aplic. Finac. - 30.09.02"/>
      <sheetName val="lodo"/>
      <sheetName val="Carteira"/>
      <sheetName val="projetado"/>
      <sheetName val="Parameters"/>
      <sheetName val="Detailed Adjustments"/>
      <sheetName val="SUPORTE"/>
      <sheetName val="FOREST BY FACILITY"/>
      <sheetName val="by area"/>
      <sheetName val="I. INICIO"/>
      <sheetName val="TI"/>
      <sheetName val="ALL"/>
      <sheetName val="Hoja2"/>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cci"/>
      <sheetName val="Combinada"/>
      <sheetName val="Valuation"/>
      <sheetName val="DFs Ricci (2)"/>
      <sheetName val="Quadros RICCI"/>
      <sheetName val="Quadros RICCI (2)"/>
      <sheetName val="Dados Op. Ricci"/>
      <sheetName val="Dados Ajustados"/>
      <sheetName val="LCAM - DRE SN"/>
      <sheetName val="Input Data (DFs)"/>
      <sheetName val="Gráficos"/>
      <sheetName val="Gráficos (3)"/>
      <sheetName val="Input Data (Gerencial)"/>
      <sheetName val="Quadros DRE"/>
      <sheetName val="Gráficos NewCo"/>
      <sheetName val="Quadros Pro-forma Unidas Ricci"/>
      <sheetName val="Gráficos (2)"/>
      <sheetName val="Quadros NewCo"/>
      <sheetName val="Quadros DRE Pro-Forma"/>
      <sheetName val="Dados Operacionais Novo"/>
      <sheetName val="Quadros Dívida"/>
      <sheetName val="DRE Release"/>
      <sheetName val="BP Release (Input)"/>
      <sheetName val="DFC Release"/>
      <sheetName val="Quadros Unidas"/>
      <sheetName val="Quadros JCP"/>
      <sheetName val="Ajustes Frota"/>
      <sheetName val="Gráficos Apresentação"/>
      <sheetName val="DFs Ricci"/>
      <sheetName val="Quick Comp"/>
      <sheetName val="Plan1"/>
      <sheetName val="Ricci 1T17"/>
      <sheetName val="Balanço Ricci"/>
      <sheetName val="Vendas Seminovos"/>
      <sheetName val="Dados Operacionais"/>
      <sheetName val="Gráficos teleconferência"/>
      <sheetName val="Apresentação"/>
    </sheetNames>
    <sheetDataSet>
      <sheetData sheetId="0"/>
      <sheetData sheetId="1"/>
      <sheetData sheetId="2"/>
      <sheetData sheetId="3"/>
      <sheetData sheetId="4"/>
      <sheetData sheetId="5"/>
      <sheetData sheetId="6"/>
      <sheetData sheetId="7"/>
      <sheetData sheetId="8"/>
      <sheetData sheetId="9">
        <row r="1">
          <cell r="A1">
            <v>0</v>
          </cell>
        </row>
      </sheetData>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OFILIAL"/>
      <sheetName val="RES"/>
      <sheetName val="resumo 1"/>
      <sheetName val="NIVEL"/>
      <sheetName val="Plan2"/>
      <sheetName val="Localiza"/>
      <sheetName val="Franchising"/>
      <sheetName val="Total Fleet"/>
      <sheetName val="Prime"/>
      <sheetName val="ATS"/>
      <sheetName val="EqERE"/>
      <sheetName val="Equações"/>
      <sheetName val="NT MTZ"/>
      <sheetName val="NT REG 1"/>
      <sheetName val="NT REG 2"/>
      <sheetName val="NT REG 3"/>
      <sheetName val="NT REG 4"/>
      <sheetName val="NT REG 5"/>
      <sheetName val="NT REG 6"/>
      <sheetName val="NT REG 7"/>
      <sheetName val="NT REG 8"/>
      <sheetName val="Tabela aux"/>
      <sheetName val="grade"/>
      <sheetName val="Plan1"/>
      <sheetName val="Premissa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Resumo"/>
      <sheetName val="Encargos"/>
      <sheetName val="Encargos debêntures "/>
      <sheetName val="Links"/>
      <sheetName val="XREF"/>
      <sheetName val="Tickmarks"/>
    </sheetNames>
    <sheetDataSet>
      <sheetData sheetId="0"/>
      <sheetData sheetId="1">
        <row r="29">
          <cell r="C29">
            <v>-27857</v>
          </cell>
        </row>
      </sheetData>
      <sheetData sheetId="2">
        <row r="34">
          <cell r="D34" t="str">
            <v>!</v>
          </cell>
        </row>
      </sheetData>
      <sheetData sheetId="3"/>
      <sheetData sheetId="4"/>
      <sheetData sheetId="5"/>
      <sheetData sheetId="6"/>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ais"/>
      <sheetName val="LS+"/>
      <sheetName val="LS"/>
      <sheetName val="Italia"/>
      <sheetName val="Cons Agro"/>
      <sheetName val="Calculos"/>
      <sheetName val="PL"/>
      <sheetName val="Plan1"/>
      <sheetName val="Participações"/>
      <sheetName val="Balance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lan2"/>
      <sheetName val="GERAL"/>
      <sheetName val="Parametros"/>
      <sheetName val="Resumo"/>
      <sheetName val="Grades"/>
      <sheetName val="tabelaSB"/>
      <sheetName val="tabelaTD"/>
      <sheetName val="tabelaTD (2)"/>
      <sheetName val="Eq_Pres"/>
      <sheetName val="Equação"/>
      <sheetName val="Eq_Exec"/>
      <sheetName val="REGIONAL"/>
      <sheetName val="tabelaMTZ"/>
      <sheetName val="PLR"/>
      <sheetName val="RES"/>
      <sheetName val="GráfDisp 32-23"/>
      <sheetName val="GráfDisp 27-23"/>
      <sheetName val="GráfDisp 20-17"/>
      <sheetName val="GráfDisp 16-13"/>
      <sheetName val="GráfDisp 12-05"/>
      <sheetName val="distb"/>
      <sheetName val="Gráfdistb"/>
      <sheetName val="Impacto"/>
      <sheetName val="carro"/>
      <sheetName val="amplitude"/>
      <sheetName val="varFOPA"/>
      <sheetName val="tfll"/>
      <sheetName val="cargosalterados"/>
      <sheetName val="listas"/>
      <sheetName val="Erros"/>
      <sheetName val="DIRCS"/>
      <sheetName val="AL_CAR"/>
      <sheetName val="TOTAL_FLEET"/>
      <sheetName val="Contas Correntes MI"/>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row r="951">
          <cell r="B951" t="str">
            <v>Ajudante Produção</v>
          </cell>
        </row>
        <row r="952">
          <cell r="B952" t="str">
            <v>Carpinteiro</v>
          </cell>
        </row>
        <row r="953">
          <cell r="B953" t="str">
            <v>Eletricista I</v>
          </cell>
        </row>
        <row r="954">
          <cell r="B954" t="str">
            <v>Eletricista II</v>
          </cell>
        </row>
        <row r="955">
          <cell r="B955" t="str">
            <v>Eletricista III</v>
          </cell>
        </row>
        <row r="956">
          <cell r="B956" t="str">
            <v>Encanador</v>
          </cell>
        </row>
        <row r="957">
          <cell r="B957" t="str">
            <v>Ferramenteiro</v>
          </cell>
        </row>
        <row r="958">
          <cell r="B958" t="str">
            <v>Pedreiro</v>
          </cell>
        </row>
        <row r="959">
          <cell r="B959" t="str">
            <v>Soldador</v>
          </cell>
        </row>
        <row r="960">
          <cell r="B960" t="str">
            <v>Torneiro Mecânico I</v>
          </cell>
        </row>
        <row r="961">
          <cell r="B961" t="str">
            <v>Torneiro Mecânico II</v>
          </cell>
        </row>
        <row r="962">
          <cell r="B962" t="str">
            <v>Analista Desenvolvimento De Produtos</v>
          </cell>
        </row>
        <row r="963">
          <cell r="B963" t="str">
            <v>Analista Processos I</v>
          </cell>
        </row>
        <row r="964">
          <cell r="B964" t="str">
            <v>Analista Processos II</v>
          </cell>
        </row>
        <row r="965">
          <cell r="B965" t="str">
            <v>Analista Processos III</v>
          </cell>
        </row>
        <row r="966">
          <cell r="B966" t="str">
            <v>Auxiliar Manutenção</v>
          </cell>
        </row>
        <row r="967">
          <cell r="B967" t="str">
            <v>Diretor Industrial</v>
          </cell>
        </row>
        <row r="968">
          <cell r="B968" t="str">
            <v>Embalador</v>
          </cell>
        </row>
        <row r="969">
          <cell r="B969" t="str">
            <v>Gerente Fábrica/Planta I</v>
          </cell>
        </row>
        <row r="970">
          <cell r="B970" t="str">
            <v>Gerente Fábrica/Planta II</v>
          </cell>
        </row>
        <row r="971">
          <cell r="B971" t="str">
            <v>Gerente Fábrica/Planta III</v>
          </cell>
        </row>
        <row r="972">
          <cell r="B972" t="str">
            <v>Gerente Manutenção</v>
          </cell>
        </row>
        <row r="973">
          <cell r="B973" t="str">
            <v>Gerente Produção</v>
          </cell>
        </row>
        <row r="974">
          <cell r="B974" t="str">
            <v>Lubrificador</v>
          </cell>
        </row>
        <row r="975">
          <cell r="B975" t="str">
            <v>Operador Caldeira I</v>
          </cell>
        </row>
        <row r="976">
          <cell r="B976" t="str">
            <v>Operador Caldeira II</v>
          </cell>
        </row>
        <row r="977">
          <cell r="B977" t="str">
            <v>Operador I</v>
          </cell>
        </row>
        <row r="978">
          <cell r="B978" t="str">
            <v>Operador II</v>
          </cell>
        </row>
        <row r="979">
          <cell r="B979" t="str">
            <v>Operador III</v>
          </cell>
        </row>
        <row r="980">
          <cell r="B980" t="str">
            <v>Operador IV</v>
          </cell>
        </row>
        <row r="981">
          <cell r="B981" t="str">
            <v>Supervisor Manutenção - Nível Médio</v>
          </cell>
        </row>
        <row r="982">
          <cell r="B982" t="str">
            <v>Supervisor Manutenção - Nível Superior</v>
          </cell>
        </row>
        <row r="983">
          <cell r="B983" t="str">
            <v>Supervisor Produção - Nível Médio</v>
          </cell>
        </row>
        <row r="984">
          <cell r="B984" t="str">
            <v>Supervisor Produção - Nível Superior</v>
          </cell>
        </row>
        <row r="985">
          <cell r="B985" t="str">
            <v>Produção - Grade 3</v>
          </cell>
        </row>
        <row r="986">
          <cell r="B986" t="str">
            <v>Produção - Grade 4</v>
          </cell>
        </row>
        <row r="987">
          <cell r="B987" t="str">
            <v>Produção - Grade 5</v>
          </cell>
        </row>
        <row r="988">
          <cell r="B988" t="str">
            <v>Produção - Grade 6</v>
          </cell>
        </row>
        <row r="989">
          <cell r="B989" t="str">
            <v>Produção - Grade 7</v>
          </cell>
        </row>
        <row r="990">
          <cell r="B990" t="str">
            <v>Produção - Grade 8</v>
          </cell>
        </row>
        <row r="991">
          <cell r="B991" t="str">
            <v>Produção - Grade 9</v>
          </cell>
        </row>
        <row r="992">
          <cell r="B992" t="str">
            <v>Produção - Grade 10</v>
          </cell>
        </row>
        <row r="993">
          <cell r="B993" t="str">
            <v>Produção - Grade 11</v>
          </cell>
        </row>
        <row r="994">
          <cell r="B994" t="str">
            <v>Produção - Grade 12</v>
          </cell>
        </row>
        <row r="995">
          <cell r="B995" t="str">
            <v>Produção - Grade 13</v>
          </cell>
        </row>
        <row r="996">
          <cell r="B996" t="str">
            <v>Produção - Grade 14</v>
          </cell>
        </row>
        <row r="997">
          <cell r="B997" t="str">
            <v>Produção - Grade 15</v>
          </cell>
        </row>
        <row r="998">
          <cell r="B998" t="str">
            <v>Produção - Grade 16</v>
          </cell>
        </row>
        <row r="999">
          <cell r="B999" t="str">
            <v>Produção - Grade 17</v>
          </cell>
        </row>
        <row r="1000">
          <cell r="B1000" t="str">
            <v>Produção - Grade 18</v>
          </cell>
        </row>
        <row r="1001">
          <cell r="B1001" t="str">
            <v>Produção - Grade 19</v>
          </cell>
        </row>
        <row r="1002">
          <cell r="B1002" t="str">
            <v>Produção - Grade 20</v>
          </cell>
        </row>
        <row r="1003">
          <cell r="B1003" t="str">
            <v>Produção - Grade 21</v>
          </cell>
        </row>
        <row r="1004">
          <cell r="B1004" t="str">
            <v>Produção - Grade 22</v>
          </cell>
        </row>
        <row r="1005">
          <cell r="B1005" t="str">
            <v>Produção - Grade 23</v>
          </cell>
        </row>
        <row r="1006">
          <cell r="B1006" t="str">
            <v>Produção - Grade 24</v>
          </cell>
        </row>
        <row r="1007">
          <cell r="B1007" t="str">
            <v>Produção - Grade 25</v>
          </cell>
        </row>
        <row r="1008">
          <cell r="B1008" t="str">
            <v>Manutenção - Grade 3</v>
          </cell>
        </row>
        <row r="1009">
          <cell r="B1009" t="str">
            <v>Manutenção - Grade 4</v>
          </cell>
        </row>
        <row r="1010">
          <cell r="B1010" t="str">
            <v>Manutenção - Grade 5</v>
          </cell>
        </row>
        <row r="1011">
          <cell r="B1011" t="str">
            <v>Manutenção - Grade 6</v>
          </cell>
        </row>
        <row r="1012">
          <cell r="B1012" t="str">
            <v>Manutenção - Grade 7</v>
          </cell>
        </row>
        <row r="1013">
          <cell r="B1013" t="str">
            <v>Manutenção - Grade 8</v>
          </cell>
        </row>
        <row r="1014">
          <cell r="B1014" t="str">
            <v>Manutenção - Grade 9</v>
          </cell>
        </row>
        <row r="1015">
          <cell r="B1015" t="str">
            <v>Manutenção - Grade 10</v>
          </cell>
        </row>
        <row r="1016">
          <cell r="B1016" t="str">
            <v>Manutenção - Grade 11</v>
          </cell>
        </row>
        <row r="1017">
          <cell r="B1017" t="str">
            <v>Manutenção - Grade 12</v>
          </cell>
        </row>
        <row r="1018">
          <cell r="B1018" t="str">
            <v>Manutenção - Grade 13</v>
          </cell>
        </row>
        <row r="1019">
          <cell r="B1019" t="str">
            <v>Manutenção - Grade 14</v>
          </cell>
        </row>
        <row r="1020">
          <cell r="B1020" t="str">
            <v>Manutenção - Grade 15</v>
          </cell>
        </row>
        <row r="1021">
          <cell r="B1021" t="str">
            <v>Manutenção - Grade 16</v>
          </cell>
        </row>
        <row r="1022">
          <cell r="B1022" t="str">
            <v>Manutenção - Grade 17</v>
          </cell>
        </row>
        <row r="1023">
          <cell r="B1023" t="str">
            <v>Manutenção - Grade 18</v>
          </cell>
        </row>
        <row r="1024">
          <cell r="B1024" t="str">
            <v>Manutenção - Grade 19</v>
          </cell>
        </row>
        <row r="1025">
          <cell r="B1025" t="str">
            <v>Manutenção - Grade 20</v>
          </cell>
        </row>
        <row r="1026">
          <cell r="B1026" t="str">
            <v>Manutenção - Grade 21</v>
          </cell>
        </row>
        <row r="1027">
          <cell r="B1027" t="str">
            <v>Manutenção - Grade 22</v>
          </cell>
        </row>
        <row r="1028">
          <cell r="B1028" t="str">
            <v>Manutenção - Grade 23</v>
          </cell>
        </row>
        <row r="1029">
          <cell r="B1029" t="str">
            <v>Manutenção - Grade 24</v>
          </cell>
        </row>
        <row r="1030">
          <cell r="B1030" t="str">
            <v>Manutenção - Grade 25</v>
          </cell>
        </row>
        <row r="1031">
          <cell r="B1031" t="str">
            <v>Geral - Grade 3 - PR</v>
          </cell>
        </row>
        <row r="1032">
          <cell r="B1032" t="str">
            <v>Geral - Grade 4 - PR</v>
          </cell>
        </row>
        <row r="1033">
          <cell r="B1033" t="str">
            <v>Geral - Grade 5 - PR</v>
          </cell>
        </row>
        <row r="1034">
          <cell r="B1034" t="str">
            <v>Geral - Grade 6 - PR</v>
          </cell>
        </row>
        <row r="1035">
          <cell r="B1035" t="str">
            <v>Geral - Grade 7 - PR</v>
          </cell>
        </row>
        <row r="1036">
          <cell r="B1036" t="str">
            <v>Geral - Grade 8 - PR</v>
          </cell>
        </row>
        <row r="1037">
          <cell r="B1037" t="str">
            <v>Geral - Grade 9 - PR</v>
          </cell>
        </row>
        <row r="1038">
          <cell r="B1038" t="str">
            <v>Geral - Grade 10 - PR</v>
          </cell>
        </row>
        <row r="1039">
          <cell r="B1039" t="str">
            <v>Geral - Grade 11 - PR</v>
          </cell>
        </row>
        <row r="1040">
          <cell r="B1040" t="str">
            <v>Geral - Grade 12 - PR</v>
          </cell>
        </row>
        <row r="1041">
          <cell r="B1041" t="str">
            <v>Geral - Grade 13 - PR</v>
          </cell>
        </row>
        <row r="1042">
          <cell r="B1042" t="str">
            <v>Geral - Grade 14 - PR</v>
          </cell>
        </row>
        <row r="1043">
          <cell r="B1043" t="str">
            <v>Geral - Grade 15 - PR</v>
          </cell>
        </row>
        <row r="1044">
          <cell r="B1044" t="str">
            <v>Geral - Grade 16 - PR</v>
          </cell>
        </row>
        <row r="1045">
          <cell r="B1045" t="str">
            <v>Geral - Grade 17 - PR</v>
          </cell>
        </row>
        <row r="1046">
          <cell r="B1046" t="str">
            <v>Geral - Grade 18 - PR</v>
          </cell>
        </row>
        <row r="1047">
          <cell r="B1047" t="str">
            <v>Geral - Grade 19 - PR</v>
          </cell>
        </row>
        <row r="1048">
          <cell r="B1048" t="str">
            <v>Geral - Grade 20 - PR</v>
          </cell>
        </row>
        <row r="1049">
          <cell r="B1049" t="str">
            <v>Geral - Grade 21 - PR</v>
          </cell>
        </row>
        <row r="1050">
          <cell r="B1050" t="str">
            <v>Geral - Grade 22 - PR</v>
          </cell>
        </row>
        <row r="1051">
          <cell r="B1051" t="str">
            <v>Geral - Grade 23 - PR</v>
          </cell>
        </row>
        <row r="1052">
          <cell r="B1052" t="str">
            <v>Geral - Grade 24 - PR</v>
          </cell>
        </row>
        <row r="1053">
          <cell r="B1053" t="str">
            <v>Geral - Grade 25 - PR</v>
          </cell>
        </row>
      </sheetData>
      <sheetData sheetId="29" refreshError="1"/>
      <sheetData sheetId="30"/>
      <sheetData sheetId="31"/>
      <sheetData sheetId="32"/>
      <sheetData sheetId="33" refreshError="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acoes"/>
      <sheetName val="i"/>
      <sheetName val="GSG"/>
      <sheetName val="GSGD"/>
      <sheetName val="BarGSG"/>
      <sheetName val="sbGSG"/>
      <sheetName val="tdGSG"/>
      <sheetName val="rtGSG"/>
      <sheetName val="Quadro Final"/>
      <sheetName val="Metas-Escalas-Operacao"/>
      <sheetName val="Metas-Escalas-Comercial"/>
      <sheetName val="Metas-Escalas-Frota"/>
      <sheetName val="Metas-Escalas-Motoristas (2)"/>
      <sheetName val="Metas-Escalas-Apoio"/>
      <sheetName val="ProdPbMA (ton)"/>
      <sheetName val="EfEnerg (ton)"/>
      <sheetName val="DRECorporativo (US$)"/>
      <sheetName val="DRENegócio (US$)"/>
      <sheetName val="DREÓxido"/>
      <sheetName val="FluxoCorporativo (US$)"/>
      <sheetName val="VendasZn (US$)"/>
      <sheetName val="Endividamento (US$)"/>
      <sheetName val="EstoqueComposição"/>
      <sheetName val="Tres Gerações"/>
      <sheetName val="DistrFat (US$)"/>
      <sheetName val="ProdZnCont (ton)"/>
      <sheetName val="Indic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_1"/>
      <sheetName val="Capa_2"/>
      <sheetName val="Multiples"/>
      <sheetName val="Charts"/>
      <sheetName val="Charts (2)"/>
      <sheetName val="X_Ray"/>
      <sheetName val="RAB"/>
      <sheetName val="DRE Formatado"/>
      <sheetName val="input output"/>
      <sheetName val="valuation output"/>
      <sheetName val="BP Formatado"/>
      <sheetName val="Banco de Dados"/>
      <sheetName val="Distribution_Sales"/>
      <sheetName val="Expenses"/>
      <sheetName val="Regulatory_Tariffs"/>
      <sheetName val="Debt"/>
      <sheetName val="capex"/>
      <sheetName val="margins"/>
      <sheetName val="valuation"/>
      <sheetName val="sensitivities"/>
      <sheetName val="COGS"/>
      <sheetName val="Previdencia Privada"/>
      <sheetName val="IR e JCP"/>
      <sheetName val="CF"/>
      <sheetName val="BS proj"/>
      <sheetName val="DRE Historico-Consolidado"/>
      <sheetName val="BP Historico-Consolidado"/>
      <sheetName val="Macro"/>
    </sheetNames>
    <sheetDataSet>
      <sheetData sheetId="0"/>
      <sheetData sheetId="1"/>
      <sheetData sheetId="2"/>
      <sheetData sheetId="3"/>
      <sheetData sheetId="4"/>
      <sheetData sheetId="5"/>
      <sheetData sheetId="6"/>
      <sheetData sheetId="7">
        <row r="8">
          <cell r="D8">
            <v>0</v>
          </cell>
          <cell r="E8">
            <v>0</v>
          </cell>
          <cell r="F8">
            <v>0</v>
          </cell>
          <cell r="G8">
            <v>0</v>
          </cell>
          <cell r="H8">
            <v>0</v>
          </cell>
          <cell r="I8">
            <v>0</v>
          </cell>
          <cell r="J8">
            <v>0</v>
          </cell>
          <cell r="K8">
            <v>0</v>
          </cell>
          <cell r="L8">
            <v>0</v>
          </cell>
          <cell r="M8">
            <v>0</v>
          </cell>
          <cell r="N8">
            <v>0</v>
          </cell>
          <cell r="O8">
            <v>0</v>
          </cell>
          <cell r="P8">
            <v>0</v>
          </cell>
          <cell r="Q8">
            <v>0</v>
          </cell>
          <cell r="R8">
            <v>0</v>
          </cell>
          <cell r="S8">
            <v>6462.2660000000005</v>
          </cell>
          <cell r="T8">
            <v>0</v>
          </cell>
          <cell r="U8">
            <v>0</v>
          </cell>
          <cell r="V8">
            <v>0</v>
          </cell>
          <cell r="W8">
            <v>0</v>
          </cell>
          <cell r="X8">
            <v>7430.496000000001</v>
          </cell>
          <cell r="Y8">
            <v>1989.9770000000001</v>
          </cell>
          <cell r="Z8">
            <v>2286.0120000000002</v>
          </cell>
          <cell r="AA8">
            <v>1980.96</v>
          </cell>
          <cell r="AB8">
            <v>2064.52</v>
          </cell>
          <cell r="AC8">
            <v>8321.4689999999991</v>
          </cell>
          <cell r="AD8">
            <v>1980.6439999999998</v>
          </cell>
          <cell r="AE8">
            <v>2007.123</v>
          </cell>
          <cell r="AF8">
            <v>2184.741</v>
          </cell>
          <cell r="AG8">
            <v>2181.674</v>
          </cell>
          <cell r="AH8">
            <v>8354.1820000000007</v>
          </cell>
          <cell r="AI8">
            <v>2208.5910528725649</v>
          </cell>
          <cell r="AJ8">
            <v>2219.8587576005762</v>
          </cell>
          <cell r="AK8">
            <v>2156.3644180658584</v>
          </cell>
          <cell r="AL8">
            <v>2166.913592732511</v>
          </cell>
          <cell r="AM8">
            <v>8751.72782127151</v>
          </cell>
          <cell r="AN8">
            <v>2188.1174338124833</v>
          </cell>
          <cell r="AO8">
            <v>2209.533313303255</v>
          </cell>
          <cell r="AP8">
            <v>2312.9219435090663</v>
          </cell>
          <cell r="AQ8">
            <v>2335.585868096804</v>
          </cell>
          <cell r="AR8">
            <v>9046.1585587216068</v>
          </cell>
          <cell r="AS8">
            <v>2353.8983191636967</v>
          </cell>
          <cell r="AT8">
            <v>2372.357269839124</v>
          </cell>
          <cell r="AU8">
            <v>2464.9971860372634</v>
          </cell>
          <cell r="AV8">
            <v>2484.3449276476786</v>
          </cell>
          <cell r="AW8">
            <v>9675.5977026877626</v>
          </cell>
          <cell r="AX8">
            <v>2505.0663589124347</v>
          </cell>
          <cell r="AY8">
            <v>2525.9639223429399</v>
          </cell>
          <cell r="AZ8">
            <v>2621.5452389437223</v>
          </cell>
          <cell r="BA8">
            <v>2643.4328728544947</v>
          </cell>
          <cell r="BB8">
            <v>10296.008393053591</v>
          </cell>
          <cell r="BC8">
            <v>2665.5065516535074</v>
          </cell>
          <cell r="BD8">
            <v>2687.767856722312</v>
          </cell>
          <cell r="BE8">
            <v>2678.7683130163527</v>
          </cell>
          <cell r="BF8">
            <v>2701.1423430567406</v>
          </cell>
          <cell r="BG8">
            <v>10733.185064448913</v>
          </cell>
          <cell r="BH8">
            <v>2723.7065523524739</v>
          </cell>
          <cell r="BI8">
            <v>2746.46255742722</v>
          </cell>
          <cell r="BJ8">
            <v>2886.0982943303911</v>
          </cell>
          <cell r="BK8">
            <v>2910.2346292119491</v>
          </cell>
          <cell r="BL8">
            <v>11266.502033322035</v>
          </cell>
          <cell r="BM8">
            <v>2934.5761229400009</v>
          </cell>
          <cell r="BN8">
            <v>2959.124519364741</v>
          </cell>
          <cell r="BO8">
            <v>3121.4503456547041</v>
          </cell>
          <cell r="BP8">
            <v>3147.5871729725191</v>
          </cell>
          <cell r="BQ8">
            <v>12162.738160931967</v>
          </cell>
          <cell r="BR8">
            <v>3173.9461633225355</v>
          </cell>
          <cell r="BS8">
            <v>3200.5292050905264</v>
          </cell>
          <cell r="BT8">
            <v>3336.1156213812596</v>
          </cell>
          <cell r="BU8">
            <v>3364.0771035427506</v>
          </cell>
          <cell r="BV8">
            <v>13074.668093337072</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MS"/>
      <sheetName val="Brazil"/>
      <sheetName val="Brazil2"/>
      <sheetName val="CONSOLIDATION"/>
      <sheetName val="Balanço R$ US$"/>
      <sheetName val="Sheet1"/>
      <sheetName val="M - 22"/>
      <sheetName val="Q-14"/>
      <sheetName val="Eliminações"/>
      <sheetName val="Fixed Assets"/>
      <sheetName val="Reforestation"/>
      <sheetName val=" Depreciation"/>
      <sheetName val="Cash Flow consolidated"/>
      <sheetName val="Long Term Debt "/>
      <sheetName val="Qtr-forms "/>
      <sheetName val="Form M-30"/>
      <sheetName val="Year - forms"/>
      <sheetName val="Deprec.and Depletion"/>
      <sheetName val="Cash - Invest"/>
      <sheetName val="Invest"/>
      <sheetName val="A.Andersen"/>
      <sheetName val="Arthur Andersen"/>
      <sheetName val="A.A.-F1-F2-F3"/>
      <sheetName val="Amcel-F1-F2-F3 "/>
      <sheetName val="XREF"/>
      <sheetName val="LX"/>
      <sheetName val="Mov.US$ nov a ma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heet1"/>
      <sheetName val="Livestock2004"/>
      <sheetName val="Livestock Compare"/>
      <sheetName val="Livestock2005"/>
      <sheetName val="Dairy2004"/>
      <sheetName val="Dairy Compare"/>
      <sheetName val="Dairy2005"/>
      <sheetName val="CompareOfUS"/>
      <sheetName val="LivestockCharts"/>
      <sheetName val="World Charts"/>
      <sheetName val="Beef Charts"/>
      <sheetName val="Pork Charts"/>
      <sheetName val="Broiler Charts"/>
      <sheetName val="Gráf. CLT s ROL"/>
      <sheetName val="Drop Down List"/>
      <sheetName val="2ª Quinz"/>
      <sheetName val="Balanço"/>
      <sheetName val="Product Baseline0105 LIVESTOCK "/>
      <sheetName val="Dashboard"/>
      <sheetName val="Livestock_Compare"/>
      <sheetName val="Dairy_Compare"/>
      <sheetName val="World_Charts"/>
      <sheetName val="Beef_Charts"/>
      <sheetName val="Pork_Charts"/>
      <sheetName val="Broiler_Charts"/>
      <sheetName val="Gráf__CLT_s_ROL"/>
      <sheetName val="Drop_Down_List"/>
      <sheetName val="2ª_Quinz"/>
      <sheetName val="Product_Baseline0105_LIVESTOCK_"/>
      <sheetName val="Status_GAPs em 30_Ag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sheetData sheetId="20"/>
      <sheetData sheetId="21"/>
      <sheetData sheetId="22"/>
      <sheetData sheetId="23"/>
      <sheetData sheetId="24"/>
      <sheetData sheetId="25"/>
      <sheetData sheetId="26"/>
      <sheetData sheetId="27"/>
      <sheetData sheetId="28"/>
      <sheetData sheetId="29" refreshError="1"/>
    </sheetDataSet>
  </externalBook>
</externalLink>
</file>

<file path=xl/externalLinks/externalLink7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T-2"/>
      <sheetName val="T-2A"/>
      <sheetName val="T-2B"/>
      <sheetName val="T-2C"/>
      <sheetName val="T-2D"/>
      <sheetName val="T-2E"/>
      <sheetName val="T-3"/>
      <sheetName val="T-4"/>
      <sheetName val="T-8"/>
      <sheetName val="T-9A"/>
      <sheetName val="shtLookup"/>
      <sheetName val="modDeclaration"/>
      <sheetName val="modSharedCode"/>
      <sheetName val="modToolbar"/>
      <sheetName val="modMain"/>
      <sheetName val="modToggleView"/>
      <sheetName val="TAX - Avon T Schedules_Jul_ 200"/>
      <sheetName val="Macro1"/>
      <sheetName val="Links"/>
      <sheetName val="Basic"/>
      <sheetName val="TXT01"/>
      <sheetName val="NA"/>
      <sheetName val="Excess Calc"/>
      <sheetName val="BB"/>
      <sheetName val="BH"/>
      <sheetName val="H 05 Resultado"/>
      <sheetName val="balancete outubro2008"/>
      <sheetName val="DUMMY"/>
      <sheetName val="BCEHBSL"/>
      <sheetName val="Dez_06 - BvPwC"/>
      <sheetName val="ABR"/>
      <sheetName val="AGO"/>
      <sheetName val="DEZ"/>
      <sheetName val="FEV"/>
      <sheetName val="JAN"/>
      <sheetName val="JUL"/>
      <sheetName val="JUN"/>
      <sheetName val="MAI"/>
      <sheetName val="MAR"/>
      <sheetName val="NOV"/>
      <sheetName val="OUT"/>
      <sheetName val="SET"/>
      <sheetName val="CONS-LS-98"/>
      <sheetName val="TOTAL"/>
      <sheetName val="Setup Data"/>
      <sheetName val="Dashboard"/>
      <sheetName val="SetupData"/>
      <sheetName val="RSA 04 07_2006"/>
      <sheetName val="TAX_-_Avon_T_Schedules_Jul__200"/>
      <sheetName val="Medições a faturar"/>
      <sheetName val="311297"/>
      <sheetName val="Plan1 (2)"/>
      <sheetName val="DRE"/>
      <sheetName val="IT Only"/>
      <sheetName val="fluxo_caixa"/>
      <sheetName val="Charts"/>
      <sheetName val="Fixed Assets"/>
      <sheetName val="14A_ARC"/>
      <sheetName val="C R B"/>
      <sheetName val="IT-accruals"/>
      <sheetName val="Input"/>
      <sheetName val="TAX%20-%20Avon%20T%20Schedules_"/>
      <sheetName val="Resumo"/>
      <sheetName val="Metrics 2Q"/>
      <sheetName val="CRITERIA1"/>
      <sheetName val="List(非表示）"/>
      <sheetName val="Variables"/>
      <sheetName val="Furnas pela Tietê"/>
      <sheetName val="MAIN"/>
      <sheetName val="Resumo da Diferença do DDC"/>
      <sheetName val="B"/>
      <sheetName val="BANCO"/>
      <sheetName val="Mov. Act. Fijo"/>
      <sheetName val="Yr 1 actual "/>
      <sheetName val="AITDATA"/>
      <sheetName val="Cash Flows"/>
      <sheetName val="Plan1_(2)1"/>
      <sheetName val="Plan1_(2)"/>
      <sheetName val="RT 052209"/>
      <sheetName val="July Posting"/>
      <sheetName val="BP_mensal_Base_Geral"/>
      <sheetName val="ACESDEZ"/>
      <sheetName val="Plan1"/>
      <sheetName val="Dados"/>
      <sheetName val="Histórico e Projeção de Lavra"/>
      <sheetName val="PopCache"/>
      <sheetName val="LGE Proveedores"/>
      <sheetName val="Plan1_(2)2"/>
      <sheetName val="IT_Only"/>
      <sheetName val="Excess_Calc"/>
      <sheetName val="H_05_Resultado"/>
      <sheetName val="balancete_outubro2008"/>
      <sheetName val="Dez_06_-_BvPwC"/>
      <sheetName val="RT_052209"/>
      <sheetName val="July_Posting"/>
      <sheetName val="Plan1_(2)3"/>
      <sheetName val="IT_Only1"/>
      <sheetName val="TAX_-_Avon_T_Schedules_Jul__201"/>
      <sheetName val="Excess_Calc1"/>
      <sheetName val="H_05_Resultado1"/>
      <sheetName val="balancete_outubro20081"/>
      <sheetName val="Dez_06_-_BvPwC1"/>
      <sheetName val="RT_0522091"/>
      <sheetName val="July_Posting1"/>
      <sheetName val="RSA_04_07_2006"/>
      <sheetName val="Fixed_Assets"/>
      <sheetName val="Setup_Data"/>
      <sheetName val="Medições_a_faturar"/>
      <sheetName val="C_R_B"/>
      <sheetName val="Plan1_(2)4"/>
      <sheetName val="IT_Only2"/>
      <sheetName val="TAX_-_Avon_T_Schedules_Jul__202"/>
      <sheetName val="Excess_Calc2"/>
      <sheetName val="H_05_Resultado2"/>
      <sheetName val="balancete_outubro20082"/>
      <sheetName val="Dez_06_-_BvPwC2"/>
      <sheetName val="RT_0522092"/>
      <sheetName val="July_Posting2"/>
      <sheetName val="RSA_04_07_20061"/>
      <sheetName val="Fixed_Assets1"/>
      <sheetName val="Setup_Data1"/>
      <sheetName val="Medições_a_faturar1"/>
      <sheetName val="C_R_B1"/>
      <sheetName val="SysNavigation"/>
      <sheetName val="Ponderação 1991-1999"/>
      <sheetName val="Variação 1991-1999"/>
      <sheetName val="Syndication Fox Sports"/>
      <sheetName val="uTIMING check"/>
      <sheetName val="FATT"/>
      <sheetName val="parâmetro"/>
      <sheetName val="ACT Input (2)"/>
      <sheetName val=" BILANZ"/>
      <sheetName val="Mezanino"/>
      <sheetName val="B_RFB"/>
      <sheetName val="resumen"/>
      <sheetName val="Plan69"/>
      <sheetName val="conselho"/>
      <sheetName val="TAX_-_Avon_T_Schedules_Jul__203"/>
      <sheetName val="RSA_04_07_20062"/>
      <sheetName val="Excess_Calc3"/>
      <sheetName val="H_05_Resultado3"/>
      <sheetName val="balancete_outubro20083"/>
      <sheetName val="Setup_Data2"/>
      <sheetName val="Dez_06_-_BvPwC3"/>
      <sheetName val="Plan1_(2)5"/>
      <sheetName val="IT_Only3"/>
      <sheetName val="Medições_a_faturar2"/>
      <sheetName val="Fixed_Assets2"/>
      <sheetName val="C_R_B2"/>
      <sheetName val="Metrics_2Q"/>
      <sheetName val="Furnas_pela_Tietê"/>
      <sheetName val="Mov__Act__Fijo"/>
      <sheetName val="Yr_1_actual_"/>
      <sheetName val="Cash_Flows"/>
      <sheetName val="RT_0522093"/>
      <sheetName val="July_Posting3"/>
      <sheetName val="Resumo_da_Diferença_do_DDC"/>
      <sheetName val="Syndication_Fox_Sports"/>
      <sheetName val="uTIMING_check"/>
      <sheetName val="Ponderação_1991-1999"/>
      <sheetName val="Variação_1991-1999"/>
      <sheetName val="LGE_Proveedores"/>
      <sheetName val="Histórico_e_Projeção_de_Lavra"/>
      <sheetName val="ACT_Input_(2)"/>
      <sheetName val="_BILANZ"/>
      <sheetName val="Lead"/>
      <sheetName val="IAE-GILLETTE"/>
      <sheetName val="POUSADAS"/>
      <sheetName val="Legends"/>
      <sheetName val="Fin LP"/>
      <sheetName val="ESTOQUE"/>
      <sheetName val="cash 2000"/>
      <sheetName val="B28"/>
      <sheetName val="tar. media"/>
      <sheetName val="cash flow_act_bdg"/>
      <sheetName val="Garantia"/>
      <sheetName val="Versao 1b ($=R$2,13)"/>
      <sheetName val="apports"/>
      <sheetName val="PDD02 - ADTOS RESUMO"/>
      <sheetName val="PDD03 - ADTOS RESUMO"/>
      <sheetName val="PDD04 - ADTOS RESUMO"/>
      <sheetName val="PDD02 - Adtos"/>
      <sheetName val="PDD03 - Adtos"/>
      <sheetName val="PDD04 - Adtos"/>
      <sheetName val="Metrics_2Q1"/>
      <sheetName val="Ponderação_1991-19991"/>
      <sheetName val="Variação_1991-19991"/>
      <sheetName val="Furnas_pela_Tietê1"/>
      <sheetName val="Mov__Act__Fijo1"/>
      <sheetName val="Yr_1_actual_1"/>
      <sheetName val="Cash_Flows1"/>
      <sheetName val="Resumo_da_Diferença_do_DDC1"/>
      <sheetName val="TAX_-_Avon_T_Schedules_Jul__204"/>
      <sheetName val="Excess_Calc4"/>
      <sheetName val="H_05_Resultado4"/>
      <sheetName val="balancete_outubro20084"/>
      <sheetName val="Dez_06_-_BvPwC4"/>
      <sheetName val="Plan1_(2)6"/>
      <sheetName val="IT_Only4"/>
      <sheetName val="RSA_04_07_20063"/>
      <sheetName val="Fixed_Assets3"/>
      <sheetName val="C_R_B3"/>
      <sheetName val="Setup_Data3"/>
      <sheetName val="Medições_a_faturar3"/>
      <sheetName val="RT_0522094"/>
      <sheetName val="July_Posting4"/>
      <sheetName val="Histórico_e_Projeção_de_Lavra1"/>
      <sheetName val="LGE_Proveedores1"/>
      <sheetName val="Syndication_Fox_Sports1"/>
      <sheetName val="uTIMING_check1"/>
      <sheetName val="ACT_Input_(2)1"/>
      <sheetName val="_BILANZ1"/>
      <sheetName val="Drop Down List Data"/>
      <sheetName val="Mikey Improvement Schedule V1"/>
      <sheetName val="15B"/>
      <sheetName val="fxrates"/>
      <sheetName val="Lists"/>
      <sheetName val="U1.6"/>
      <sheetName val="Sheet1"/>
      <sheetName val="acumula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row r="2">
          <cell r="E2" t="str">
            <v>Brazil</v>
          </cell>
        </row>
        <row r="17">
          <cell r="B17" t="str">
            <v>AVON COSMÉTICOS LTDA</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sheetData sheetId="178" refreshError="1"/>
      <sheetData sheetId="179" refreshError="1"/>
      <sheetData sheetId="180" refreshError="1"/>
      <sheetData sheetId="181" refreshError="1"/>
      <sheetData sheetId="182" refreshError="1"/>
      <sheetData sheetId="183" refreshError="1"/>
      <sheetData sheetId="184" refreshError="1"/>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refreshError="1"/>
      <sheetData sheetId="214" refreshError="1"/>
      <sheetData sheetId="215" refreshError="1"/>
      <sheetData sheetId="216" refreshError="1"/>
      <sheetData sheetId="217" refreshError="1"/>
      <sheetData sheetId="218" refreshError="1"/>
      <sheetData sheetId="219" refreshError="1"/>
      <sheetData sheetId="220" refreshError="1"/>
    </sheetDataSet>
  </externalBook>
</externalLink>
</file>

<file path=xl/externalLinks/externalLink7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T-1"/>
      <sheetName val="T-2"/>
      <sheetName val="T-2A"/>
      <sheetName val="T-2B"/>
      <sheetName val="T-2C"/>
      <sheetName val="T-2D"/>
      <sheetName val="T-2E"/>
      <sheetName val="T-3"/>
      <sheetName val="T-4"/>
      <sheetName val="T-5A"/>
      <sheetName val="T-5B"/>
      <sheetName val="T-7A"/>
      <sheetName val="T-7B"/>
      <sheetName val="T-7C"/>
      <sheetName val="T-8"/>
      <sheetName val="T-9A"/>
      <sheetName val="T-9B"/>
      <sheetName val="T-9C"/>
      <sheetName val="T-11"/>
      <sheetName val="shtLookup"/>
      <sheetName val="modDeclaration"/>
      <sheetName val="modSharedCode"/>
      <sheetName val="modToolbar"/>
      <sheetName val="modMain"/>
      <sheetName val="modToggleView"/>
      <sheetName val="balancete outubro2008"/>
      <sheetName val="Eliminações"/>
      <sheetName val="Índice"/>
      <sheetName val="DRE"/>
      <sheetName val="IT Only"/>
      <sheetName val="Setup Data"/>
      <sheetName val="Macro1"/>
      <sheetName val="RT 052209"/>
      <sheetName val="rep_Faturamento Elpa"/>
      <sheetName val="TB 03A"/>
      <sheetName val="Plan1 (2)"/>
      <sheetName val="July Posting"/>
      <sheetName val="TOTAL"/>
      <sheetName val="BP_mensal_Base_Geral"/>
      <sheetName val="INPC"/>
      <sheetName val="MdelN Proveedores"/>
      <sheetName val="SysNavigation"/>
      <sheetName val="Set-up"/>
      <sheetName val="FATT"/>
      <sheetName val="PRODUCAO"/>
      <sheetName val="Configuração - Mostrar&amp;Esconder"/>
      <sheetName val="Constantes"/>
      <sheetName val="balancete_outubro2008"/>
      <sheetName val="IT_Only"/>
      <sheetName val="Setup_Data"/>
      <sheetName val="RT_052209"/>
      <sheetName val="rep_Faturamento_Elpa"/>
      <sheetName val="TB_03A"/>
      <sheetName val="Plan1_(2)"/>
      <sheetName val="July_Posting"/>
      <sheetName val="MdelN_Proveedores"/>
      <sheetName val="Data"/>
      <sheetName val="Summary"/>
      <sheetName val="Risco-Accts"/>
      <sheetName val="コード一覧表"/>
      <sheetName val="Mov. Act. Fijo"/>
      <sheetName val="현금및현금등가물"/>
      <sheetName val="Groups"/>
      <sheetName val="caixa"/>
      <sheetName val="vtas"/>
      <sheetName val="estoque"/>
      <sheetName val="OCI"/>
    </sheetNames>
    <sheetDataSet>
      <sheetData sheetId="0">
        <row r="22">
          <cell r="B22" t="str">
            <v>2001 Tax Return</v>
          </cell>
        </row>
      </sheetData>
      <sheetData sheetId="1">
        <row r="22">
          <cell r="B22" t="str">
            <v>2001 Tax Return</v>
          </cell>
        </row>
      </sheetData>
      <sheetData sheetId="2">
        <row r="22">
          <cell r="B22" t="str">
            <v>2001 Tax Return</v>
          </cell>
        </row>
      </sheetData>
      <sheetData sheetId="3">
        <row r="22">
          <cell r="B22" t="str">
            <v>2001 Tax Return</v>
          </cell>
        </row>
      </sheetData>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ow r="22">
          <cell r="B22" t="str">
            <v>2001 Tax Return</v>
          </cell>
        </row>
      </sheetData>
      <sheetData sheetId="20" refreshError="1">
        <row r="22">
          <cell r="B22" t="str">
            <v>2001 Tax Return</v>
          </cell>
        </row>
      </sheetData>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sheetData sheetId="49"/>
      <sheetData sheetId="50"/>
      <sheetData sheetId="51"/>
      <sheetData sheetId="52"/>
      <sheetData sheetId="53"/>
      <sheetData sheetId="54"/>
      <sheetData sheetId="55"/>
      <sheetData sheetId="56"/>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Set>
  </externalBook>
</externalLink>
</file>

<file path=xl/externalLinks/externalLink7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uide"/>
      <sheetName val="T-2"/>
      <sheetName val="T-2A"/>
      <sheetName val="T-2B"/>
      <sheetName val="T-2C"/>
      <sheetName val="T-2D"/>
      <sheetName val="T-2E"/>
      <sheetName val="T-3"/>
      <sheetName val="T-4"/>
      <sheetName val="T-8"/>
      <sheetName val="T-9A"/>
      <sheetName val="shtLookup"/>
      <sheetName val="modDeclaration"/>
      <sheetName val="modSharedCode"/>
      <sheetName val="modToolbar"/>
      <sheetName val="modMain"/>
      <sheetName val="modToggleView"/>
      <sheetName val="H 05 Resultado"/>
      <sheetName val="Índice"/>
      <sheetName val="DRE"/>
      <sheetName val="NATION1096"/>
      <sheetName val="List"/>
      <sheetName val="A1 - Income Statement"/>
      <sheetName val="Sheet1"/>
      <sheetName val="P &amp; L"/>
      <sheetName val="Exchange Rates"/>
      <sheetName val="PopCache"/>
      <sheetName val="Historical"/>
      <sheetName val="Plan1 (2)"/>
      <sheetName val="RT 052209"/>
      <sheetName val="July Posting"/>
      <sheetName val="TOTAL"/>
      <sheetName val="INPC"/>
      <sheetName val="Indicadores"/>
      <sheetName val="SysNavigation"/>
      <sheetName val="icatu"/>
      <sheetName val="FXValues"/>
      <sheetName val="workd"/>
      <sheetName val="Configuração - Mostrar&amp;Esconder"/>
      <sheetName val="Constantes"/>
      <sheetName val="Configurações Gerais"/>
      <sheetName val="H_05_Resultado"/>
      <sheetName val="A1_-_Income_Statement"/>
      <sheetName val="P_&amp;_L"/>
      <sheetName val="Exchange_Rates"/>
      <sheetName val="Plan1_(2)"/>
      <sheetName val="RT_052209"/>
      <sheetName val="July_Posting"/>
      <sheetName val="Conc. bancária 30.09.97 {ppc}"/>
      <sheetName val="Conc. bancária 31.12.97 {ppc}"/>
      <sheetName val="Lead"/>
      <sheetName val="Table_US Currency"/>
      <sheetName val="conssid12-96"/>
      <sheetName val="#REF"/>
      <sheetName val="H_05_Resultado1"/>
      <sheetName val="RC-Total Geral"/>
      <sheetName val="Abertura Nov'03"/>
      <sheetName val="CVA_Projetada12meses"/>
      <sheetName val="Setup Data"/>
      <sheetName val="Plan1_(2)1"/>
      <sheetName val="RT_0522091"/>
      <sheetName val="July_Posting1"/>
      <sheetName val="Exchange_Rates1"/>
      <sheetName val="A1_-_Income_Statement1"/>
      <sheetName val="P_&amp;_L1"/>
      <sheetName val="Configuração_-_Mostrar&amp;Esconder"/>
      <sheetName val="Configurações_Gerais"/>
      <sheetName val="Mikey Improvement Schedule V1"/>
    </sheetNames>
    <sheetDataSet>
      <sheetData sheetId="0">
        <row r="15">
          <cell r="G15" t="str">
            <v>Taxable Income</v>
          </cell>
        </row>
      </sheetData>
      <sheetData sheetId="1">
        <row r="15">
          <cell r="G15" t="str">
            <v>Taxable Income</v>
          </cell>
        </row>
      </sheetData>
      <sheetData sheetId="2"/>
      <sheetData sheetId="3"/>
      <sheetData sheetId="4"/>
      <sheetData sheetId="5"/>
      <sheetData sheetId="6"/>
      <sheetData sheetId="7"/>
      <sheetData sheetId="8"/>
      <sheetData sheetId="9"/>
      <sheetData sheetId="10">
        <row r="15">
          <cell r="G15" t="str">
            <v>Taxable Income</v>
          </cell>
        </row>
      </sheetData>
      <sheetData sheetId="11" refreshError="1">
        <row r="15">
          <cell r="G15" t="str">
            <v>Taxable Income</v>
          </cell>
        </row>
        <row r="16">
          <cell r="G16" t="str">
            <v>Tax Liability</v>
          </cell>
        </row>
      </sheetData>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refreshError="1"/>
      <sheetData sheetId="49" refreshError="1"/>
      <sheetData sheetId="50" refreshError="1"/>
      <sheetData sheetId="51" refreshError="1"/>
      <sheetData sheetId="52" refreshError="1"/>
      <sheetData sheetId="53" refreshError="1"/>
      <sheetData sheetId="54"/>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refreshError="1"/>
    </sheetDataSet>
  </externalBook>
</externalLink>
</file>

<file path=xl/externalLinks/externalLink7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IG_LANGUE"/>
      <sheetName val="Orça 2002"/>
      <sheetName val="VALIDAÇÃO"/>
      <sheetName val="base"/>
      <sheetName val="DEMONSTRAÇÃO_DE_RESULTADOS"/>
      <sheetName val="Macro1"/>
      <sheetName val="dre_acum_mensal"/>
      <sheetName val="Orça_2002"/>
      <sheetName val="Dados"/>
      <sheetName val="Empresas"/>
      <sheetName val="Resumo"/>
      <sheetName val="sc02"/>
      <sheetName val="Orça_20021"/>
      <sheetName val="Plan1"/>
    </sheetNames>
    <sheetDataSet>
      <sheetData sheetId="0" refreshError="1">
        <row r="2">
          <cell r="A2">
            <v>3</v>
          </cell>
        </row>
      </sheetData>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sheetData sheetId="13" refreshError="1"/>
    </sheetDataSet>
  </externalBook>
</externalLink>
</file>

<file path=xl/externalLinks/externalLink7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LES98"/>
      <sheetName val="Sales 1999"/>
      <sheetName val="Sales 30_04_99"/>
      <sheetName val="07, Mayo"/>
      <sheetName val="13,Mayo Flash"/>
      <sheetName val="31-mai-99"/>
      <sheetName val="10-mai-99"/>
      <sheetName val="07-jun-99"/>
      <sheetName val="06-ago-99"/>
      <sheetName val="03-set-99"/>
      <sheetName val="06-out-99"/>
      <sheetName val="04-nov-99"/>
      <sheetName val="06-dez-99"/>
      <sheetName val="06-dez-99 (2)"/>
      <sheetName val="ICATU"/>
      <sheetName val="Control Sheet"/>
      <sheetName val="SERIES CDI E PTAX"/>
      <sheetName val="SALES99"/>
      <sheetName val="RESUMO"/>
      <sheetName val="I. INICIO"/>
      <sheetName val="XREF"/>
      <sheetName val="DEUTSCHE"/>
      <sheetName val="Share price"/>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7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19.04.2011"/>
      <sheetName val="3T11"/>
      <sheetName val="Modelo"/>
      <sheetName val="ARD"/>
      <sheetName val="Resultados"/>
      <sheetName val="Aluguel de Carro"/>
      <sheetName val="Aluguel de Frota"/>
      <sheetName val="Debt"/>
      <sheetName val="ABLA"/>
      <sheetName val="Sheet1"/>
      <sheetName val="Unidas"/>
      <sheetName val="Slide Investment Case"/>
      <sheetName val="Sheet2"/>
      <sheetName val="Sheet3"/>
      <sheetName val="Sheet4"/>
    </sheetNames>
    <sheetDataSet>
      <sheetData sheetId="0"/>
      <sheetData sheetId="1"/>
      <sheetData sheetId="2"/>
      <sheetData sheetId="3">
        <row r="107">
          <cell r="U107">
            <v>0.31813349337887575</v>
          </cell>
        </row>
      </sheetData>
      <sheetData sheetId="4"/>
      <sheetData sheetId="5"/>
      <sheetData sheetId="6"/>
      <sheetData sheetId="7"/>
      <sheetData sheetId="8"/>
      <sheetData sheetId="9"/>
      <sheetData sheetId="10"/>
      <sheetData sheetId="11"/>
      <sheetData sheetId="12"/>
      <sheetData sheetId="13"/>
      <sheetData sheetId="14"/>
      <sheetData sheetId="15"/>
    </sheetDataSet>
  </externalBook>
</externalLink>
</file>

<file path=xl/externalLinks/externalLink7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positoXconting_DEZ"/>
      <sheetName val="DepositoXconting_Out"/>
      <sheetName val="2002-RESUMO PASSIVO 311202"/>
      <sheetName val="2002-RESUMO PASSIVO"/>
      <sheetName val="Contingencias"/>
      <sheetName val="XREF"/>
      <sheetName val="Tickmarks"/>
      <sheetName val="PASSIVO Dez"/>
      <sheetName val="DepositoXconting_SET"/>
      <sheetName val="passivo set"/>
      <sheetName val="Posicao individual "/>
      <sheetName val="TF"/>
      <sheetName val="262114COPAPREMIO"/>
      <sheetName val="2002-RESUMO PASSIVO DEZ 02"/>
      <sheetName val="2002-RESUMO PASSIVO SET 02"/>
    </sheetNames>
    <sheetDataSet>
      <sheetData sheetId="0" refreshError="1">
        <row r="9">
          <cell r="D9">
            <v>1197.19</v>
          </cell>
        </row>
        <row r="11">
          <cell r="D11">
            <v>774.71</v>
          </cell>
        </row>
        <row r="12">
          <cell r="D12">
            <v>0</v>
          </cell>
        </row>
        <row r="14">
          <cell r="D14">
            <v>2075.94</v>
          </cell>
        </row>
      </sheetData>
      <sheetData sheetId="1" refreshError="1"/>
      <sheetData sheetId="2">
        <row r="5">
          <cell r="S5" t="str">
            <v>!</v>
          </cell>
        </row>
        <row r="7">
          <cell r="S7" t="str">
            <v>!</v>
          </cell>
          <cell r="Y7" t="str">
            <v>!</v>
          </cell>
        </row>
        <row r="8">
          <cell r="S8" t="str">
            <v>!</v>
          </cell>
          <cell r="Y8" t="str">
            <v>!</v>
          </cell>
        </row>
        <row r="9">
          <cell r="S9" t="str">
            <v>!</v>
          </cell>
          <cell r="Y9" t="str">
            <v>!</v>
          </cell>
        </row>
        <row r="10">
          <cell r="S10" t="str">
            <v>!</v>
          </cell>
          <cell r="Y10" t="str">
            <v>!</v>
          </cell>
        </row>
        <row r="11">
          <cell r="S11" t="str">
            <v>!</v>
          </cell>
          <cell r="Y11" t="str">
            <v>!</v>
          </cell>
        </row>
        <row r="12">
          <cell r="S12" t="str">
            <v>!</v>
          </cell>
        </row>
        <row r="13">
          <cell r="S13" t="str">
            <v>!</v>
          </cell>
        </row>
        <row r="14">
          <cell r="S14" t="str">
            <v>!</v>
          </cell>
          <cell r="Y14" t="str">
            <v>!</v>
          </cell>
        </row>
        <row r="15">
          <cell r="S15" t="str">
            <v>!</v>
          </cell>
          <cell r="Y15" t="str">
            <v>VI</v>
          </cell>
        </row>
        <row r="17">
          <cell r="S17" t="str">
            <v>!</v>
          </cell>
        </row>
        <row r="18">
          <cell r="S18" t="str">
            <v>!</v>
          </cell>
          <cell r="Y18" t="str">
            <v>!</v>
          </cell>
        </row>
        <row r="19">
          <cell r="G19" t="str">
            <v>!</v>
          </cell>
          <cell r="S19" t="str">
            <v>!</v>
          </cell>
          <cell r="Y19" t="str">
            <v>{b}</v>
          </cell>
        </row>
        <row r="20">
          <cell r="G20" t="str">
            <v>!</v>
          </cell>
          <cell r="S20" t="str">
            <v>!</v>
          </cell>
        </row>
        <row r="21">
          <cell r="S21" t="str">
            <v>!</v>
          </cell>
        </row>
        <row r="22">
          <cell r="Y22" t="str">
            <v>!</v>
          </cell>
        </row>
        <row r="23">
          <cell r="Y23" t="str">
            <v>!</v>
          </cell>
        </row>
        <row r="24">
          <cell r="Y24" t="str">
            <v>!</v>
          </cell>
        </row>
        <row r="25">
          <cell r="Y25" t="str">
            <v>!</v>
          </cell>
        </row>
        <row r="26">
          <cell r="Y26" t="str">
            <v>VI</v>
          </cell>
        </row>
        <row r="40">
          <cell r="Y40" t="str">
            <v>&lt;AA</v>
          </cell>
        </row>
        <row r="41">
          <cell r="Y41" t="str">
            <v>&lt;BC</v>
          </cell>
        </row>
        <row r="42">
          <cell r="Y42" t="str">
            <v>&lt;2250-1</v>
          </cell>
        </row>
        <row r="50">
          <cell r="Y50" t="str">
            <v>&lt;6815-1</v>
          </cell>
        </row>
      </sheetData>
      <sheetData sheetId="3">
        <row r="11">
          <cell r="O11">
            <v>2264846.6500000004</v>
          </cell>
        </row>
        <row r="19">
          <cell r="R19">
            <v>-4364.97</v>
          </cell>
        </row>
        <row r="24">
          <cell r="F24">
            <v>998248.61</v>
          </cell>
        </row>
        <row r="43">
          <cell r="D43">
            <v>287571.33</v>
          </cell>
        </row>
        <row r="47">
          <cell r="D47">
            <v>607988.15</v>
          </cell>
        </row>
        <row r="51">
          <cell r="D51">
            <v>217274.34</v>
          </cell>
        </row>
      </sheetData>
      <sheetData sheetId="4" refreshError="1"/>
      <sheetData sheetId="5" refreshError="1">
        <row r="2">
          <cell r="A2">
            <v>998248.61</v>
          </cell>
        </row>
        <row r="4">
          <cell r="A4">
            <v>2264846.6500000004</v>
          </cell>
          <cell r="B4">
            <v>2264846.65</v>
          </cell>
          <cell r="D4" t="str">
            <v>Planilha de compilação - Processos cíveis - 30-09-02</v>
          </cell>
          <cell r="E4" t="str">
            <v>!</v>
          </cell>
        </row>
        <row r="6">
          <cell r="A6">
            <v>-4364.97</v>
          </cell>
          <cell r="B6">
            <v>-4364.97</v>
          </cell>
          <cell r="D6" t="str">
            <v>CONTINGÊNCIAS Leadsheet</v>
          </cell>
          <cell r="E6" t="str">
            <v>!</v>
          </cell>
        </row>
        <row r="9">
          <cell r="A9">
            <v>607988.15</v>
          </cell>
          <cell r="B9">
            <v>607988.15</v>
          </cell>
          <cell r="D9" t="str">
            <v>RECEITAS E DESPESAS OPERACIONAIS Combined Leadsheet</v>
          </cell>
          <cell r="E9" t="str">
            <v>!</v>
          </cell>
        </row>
        <row r="10">
          <cell r="A10">
            <v>217274.34</v>
          </cell>
          <cell r="B10">
            <v>217274.34</v>
          </cell>
          <cell r="D10" t="str">
            <v>RECEITAS E DESPESAS OPERACIONAIS Combined Leadsheet</v>
          </cell>
          <cell r="E10" t="str">
            <v>!</v>
          </cell>
        </row>
        <row r="14">
          <cell r="A14">
            <v>1197.19</v>
          </cell>
          <cell r="B14">
            <v>1197.19</v>
          </cell>
          <cell r="D14" t="str">
            <v>Movimentação do RLP</v>
          </cell>
          <cell r="E14" t="str">
            <v>!</v>
          </cell>
        </row>
        <row r="16">
          <cell r="A16">
            <v>774.71</v>
          </cell>
          <cell r="B16">
            <v>774.71</v>
          </cell>
          <cell r="D16" t="str">
            <v>Movimentação do RLP</v>
          </cell>
          <cell r="E16" t="str">
            <v>!</v>
          </cell>
        </row>
        <row r="17">
          <cell r="A17">
            <v>0</v>
          </cell>
          <cell r="B17">
            <v>0</v>
          </cell>
          <cell r="D17" t="str">
            <v>Movimentação do RLP</v>
          </cell>
          <cell r="E17" t="str">
            <v>!</v>
          </cell>
        </row>
        <row r="18">
          <cell r="A18">
            <v>2075.94</v>
          </cell>
          <cell r="B18">
            <v>2075.94</v>
          </cell>
          <cell r="D18" t="str">
            <v>Movimentação do RLP</v>
          </cell>
          <cell r="E18" t="str">
            <v>!</v>
          </cell>
        </row>
      </sheetData>
      <sheetData sheetId="6" refreshError="1"/>
      <sheetData sheetId="7" refreshError="1"/>
      <sheetData sheetId="8" refreshError="1"/>
      <sheetData sheetId="9">
        <row r="15">
          <cell r="L15">
            <v>0</v>
          </cell>
        </row>
      </sheetData>
      <sheetData sheetId="10" refreshError="1"/>
      <sheetData sheetId="11" refreshError="1"/>
      <sheetData sheetId="12" refreshError="1"/>
      <sheetData sheetId="13" refreshError="1"/>
      <sheetData sheetId="14" refreshError="1"/>
    </sheetDataSet>
  </externalBook>
</externalLink>
</file>

<file path=xl/externalLinks/externalLink7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Contingencias 3112"/>
      <sheetName val="Contingencias"/>
      <sheetName val="ELP 2003"/>
      <sheetName val="2003-RESUMO PASSIVO 3T2003"/>
      <sheetName val="Lucro Real"/>
      <sheetName val="XREF"/>
      <sheetName val="Tickmarks"/>
      <sheetName val="#REF"/>
      <sheetName val="Resumo Dra. Raquel"/>
      <sheetName val="Previdenciaro"/>
      <sheetName val="Resumo Dr. Tarcísio"/>
      <sheetName val="Contingencias 3009"/>
      <sheetName val="Depósito FINSOCIAL"/>
      <sheetName val="Provisão FINSOCIAL"/>
      <sheetName val="PIS"/>
      <sheetName val="INSS copapremio"/>
      <sheetName val="INSS 3112"/>
      <sheetName val="ISS 3009"/>
      <sheetName val="IR"/>
      <sheetName val="Mov DEZ_SET"/>
      <sheetName val="Mov ELP SET_DEZ"/>
      <sheetName val="ISS Suspenso"/>
      <sheetName val="Global Variação Monetária"/>
      <sheetName val="Mov ELP DEZ_SET"/>
      <sheetName val="Mov 4o trim"/>
      <sheetName val="Atualização ISS"/>
      <sheetName val="INSS"/>
    </sheetNames>
    <sheetDataSet>
      <sheetData sheetId="0">
        <row r="4">
          <cell r="D4" t="str">
            <v>2.6.2.002</v>
          </cell>
        </row>
      </sheetData>
      <sheetData sheetId="1" refreshError="1"/>
      <sheetData sheetId="2" refreshError="1"/>
      <sheetData sheetId="3" refreshError="1"/>
      <sheetData sheetId="4" refreshError="1"/>
      <sheetData sheetId="5" refreshError="1"/>
      <sheetData sheetId="6" refreshError="1"/>
      <sheetData sheetId="7">
        <row r="3">
          <cell r="A3">
            <v>60</v>
          </cell>
          <cell r="B3">
            <v>60</v>
          </cell>
          <cell r="D3" t="str">
            <v>CUSTO DOS SERVIÇOS E VENDAS Leadsheet</v>
          </cell>
          <cell r="E3" t="str">
            <v>!</v>
          </cell>
        </row>
        <row r="4">
          <cell r="A4">
            <v>-454</v>
          </cell>
          <cell r="B4">
            <v>-454</v>
          </cell>
          <cell r="D4" t="str">
            <v>PROVISÕES E OUTROS PASSIVOS Combined Leadsheet</v>
          </cell>
          <cell r="E4" t="str">
            <v>!</v>
          </cell>
        </row>
        <row r="11">
          <cell r="A11">
            <v>51</v>
          </cell>
          <cell r="B11">
            <v>51</v>
          </cell>
          <cell r="D11" t="str">
            <v>Realizável a Longo Prazo Combined Leadsheet</v>
          </cell>
          <cell r="E11" t="str">
            <v>!</v>
          </cell>
        </row>
        <row r="14">
          <cell r="A14">
            <v>-3</v>
          </cell>
          <cell r="B14">
            <v>-3</v>
          </cell>
          <cell r="D14" t="str">
            <v>PROVISÕES E OUTROS PASSIVOS Combined Leadsheet</v>
          </cell>
          <cell r="E14" t="str">
            <v>!</v>
          </cell>
        </row>
        <row r="15">
          <cell r="A15">
            <v>666653.53</v>
          </cell>
          <cell r="B15">
            <v>666653.53</v>
          </cell>
          <cell r="D15" t="str">
            <v>Realizável a Longo Prazo Combined Leadsheet</v>
          </cell>
          <cell r="E15" t="str">
            <v>!</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sheetDataSet>
  </externalBook>
</externalLink>
</file>

<file path=xl/externalLinks/externalLink7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a"/>
      <sheetName val="Financials"/>
      <sheetName val="25.02.2011"/>
      <sheetName val="Dados"/>
      <sheetName val="Abicalçado"/>
      <sheetName val="Resultados"/>
    </sheetNames>
    <sheetDataSet>
      <sheetData sheetId="0"/>
      <sheetData sheetId="1"/>
      <sheetData sheetId="2"/>
      <sheetData sheetId="3"/>
      <sheetData sheetId="4" refreshError="1"/>
      <sheetData sheetId="5"/>
    </sheetDataSet>
  </externalBook>
</externalLink>
</file>

<file path=xl/externalLinks/externalLink7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Quarterly"/>
      <sheetName val="Conciliação Custos - Guarani"/>
      <sheetName val="XREF"/>
      <sheetName val="Planilha Principal"/>
      <sheetName val="Lead"/>
      <sheetName val="Links"/>
      <sheetName val="Para Refer. - Rev. Analítica"/>
      <sheetName val="21000253"/>
      <sheetName val="Balanço"/>
      <sheetName val="DRE"/>
      <sheetName val=" AnexoOpDiv99"/>
      <sheetName val="GrafdivB"/>
      <sheetName val="ServDiv"/>
      <sheetName val="Exigível"/>
      <sheetName val="DIVIN_ARAXA"/>
      <sheetName val="TELEMIG_209"/>
      <sheetName val="Referência-Relatório-Resultado"/>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Vendas"/>
      <sheetName val="RecBr"/>
      <sheetName val="RecDia"/>
      <sheetName val="RecBrMod"/>
      <sheetName val="FormaRec"/>
      <sheetName val="CCred"/>
      <sheetName val="EvCCred"/>
      <sheetName val="RecBrPF"/>
      <sheetName val="RecBrPJ"/>
      <sheetName val="RecBrAG"/>
      <sheetName val="RecBrRE"/>
      <sheetName val="RecBrGL"/>
      <sheetName val="RecBrRE+GL"/>
      <sheetName val="RecBrML"/>
      <sheetName val="RecBrAD"/>
      <sheetName val="RecBrSegm"/>
      <sheetName val="RecDiaPF"/>
      <sheetName val="RecDiaPJ"/>
      <sheetName val="RecDiaAG"/>
      <sheetName val="RecDiaRE"/>
      <sheetName val="RecDiaGL"/>
      <sheetName val="RecDiaRE+GL"/>
      <sheetName val="RecDiaML"/>
      <sheetName val="RecDiaAD"/>
      <sheetName val="FormaRecPF"/>
      <sheetName val="FormaRecPJ"/>
      <sheetName val="FormaRecMI"/>
      <sheetName val="FormaRecME"/>
      <sheetName val="FormaRecAG"/>
      <sheetName val="FormaRecRE"/>
      <sheetName val="FormaRecML"/>
      <sheetName val="FormaRecSeg"/>
      <sheetName val="DescProm"/>
      <sheetName val="DescProm 2"/>
      <sheetName val="DescPrPF"/>
      <sheetName val="DescPrPJ"/>
      <sheetName val="DescPrAG"/>
      <sheetName val="DescPrRE"/>
      <sheetName val="DescPrGL"/>
      <sheetName val="DescPrAM"/>
      <sheetName val="DescPrSegm"/>
      <sheetName val="RecLPV"/>
      <sheetName val="DescPrSeg"/>
      <sheetName val="COMP EVA"/>
      <sheetName val="Contas a receber"/>
      <sheetName val="Debt"/>
      <sheetName val="Inputs"/>
      <sheetName val="Premissas SPE selecionada"/>
      <sheetName val="DescProm_2"/>
      <sheetName val="COMP_EVA"/>
      <sheetName val="Contas_a_receber"/>
    </sheetNames>
    <sheetDataSet>
      <sheetData sheetId="0"/>
      <sheetData sheetId="1"/>
      <sheetData sheetId="2"/>
      <sheetData sheetId="3"/>
      <sheetData sheetId="4"/>
      <sheetData sheetId="5" refreshError="1">
        <row r="68">
          <cell r="A68" t="str">
            <v>Anos Anteriores - Total no Ano</v>
          </cell>
        </row>
        <row r="69">
          <cell r="A69" t="str">
            <v>1999</v>
          </cell>
          <cell r="C69">
            <v>10805.821680000001</v>
          </cell>
          <cell r="D69">
            <v>18965.246579999999</v>
          </cell>
        </row>
        <row r="70">
          <cell r="A70" t="str">
            <v>% Total</v>
          </cell>
          <cell r="C70">
            <v>0.26706894421752503</v>
          </cell>
          <cell r="D70">
            <v>0.46873144226692681</v>
          </cell>
        </row>
      </sheetData>
      <sheetData sheetId="6" refreshError="1">
        <row r="49">
          <cell r="B49">
            <v>3967.2381109868097</v>
          </cell>
          <cell r="C49">
            <v>3081.2693438222027</v>
          </cell>
          <cell r="D49">
            <v>3505.3762947725631</v>
          </cell>
          <cell r="E49">
            <v>5770.8371107876101</v>
          </cell>
          <cell r="F49">
            <v>8756.1460299999999</v>
          </cell>
          <cell r="G49">
            <v>8411.4631499999996</v>
          </cell>
          <cell r="H49">
            <v>10065.312460000003</v>
          </cell>
        </row>
        <row r="50">
          <cell r="B50">
            <v>4045.4873675100407</v>
          </cell>
          <cell r="C50">
            <v>2773.0266132750121</v>
          </cell>
          <cell r="D50">
            <v>2959.4157663431247</v>
          </cell>
          <cell r="E50">
            <v>5317.3540925052794</v>
          </cell>
          <cell r="F50">
            <v>9343.4491600000001</v>
          </cell>
          <cell r="G50">
            <v>9902.0307599999996</v>
          </cell>
          <cell r="H50">
            <v>11020.070260000002</v>
          </cell>
        </row>
        <row r="51">
          <cell r="B51">
            <v>2763.4773607506331</v>
          </cell>
          <cell r="C51">
            <v>2300.592330995381</v>
          </cell>
          <cell r="D51">
            <v>2479.7936043079035</v>
          </cell>
          <cell r="E51">
            <v>5208.294880272143</v>
          </cell>
          <cell r="F51">
            <v>10538.09247</v>
          </cell>
          <cell r="G51">
            <v>10106.13841</v>
          </cell>
          <cell r="H51">
            <v>12547.464420000002</v>
          </cell>
        </row>
        <row r="52">
          <cell r="B52">
            <v>342.30186587971622</v>
          </cell>
          <cell r="C52">
            <v>342.30186587971622</v>
          </cell>
          <cell r="D52">
            <v>314.50107607277585</v>
          </cell>
          <cell r="E52">
            <v>359.07463308208071</v>
          </cell>
          <cell r="F52">
            <v>6.9396252602359479E-3</v>
          </cell>
          <cell r="G52" t="str">
            <v>-</v>
          </cell>
          <cell r="H52" t="str">
            <v>-</v>
          </cell>
        </row>
        <row r="55">
          <cell r="C55">
            <v>8154.8882880925958</v>
          </cell>
          <cell r="D55">
            <v>8944.5856654235904</v>
          </cell>
          <cell r="E55">
            <v>16296.486083565032</v>
          </cell>
          <cell r="F55">
            <v>28637.68766</v>
          </cell>
          <cell r="G55">
            <v>28419.632319999997</v>
          </cell>
          <cell r="H55">
            <v>33632.847140000005</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refreshError="1"/>
      <sheetData sheetId="43" refreshError="1"/>
      <sheetData sheetId="44" refreshError="1"/>
      <sheetData sheetId="45"/>
      <sheetData sheetId="46"/>
      <sheetData sheetId="47" refreshError="1"/>
      <sheetData sheetId="48"/>
      <sheetData sheetId="49"/>
      <sheetData sheetId="50"/>
    </sheetDataSet>
  </externalBook>
</externalLink>
</file>

<file path=xl/externalLinks/externalLink8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Aging"/>
      <sheetName val="PDD-Movimentação"/>
      <sheetName val="XREF"/>
      <sheetName val="Tickmarks"/>
      <sheetName val="Teste Drpc"/>
      <sheetName val="#REF"/>
      <sheetName val="Tab.Daten"/>
      <sheetName val="TAB.Hauptmenue"/>
      <sheetName val="APOIO"/>
      <sheetName val="1) Lead"/>
      <sheetName val="Links"/>
      <sheetName val="pl atual"/>
      <sheetName val="DRE"/>
      <sheetName val="C1398T96"/>
      <sheetName val="VENDAS_P_SUBSIDIÁRIA"/>
      <sheetName val="local"/>
      <sheetName val="Tipos"/>
      <sheetName val="UFIR"/>
      <sheetName val="ATIVO"/>
      <sheetName val="Mapa 31.01.04"/>
      <sheetName val="WL"/>
      <sheetName val="consolid soc"/>
      <sheetName val="Cel.ePap. Mucuri"/>
      <sheetName val="INFO"/>
      <sheetName val="tabela"/>
      <sheetName val="integral"/>
      <sheetName val="bal"/>
      <sheetName val="Depreciação"/>
      <sheetName val="ce"/>
      <sheetName val="Inventário PA"/>
      <sheetName val="Abertura Nov'03"/>
      <sheetName val="Fev"/>
      <sheetName val=""/>
      <sheetName val="Worksheet in 5331 Contas a Rece"/>
      <sheetName val="DFC"/>
      <sheetName val="6310-Lead"/>
      <sheetName val="Worksheet%20in%205331%20Contas%"/>
      <sheetName val="Pas Juros e V.M.C."/>
      <sheetName val="Adições"/>
      <sheetName val="Saldo Inicial"/>
      <sheetName val="H.MUNDIAL - 27.01.06 - Ajustado"/>
      <sheetName val="PDD"/>
      <sheetName val="circularização"/>
      <sheetName val="Mapa de Moviment."/>
      <sheetName val="n"/>
      <sheetName val="U_P&amp;L"/>
      <sheetName val="Plano de Contas"/>
      <sheetName val="#¡REF"/>
      <sheetName val=" Produção_Calcário"/>
      <sheetName val="Board Owners"/>
      <sheetName val="EUR GM"/>
      <sheetName val="R$ Trator"/>
      <sheetName val="SispecPSAP"/>
      <sheetName val="ANALI2001"/>
      <sheetName val="Conciliação Custos - Guarani"/>
      <sheetName val="O productivity"/>
      <sheetName val="Mercado"/>
      <sheetName val="Ctz Chile Ltda 19.02.12"/>
      <sheetName val="RELATA"/>
      <sheetName val="Future Weighted Income"/>
      <sheetName val="Issuance by Subsector"/>
      <sheetName val="MLP PIPES"/>
      <sheetName val="Issuance by Type"/>
      <sheetName val="League Tables"/>
      <sheetName val="MLPs"/>
    </sheetNames>
    <sheetDataSet>
      <sheetData sheetId="0" refreshError="1"/>
      <sheetData sheetId="1" refreshError="1">
        <row r="8">
          <cell r="A8">
            <v>6952599.1490349993</v>
          </cell>
        </row>
        <row r="9">
          <cell r="I9">
            <v>6931133</v>
          </cell>
        </row>
      </sheetData>
      <sheetData sheetId="2" refreshError="1">
        <row r="8">
          <cell r="A8">
            <v>6952599.1490349993</v>
          </cell>
        </row>
        <row r="35">
          <cell r="C35">
            <v>-13690664</v>
          </cell>
        </row>
      </sheetData>
      <sheetData sheetId="3" refreshError="1">
        <row r="8">
          <cell r="A8">
            <v>6952599.1490349993</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Set>
  </externalBook>
</externalLink>
</file>

<file path=xl/externalLinks/externalLink8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 val="Movimentação 3009"/>
      <sheetName val="ISSsuspenso Set03"/>
      <sheetName val="SN 3009"/>
      <sheetName val="ANUAL"/>
      <sheetName val="ELP"/>
      <sheetName val="RecDiaME"/>
      <sheetName val="RecDiaMI"/>
      <sheetName val="RecLiqDia"/>
      <sheetName val="RecRE"/>
      <sheetName val="RecPJ"/>
      <sheetName val="LocRisco"/>
      <sheetName val="LocRiscoPF"/>
      <sheetName val="LocRiscoPJ"/>
      <sheetName val="LocRiscoAGME"/>
      <sheetName val="LocRiscoAG"/>
      <sheetName val="LocRiscoRE"/>
      <sheetName val="LocRiscoLIC"/>
      <sheetName val="RecDK"/>
      <sheetName val="LocRiscoAGMI"/>
      <sheetName val="RecME"/>
      <sheetName val="RecGL"/>
      <sheetName val="RecAG"/>
      <sheetName val="RecMI"/>
      <sheetName val="RecPF"/>
      <sheetName val="RecSegm + AM"/>
      <sheetName val="DRE"/>
      <sheetName val=" BILANZ"/>
      <sheetName val="CCred"/>
      <sheetName val="EvCCred"/>
    </sheetNames>
    <sheetDataSet>
      <sheetData sheetId="0"/>
      <sheetData sheetId="1" refreshError="1"/>
      <sheetData sheetId="2"/>
      <sheetData sheetId="3" refreshError="1"/>
      <sheetData sheetId="4" refreshError="1"/>
      <sheetData sheetId="5" refreshError="1"/>
      <sheetData sheetId="6" refreshError="1"/>
      <sheetData sheetId="7"/>
      <sheetData sheetId="8"/>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Set>
  </externalBook>
</externalLink>
</file>

<file path=xl/externalLinks/externalLink8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Tie-in"/>
      <sheetName val="Liquidação Subseq Dividendos"/>
      <sheetName val="RLP 2003"/>
      <sheetName val="Movimentação 3009"/>
      <sheetName val="Mov Set_Dez2003"/>
      <sheetName val="Global Variação Monetária"/>
      <sheetName val="ISSsuspenso Set03"/>
      <sheetName val="Saldo Negativo IRPJ2002"/>
      <sheetName val="Localiza - IRRF Set03"/>
      <sheetName val="Antec_IR_CS"/>
      <sheetName val="SN 3112"/>
      <sheetName val="SN 3009"/>
      <sheetName val="XREF"/>
      <sheetName val="Tickmarks"/>
      <sheetName val="Links"/>
      <sheetName val="2003-RESUMO ATIVO  3T2003"/>
      <sheetName val="151002-MFA adições"/>
      <sheetName val="IRRF"/>
      <sheetName val="Antecep IR CSL"/>
      <sheetName val="Composição Guias"/>
      <sheetName val="Movim. Mútuo 31.12"/>
      <sheetName val="ATIVO ANUAL"/>
      <sheetName val="Movimentacao"/>
      <sheetName val="Senior Notes"/>
      <sheetName val="#REF"/>
      <sheetName val="ANUAL"/>
      <sheetName val="Movimentação 3112"/>
      <sheetName val="MFA adições"/>
    </sheetNames>
    <sheetDataSet>
      <sheetData sheetId="0"/>
      <sheetData sheetId="1"/>
      <sheetData sheetId="2"/>
      <sheetData sheetId="3" refreshError="1"/>
      <sheetData sheetId="4"/>
      <sheetData sheetId="5"/>
      <sheetData sheetId="6" refreshError="1"/>
      <sheetData sheetId="7"/>
      <sheetData sheetId="8"/>
      <sheetData sheetId="9" refreshError="1"/>
      <sheetData sheetId="10"/>
      <sheetData sheetId="11"/>
      <sheetData sheetId="12"/>
      <sheetData sheetId="13"/>
      <sheetData sheetId="14" refreshError="1"/>
      <sheetData sheetId="15"/>
      <sheetData sheetId="16" refreshError="1"/>
      <sheetData sheetId="17" refreshError="1"/>
      <sheetData sheetId="18" refreshError="1"/>
      <sheetData sheetId="19" refreshError="1"/>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8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Resumen"/>
      <sheetName val="2.1.01.02.01.05"/>
      <sheetName val="2.1.01.02.01.06"/>
      <sheetName val="2.1.01.02.01.07"/>
      <sheetName val="2.1.01.02.01.08"/>
      <sheetName val="Cesiones HSBC"/>
      <sheetName val="OC  HSBC"/>
      <sheetName val="Intereses"/>
      <sheetName val="Marcas Estándar"/>
      <sheetName val="XREF"/>
      <sheetName val="PIS-99"/>
      <sheetName val="EEPN|3"/>
      <sheetName val="EEPN"/>
      <sheetName val="Ctf-1"/>
    </sheetNames>
    <sheetDataSet>
      <sheetData sheetId="0" refreshError="1"/>
      <sheetData sheetId="1" refreshError="1"/>
      <sheetData sheetId="2"/>
      <sheetData sheetId="3"/>
      <sheetData sheetId="4" refreshError="1"/>
      <sheetData sheetId="5" refreshError="1"/>
      <sheetData sheetId="6" refreshError="1"/>
      <sheetData sheetId="7"/>
      <sheetData sheetId="8"/>
      <sheetData sheetId="9"/>
      <sheetData sheetId="10"/>
      <sheetData sheetId="11" refreshError="1"/>
      <sheetData sheetId="12" refreshError="1"/>
      <sheetData sheetId="13" refreshError="1"/>
      <sheetData sheetId="14" refreshError="1"/>
    </sheetDataSet>
  </externalBook>
</externalLink>
</file>

<file path=xl/externalLinks/externalLink8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ead"/>
      <sheetName val="Links"/>
      <sheetName val="Appendix Q"/>
      <sheetName val="Imposto de Renda 30.09.05"/>
      <sheetName val="Contribuição Social 30.09.05 "/>
      <sheetName val="Reserva de Reavaliação"/>
      <sheetName val="Prejuízos Acumul. 30.09 e 31.12"/>
      <sheetName val="IR 2004 - Dow Brasil S.A."/>
      <sheetName val="CS 2004 - Dow Brasil S.A."/>
      <sheetName val="Ágio 30.09.05"/>
      <sheetName val="{PPC} Ágio Carbides"/>
      <sheetName val="XREF"/>
      <sheetName val="Tickmarks"/>
      <sheetName val="P_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sheetData sheetId="12" refreshError="1"/>
      <sheetData sheetId="13"/>
      <sheetData sheetId="14" refreshError="1"/>
    </sheetDataSet>
  </externalBook>
</externalLink>
</file>

<file path=xl/externalLinks/externalLink8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ummary"/>
      <sheetName val="Lead"/>
      <sheetName val="Links"/>
      <sheetName val="Appendix Q"/>
      <sheetName val="Imposto de Renda 30.09.05"/>
      <sheetName val="Contribuição Social 30.09.05 "/>
      <sheetName val="Reserva de Reavaliação"/>
      <sheetName val="Prejuízos Acumul. 30.09 e 31.12"/>
      <sheetName val="IR 2004 - Dow Brasil S.A."/>
      <sheetName val="CS 2004 - Dow Brasil S.A."/>
      <sheetName val="Ágio 30.09.05"/>
      <sheetName val="{PPC} Ágio Carbides"/>
      <sheetName val="XREF"/>
      <sheetName val="Tickmarks"/>
      <sheetName val="P_L"/>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sheetData sheetId="11"/>
      <sheetData sheetId="12" refreshError="1"/>
      <sheetData sheetId="13"/>
      <sheetData sheetId="14" refreshError="1"/>
    </sheetDataSet>
  </externalBook>
</externalLink>
</file>

<file path=xl/externalLinks/externalLink8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XREF"/>
      <sheetName val="Tickmarks"/>
    </sheetNames>
    <sheetDataSet>
      <sheetData sheetId="0"/>
      <sheetData sheetId="1"/>
      <sheetData sheetId="2"/>
      <sheetData sheetId="3"/>
    </sheetDataSet>
  </externalBook>
</externalLink>
</file>

<file path=xl/externalLinks/externalLink8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mbral Utilidad"/>
      <sheetName val="Utilidades"/>
      <sheetName val="Prest. Soc."/>
      <sheetName val="Umbral Prestaciones"/>
      <sheetName val="SSO"/>
      <sheetName val="Umbral SSO"/>
      <sheetName val="Umbral SPF"/>
      <sheetName val="LPH INCE"/>
      <sheetName val="Umbral LPH"/>
      <sheetName val="Umbral INCE"/>
      <sheetName val="Tickmarks"/>
      <sheetName val="#REF"/>
      <sheetName val="Total SBE"/>
      <sheetName val="Gross Margin"/>
      <sheetName val="2.1.01.02.01.06"/>
      <sheetName val="2.1.01.02.01.05"/>
      <sheetName val="TABLA"/>
      <sheetName val="Resumen"/>
      <sheetName val="DOLARES FINAL "/>
      <sheetName val="dez99_dez01"/>
      <sheetName val="Asiento"/>
      <sheetName val="LPH e INCE"/>
      <sheetName val="31 Dic 96"/>
      <sheetName val="Detalle"/>
      <sheetName val="Retiros"/>
      <sheetName val="Adiciones e intereses"/>
      <sheetName val="XREF"/>
      <sheetName val="Trial Balance"/>
      <sheetName val="TABLAIPC "/>
      <sheetName val="B-111"/>
      <sheetName val="Datos Genera."/>
      <sheetName val="Prueba de Diferencial Cambi (2)"/>
      <sheetName val="BalanceSheet"/>
      <sheetName val="INCE"/>
      <sheetName val="1. Imp. Municipal GDV"/>
      <sheetName val="CALCULO IAE DEL AÑO"/>
      <sheetName val="(1)I.A.E. (Dozavos)"/>
      <sheetName val="Data"/>
      <sheetName val="ENTREGA"/>
      <sheetName val="XA"/>
      <sheetName val="Anexo 12"/>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8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SO y SPF"/>
      <sheetName val="Umbral SSO 31.12.03"/>
      <sheetName val="Umbral SPF 31.12.02"/>
      <sheetName val="LPH e INCE"/>
      <sheetName val="Umbral  LPH 31.12.03"/>
      <sheetName val="Umbral INCE 31.12.03"/>
      <sheetName val="XREF"/>
      <sheetName val="Tickmarks"/>
      <sheetName val="SSO y SPF 2003"/>
      <sheetName val="Umbral SPF 31.12.03"/>
      <sheetName val="#REF"/>
      <sheetName val="SSO"/>
      <sheetName val="Lead"/>
      <sheetName val="2.1.01.02.01.06"/>
      <sheetName val="Adiciones e intereses"/>
      <sheetName val="Datos Genera."/>
      <sheetName val="Retiros"/>
      <sheetName val="Anexo 12"/>
      <sheetName val="Owned"/>
      <sheetName val="LPH INCE"/>
      <sheetName val="Reexpresado año 2000"/>
      <sheetName val="VALORES PUBLICOS"/>
      <sheetName val="Inclusiones y Exclusiones"/>
      <sheetName val="Fluctuación (P.3)"/>
      <sheetName val="Detalle"/>
      <sheetName val="F-4,5"/>
      <sheetName val="v"/>
      <sheetName val="Antiguedad"/>
      <sheetName val="Cruce Mayor Vs. Auxiliar"/>
      <sheetName val="Valuación"/>
      <sheetName val="Prest. Soc."/>
      <sheetName val="Utilidades"/>
      <sheetName val="BalanceSheet"/>
      <sheetName val="INCE"/>
      <sheetName val="1. Imp. Municipal GDV"/>
      <sheetName val="B-111"/>
      <sheetName val="SCRAP 14_08"/>
      <sheetName val="MES"/>
      <sheetName val="Impuesto Diferido"/>
      <sheetName val="Prueba de Diferencial Cambi (2)"/>
      <sheetName val="CCF"/>
      <sheetName val="XA"/>
      <sheetName val="31.08.07 (2)"/>
      <sheetName val="Acum.garantías Vzla"/>
      <sheetName val="IPCS"/>
      <sheetName val="CalcSheet"/>
      <sheetName val="Iva"/>
      <sheetName val="Retenciones de Iva"/>
      <sheetName val="Hierarchy"/>
      <sheetName val="Retenciones de IVA(N0 Domici)"/>
      <sheetName val="ENTREGA"/>
      <sheetName val="OPCP for"/>
      <sheetName val="D.Plazo"/>
      <sheetName val="FILIALES"/>
      <sheetName val="S.S.O"/>
      <sheetName val="IMPTOS. MUNICIPALES"/>
      <sheetName val="Movimiento"/>
      <sheetName val="19-A"/>
      <sheetName val="ANEXO I"/>
      <sheetName val="ANEXO VIII 1-3"/>
      <sheetName val="ISLR"/>
      <sheetName val="IMPUESTOS MUNICIPALES"/>
      <sheetName val="Budget Acum"/>
      <sheetName val="Real Acum"/>
      <sheetName val="Budget"/>
      <sheetName val="Real"/>
      <sheetName val="5. RET IVA Proveedores"/>
      <sheetName val="9. RET IVA Proveedores"/>
      <sheetName val="TABLAIPC "/>
      <sheetName val="LOCTI"/>
      <sheetName val="P6"/>
      <sheetName val="Receitas Vendas Inpacel"/>
      <sheetName val="Deducoes venda IP"/>
      <sheetName val="PAS Deduções venda Inpacel"/>
      <sheetName val="Empréstimos"/>
      <sheetName val="Intercompany BP"/>
    </sheetNames>
    <sheetDataSet>
      <sheetData sheetId="0"/>
      <sheetData sheetId="1" refreshError="1"/>
      <sheetData sheetId="2" refreshError="1"/>
      <sheetData sheetId="3"/>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Set>
  </externalBook>
</externalLink>
</file>

<file path=xl/externalLinks/externalLink8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Report - 31102003"/>
      <sheetName val="Circularização Emprestimos"/>
      <sheetName val="XREF"/>
      <sheetName val="Tickmarks"/>
      <sheetName val="PAS Vendas"/>
      <sheetName val="Reconciliações Setembro"/>
      <sheetName val="Impostos"/>
      <sheetName val="Funrural"/>
      <sheetName val="DRE"/>
      <sheetName val="FGTS"/>
      <sheetName val="PAS Deprec."/>
      <sheetName val="População Res."/>
      <sheetName val="Circul. Fornecedores"/>
      <sheetName val="BP"/>
      <sheetName val="Abertura Saldos"/>
      <sheetName val="Ajustes e Reclassificações"/>
      <sheetName val="Vendas"/>
      <sheetName val="Base Star"/>
      <sheetName val="Receitas Vendas Inpacel"/>
      <sheetName val="Deducoes venda IP"/>
      <sheetName val="PAS Deduções venda Inpacel"/>
    </sheetNames>
    <sheetDataSet>
      <sheetData sheetId="0"/>
      <sheetData sheetId="1"/>
      <sheetData sheetId="2"/>
      <sheetData sheetId="3">
        <row r="8">
          <cell r="G8">
            <v>103547</v>
          </cell>
        </row>
      </sheetData>
      <sheetData sheetId="4">
        <row r="2">
          <cell r="A2">
            <v>115891</v>
          </cell>
        </row>
      </sheetData>
      <sheetData sheetId="5"/>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MI"/>
      <sheetName val="RESUMEN"/>
      <sheetName val="LEGENDA 01"/>
    </sheetNames>
    <sheetDataSet>
      <sheetData sheetId="0" refreshError="1"/>
      <sheetData sheetId="1" refreshError="1"/>
      <sheetData sheetId="2" refreshError="1"/>
    </sheetDataSet>
  </externalBook>
</externalLink>
</file>

<file path=xl/externalLinks/externalLink9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Resumo Dr. Tarcísio"/>
      <sheetName val="Contingencias 3112"/>
      <sheetName val="Links"/>
      <sheetName val="Contingencias 3009"/>
      <sheetName val="Depósito FINSOCIAL"/>
      <sheetName val="Provisão FINSOCIAL"/>
      <sheetName val="PIS"/>
      <sheetName val="INSS copapremio"/>
      <sheetName val="INSS 3112"/>
      <sheetName val="ISS 3009"/>
      <sheetName val="IR"/>
      <sheetName val="Mov DEZ_SET"/>
      <sheetName val="ELP 2003"/>
      <sheetName val="Mov ELP SET_DEZ"/>
      <sheetName val="ISS Suspenso"/>
      <sheetName val="Global Variação Monetária"/>
      <sheetName val="XREF"/>
      <sheetName val="Tickmarks"/>
      <sheetName val="Contingencias"/>
      <sheetName val="Mov ELP DEZ_SET"/>
      <sheetName val="Mov 4o trim"/>
      <sheetName val="Atualização ISS"/>
      <sheetName val="INSS"/>
      <sheetName val="Sesc-senac"/>
      <sheetName val="2003-RESUMO PASSIVO 3T2003"/>
      <sheetName val="2003-RESUMO PASSIVO 4T2003"/>
      <sheetName val="Lucro Real"/>
      <sheetName val="2003-RESUMO PASSIVO"/>
      <sheetName val="ISS"/>
      <sheetName val="advogados"/>
      <sheetName val="DepositoXconting_DEZ"/>
      <sheetName val="Análise Processos"/>
      <sheetName val="DepósitosxContingências"/>
      <sheetName val="PASSIVOANUAL"/>
      <sheetName val="Mov 3112"/>
      <sheetName val="VM"/>
      <sheetName val="Resumo Dra. Raquel"/>
      <sheetName val="Previdenciaro"/>
      <sheetName val="RLP ANUAL"/>
      <sheetName val="RLP"/>
      <sheetName val="PASSIVO ANUAL"/>
      <sheetName val="ELP"/>
      <sheetName val="#REF"/>
      <sheetName val="Relatorio"/>
      <sheetName val="ELP ANUAL"/>
      <sheetName val="Contingencias Trib"/>
      <sheetName val=""/>
      <sheetName val="Comp"/>
      <sheetName val="Performance"/>
    </sheetNames>
    <sheetDataSet>
      <sheetData sheetId="0"/>
      <sheetData sheetId="1"/>
      <sheetData sheetId="2"/>
      <sheetData sheetId="3"/>
      <sheetData sheetId="4"/>
      <sheetData sheetId="5" refreshError="1"/>
      <sheetData sheetId="6" refreshError="1"/>
      <sheetData sheetId="7" refreshError="1"/>
      <sheetData sheetId="8" refreshError="1"/>
      <sheetData sheetId="9"/>
      <sheetData sheetId="10"/>
      <sheetData sheetId="11" refreshError="1"/>
      <sheetData sheetId="12"/>
      <sheetData sheetId="13" refreshError="1"/>
      <sheetData sheetId="14"/>
      <sheetData sheetId="15"/>
      <sheetData sheetId="16" refreshError="1"/>
      <sheetData sheetId="17"/>
      <sheetData sheetId="18"/>
      <sheetData sheetId="19"/>
      <sheetData sheetId="20"/>
      <sheetData sheetId="21"/>
      <sheetData sheetId="22"/>
      <sheetData sheetId="23"/>
      <sheetData sheetId="24" refreshError="1"/>
      <sheetData sheetId="25" refreshError="1"/>
      <sheetData sheetId="26" refreshError="1"/>
      <sheetData sheetId="27"/>
      <sheetData sheetId="28"/>
      <sheetData sheetId="29"/>
      <sheetData sheetId="30"/>
      <sheetData sheetId="31" refreshError="1"/>
      <sheetData sheetId="32"/>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refreshError="1"/>
      <sheetData sheetId="44" refreshError="1"/>
      <sheetData sheetId="45" refreshError="1"/>
      <sheetData sheetId="46" refreshError="1"/>
      <sheetData sheetId="47"/>
      <sheetData sheetId="48" refreshError="1"/>
      <sheetData sheetId="49" refreshError="1"/>
    </sheetDataSet>
  </externalBook>
</externalLink>
</file>

<file path=xl/externalLinks/externalLink9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Abertura Saldos"/>
      <sheetName val="População STAR_IP"/>
      <sheetName val="Checklist"/>
      <sheetName val="STAR Receitas"/>
      <sheetName val="STAR Custos"/>
      <sheetName val="STAR Impostos sobre Vendas"/>
      <sheetName val="Cut-off"/>
      <sheetName val="PAS Vendas"/>
      <sheetName val="IPBrasil - Sales"/>
      <sheetName val="PAS Deducoes_1otrim"/>
      <sheetName val="Variações"/>
      <sheetName val="XREF"/>
      <sheetName val="Tickmarks"/>
      <sheetName val="Receitas Vendas Inpacel"/>
      <sheetName val="Deducoes venda IP"/>
      <sheetName val="PAS Deduções venda Inpacel"/>
      <sheetName val="BP"/>
      <sheetName val="Circularização Aplicações"/>
      <sheetName val="Mapa"/>
      <sheetName val="Prov. Férias"/>
      <sheetName val="Mapa Mov. Empréstimos {ppc}"/>
      <sheetName val="DRE"/>
      <sheetName val="Resultado Setembro"/>
      <sheetName val="Circularização Emprestimos"/>
      <sheetName val="PAS Despesa pessoal"/>
      <sheetName val="FIF"/>
      <sheetName val="ICATU"/>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9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ead"/>
      <sheetName val="Links"/>
      <sheetName val="Mapa"/>
      <sheetName val="Adições"/>
      <sheetName val="Baixas"/>
      <sheetName val="Provisão de Juros"/>
      <sheetName val="PAS-Juros-R$"/>
      <sheetName val="PAS-Juros-US"/>
      <sheetName val="Escalonamento"/>
      <sheetName val="XREF"/>
      <sheetName val="Tickmarks"/>
    </sheetNames>
    <sheetDataSet>
      <sheetData sheetId="0" refreshError="1"/>
      <sheetData sheetId="1" refreshError="1"/>
      <sheetData sheetId="2"/>
      <sheetData sheetId="3"/>
      <sheetData sheetId="4" refreshError="1"/>
      <sheetData sheetId="5"/>
      <sheetData sheetId="6" refreshError="1"/>
      <sheetData sheetId="7" refreshError="1"/>
      <sheetData sheetId="8" refreshError="1"/>
      <sheetData sheetId="9" refreshError="1"/>
      <sheetData sheetId="10" refreshError="1"/>
    </sheetDataSet>
  </externalBook>
</externalLink>
</file>

<file path=xl/externalLinks/externalLink9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emo"/>
      <sheetName val="DDJJ IVA"/>
      <sheetName val="PG DF"/>
      <sheetName val="MMA Iva CF"/>
      <sheetName val="Análisis Credito Fiscal"/>
      <sheetName val="XREF"/>
      <sheetName val="Tickmarks"/>
      <sheetName val="Memo IVA"/>
      <sheetName val="DDJJ-IVA"/>
      <sheetName val="P.G. del C.F."/>
      <sheetName val="IVA Aduana"/>
      <sheetName val="Sheet2"/>
      <sheetName val="Sub MMA 11-01"/>
      <sheetName val="Prueba Global DF"/>
      <sheetName val="IVA ventas"/>
      <sheetName val="Impuestos Internos"/>
      <sheetName val="DDJJ Imp Int."/>
      <sheetName val="Internos 2001"/>
      <sheetName val="Imp Int. facturado"/>
      <sheetName val="Tickmarks "/>
      <sheetName val="#REF"/>
      <sheetName val="DDJJ"/>
      <sheetName val="PG del DF"/>
      <sheetName val="DDJJ'S PPG"/>
      <sheetName val="Prueba gobal DB"/>
      <sheetName val="Prueba global CF"/>
      <sheetName val="Cruce libros"/>
      <sheetName val="VALORES PUBLICOS"/>
    </sheetNames>
    <sheetDataSet>
      <sheetData sheetId="0" refreshError="1"/>
      <sheetData sheetId="1" refreshError="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 sheetId="24"/>
      <sheetData sheetId="25"/>
      <sheetData sheetId="26"/>
      <sheetData sheetId="27" refreshError="1"/>
    </sheetDataSet>
  </externalBook>
</externalLink>
</file>

<file path=xl/externalLinks/externalLink9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 gastos"/>
      <sheetName val="Muestreo 1-01 a 6-01"/>
      <sheetName val="Analisis 1-01 a 6-01"/>
      <sheetName val="MMA diferencia saldos a 12-01"/>
      <sheetName val="Analisis 7-01 a 12-01"/>
      <sheetName val="cruce"/>
      <sheetName val="XREF"/>
      <sheetName val="Tickmarks"/>
      <sheetName val="PG DF"/>
      <sheetName val="IVA Estimado"/>
      <sheetName val="Ley23681"/>
      <sheetName val="FNEE"/>
      <sheetName val="Prueba global - Pasivo"/>
      <sheetName val="Vaucheo  Facturación"/>
      <sheetName val="Bs Uso"/>
      <sheetName val="Lead"/>
      <sheetName val="LPH e INCE"/>
      <sheetName val="Caja"/>
      <sheetName val="DMPL03"/>
      <sheetName val="Anexo 15 - Moeda Estrangeira"/>
      <sheetName val="Anexo 15 - Swap"/>
      <sheetName val="BAL"/>
      <sheetName val="RES"/>
      <sheetName val="31-12-2008"/>
      <sheetName val="Mapa"/>
      <sheetName val="Adições"/>
      <sheetName val="Empréstimos"/>
      <sheetName val="P6"/>
    </sheetNames>
    <sheetDataSet>
      <sheetData sheetId="0" refreshError="1"/>
      <sheetData sheetId="1"/>
      <sheetData sheetId="2"/>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9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exo Bs Uso"/>
      <sheetName val="Prueba Global Amort."/>
      <sheetName val="Instalaciones"/>
      <sheetName val="Rodados"/>
      <sheetName val="Muebles y Utiles"/>
      <sheetName val="Informatica"/>
      <sheetName val="Telefonia"/>
      <sheetName val="Otros Activos"/>
      <sheetName val="Obras en curso"/>
      <sheetName val="Apertura BU"/>
      <sheetName val="XREF"/>
      <sheetName val="Tickmarks"/>
      <sheetName val="Analisis 1-01 a 6-01"/>
      <sheetName val="Resumen"/>
      <sheetName val="1.Anexo Bs Uso"/>
      <sheetName val="2.PG Amortizaciones"/>
      <sheetName val="3.Amort Acelerada"/>
      <sheetName val="4.Instalaciones"/>
      <sheetName val="5.Rodados"/>
      <sheetName val="6.Muebles y Utiles"/>
      <sheetName val="7.Informatica"/>
      <sheetName val="8.Telefonia"/>
      <sheetName val="9.Otros Activos"/>
      <sheetName val="10.Obras en curso"/>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 sheetId="13" refreshError="1"/>
      <sheetData sheetId="14" refreshError="1"/>
      <sheetData sheetId="15" refreshError="1"/>
      <sheetData sheetId="16"/>
      <sheetData sheetId="17" refreshError="1"/>
      <sheetData sheetId="18" refreshError="1"/>
      <sheetData sheetId="19" refreshError="1"/>
      <sheetData sheetId="20" refreshError="1"/>
      <sheetData sheetId="21" refreshError="1"/>
      <sheetData sheetId="22" refreshError="1"/>
      <sheetData sheetId="23" refreshError="1"/>
    </sheetDataSet>
  </externalBook>
</externalLink>
</file>

<file path=xl/externalLinks/externalLink9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IBB"/>
      <sheetName val="Anticipos a proveedores"/>
      <sheetName val="Tildes"/>
      <sheetName val="XREF"/>
      <sheetName val="#REF"/>
    </sheetNames>
    <sheetDataSet>
      <sheetData sheetId="0">
        <row r="25">
          <cell r="D25">
            <v>174656.67</v>
          </cell>
        </row>
      </sheetData>
      <sheetData sheetId="1" refreshError="1"/>
      <sheetData sheetId="2" refreshError="1"/>
      <sheetData sheetId="3" refreshError="1"/>
      <sheetData sheetId="4" refreshError="1"/>
    </sheetDataSet>
  </externalBook>
</externalLink>
</file>

<file path=xl/externalLinks/externalLink9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FAC"/>
      <sheetName val="Mvt Imobilizado"/>
      <sheetName val="Composição Consumidores Finais"/>
      <sheetName val="Mvt Empréstimos"/>
      <sheetName val="PL"/>
      <sheetName val="Result Financ"/>
      <sheetName val="Tickmarks"/>
      <sheetName val="Jan"/>
      <sheetName val="Lead"/>
      <sheetName val="Mutação do PL Trimestral"/>
      <sheetName val="XREF"/>
      <sheetName val="Teste de Adições"/>
      <sheetName val="Pasta 2"/>
      <sheetName val="Pasta 3"/>
      <sheetName val="Pasta 4"/>
      <sheetName val="PAT"/>
      <sheetName val="COMPENSAÇÃO MP 1807"/>
      <sheetName val="C.S_RECUPERAR"/>
      <sheetName val="AJUSTE"/>
      <sheetName val="PDD"/>
      <sheetName val="PREJUÍZO FISCAL"/>
      <sheetName val="Parte B_2001"/>
      <sheetName val="RGR Semesa"/>
      <sheetName val="RESUMO"/>
      <sheetName val="Spot"/>
      <sheetName val="Taxes"/>
      <sheetName val="#REF"/>
      <sheetName val="Lista"/>
      <sheetName val="Nov"/>
      <sheetName val="Master"/>
      <sheetName val="DRE"/>
      <sheetName val="Custos - US$ (ppc)"/>
      <sheetName val="Fusão e Refino (ppc)"/>
      <sheetName val="Energia Elétrica"/>
      <sheetName val="Chile 30.09"/>
      <sheetName val="Assumptions"/>
      <sheetName val="Consumo Anual (2)%sem BNDES"/>
      <sheetName val="BCODAD 25 05 2007"/>
      <sheetName val="Composición Cuentas para C.F."/>
      <sheetName val="Prueba Global DF"/>
      <sheetName val="Investimento"/>
      <sheetName val="Mvt_Imobilizado"/>
      <sheetName val="Composição_Consumidores_Finais"/>
      <sheetName val="Mvt_Empréstimos"/>
      <sheetName val="Result_Financ"/>
      <sheetName val="Teste_de_Adições"/>
      <sheetName val="Mutação_do_PL_Trimestral"/>
      <sheetName val="Pasta_2"/>
      <sheetName val="Pasta_3"/>
      <sheetName val="Pasta_4"/>
      <sheetName val="COMPENSAÇÃO_MP_1807"/>
      <sheetName val="C_S_RECUPERAR"/>
      <sheetName val="PREJUÍZO_FISCAL"/>
      <sheetName val="Parte_B_2001"/>
      <sheetName val="RGR_Semesa"/>
      <sheetName val="Chile_30_09"/>
      <sheetName val="Worksheet in (C) 3401 GERAÇÃO -"/>
      <sheetName val="Tickmarks "/>
      <sheetName val="TRIB1995"/>
      <sheetName val="COMPPROD"/>
      <sheetName val="OBH"/>
    </sheetNames>
    <sheetDataSet>
      <sheetData sheetId="0"/>
      <sheetData sheetId="1"/>
      <sheetData sheetId="2"/>
      <sheetData sheetId="3"/>
      <sheetData sheetId="4"/>
      <sheetData sheetId="5"/>
      <sheetData sheetId="6"/>
      <sheetData sheetId="7"/>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Set>
  </externalBook>
</externalLink>
</file>

<file path=xl/externalLinks/externalLink9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1.Deudores"/>
      <sheetName val="2.Prevision Incobrables"/>
      <sheetName val="XREF"/>
      <sheetName val="Tickmarks"/>
      <sheetName val="Conciliaciones"/>
      <sheetName val="IIBB"/>
      <sheetName val="GAN-8|2"/>
    </sheetNames>
    <sheetDataSet>
      <sheetData sheetId="0"/>
      <sheetData sheetId="1"/>
      <sheetData sheetId="2"/>
      <sheetData sheetId="3"/>
      <sheetData sheetId="4" refreshError="1"/>
      <sheetData sheetId="5" refreshError="1"/>
      <sheetData sheetId="6" refreshError="1"/>
    </sheetDataSet>
  </externalBook>
</externalLink>
</file>

<file path=xl/externalLinks/externalLink9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UT Imobilizado 2º TRIM 2002"/>
      <sheetName val="Teste de Adições"/>
      <sheetName val="Passos Programa  "/>
      <sheetName val="XREF"/>
      <sheetName val="Tickmarks"/>
      <sheetName val="MUT ABRIL -JUNHO GER 2002"/>
      <sheetName val="Lead"/>
      <sheetName val="Links"/>
      <sheetName val="Variação"/>
      <sheetName val="Mapa de movimentação"/>
      <sheetName val="PAS de Depreciação"/>
      <sheetName val="Threshold Calc"/>
      <sheetName val="Variação Trimestre"/>
      <sheetName val="Mapa de movimentação {ppc}"/>
      <sheetName val="Teste Adições"/>
      <sheetName val="Imob em Curso"/>
      <sheetName val="log adicoes"/>
      <sheetName val="Teste Adicoes"/>
      <sheetName val="Leasing injetora"/>
      <sheetName val="Saldo Inicial"/>
      <sheetName val="Log Saldo Inicial"/>
      <sheetName val="#REF"/>
      <sheetName val="Variação Trim"/>
      <sheetName val="Mapa {ppc}"/>
      <sheetName val="PAS Depreciacao"/>
      <sheetName val="Imobilizado em Curso"/>
      <sheetName val="Threshold"/>
      <sheetName val="Depreciação 1o. ITR"/>
      <sheetName val="Cálculo Global AdiçõesBaixas"/>
      <sheetName val="Cálculo Global Depreciação"/>
      <sheetName val="Sheet1"/>
      <sheetName val="Mapa Imobilizado 30-09-06"/>
      <sheetName val="Andamento"/>
      <sheetName val="Circularizações 30.09.06"/>
      <sheetName val="Teste Saldo Inicial"/>
      <sheetName val="Teste Seguros"/>
      <sheetName val="PAS Depreciação"/>
      <sheetName val="Diferido"/>
      <sheetName val="Jan"/>
      <sheetName val="Adiantamento_Clientes"/>
      <sheetName val="Movimentação_Qtdes"/>
      <sheetName val="Teste Global de Depreciação"/>
      <sheetName val="Teste de adição"/>
      <sheetName val="Movimentação Anual"/>
      <sheetName val="Movimentação"/>
      <sheetName val="Depreciação"/>
      <sheetName val="Map Mov"/>
      <sheetName val="Deprec Benf"/>
      <sheetName val="Deprec Mov"/>
      <sheetName val="Deprec Veic"/>
      <sheetName val="Depre Comput"/>
      <sheetName val="Deprec Maq"/>
      <sheetName val="Depr Software"/>
      <sheetName val="Depr Eqptos Com"/>
      <sheetName val="Depre Maq Armaz"/>
      <sheetName val="Depr Pallets"/>
      <sheetName val="Teste Baixa"/>
      <sheetName val="Teste Adic"/>
      <sheetName val="RGR Semesa"/>
      <sheetName val="Spot"/>
      <sheetName val="Taxes"/>
      <sheetName val="Global Depreciação"/>
      <sheetName val="Worksheet in (C) 5610 Imobiliza"/>
      <sheetName val="Bioenergia"/>
      <sheetName val="Eurus VI"/>
      <sheetName val="Santa Clara I"/>
      <sheetName val="Santa Clara II"/>
      <sheetName val="Santa Clara III"/>
      <sheetName val="Santa Clara IV"/>
      <sheetName val="Santa Clara V"/>
      <sheetName val="Santa Clara VI"/>
      <sheetName val="Bio Formosa"/>
      <sheetName val="Bio Ipê"/>
      <sheetName val="Bio Pedra"/>
      <sheetName val="Bio Buriti"/>
      <sheetName val="Salto Góes  "/>
      <sheetName val="Costa Branca  "/>
      <sheetName val="Juremas  "/>
      <sheetName val="Macacos  "/>
      <sheetName val="Pedra Preta  "/>
      <sheetName val="Bio Alvorada "/>
      <sheetName val="Atlântica I"/>
      <sheetName val="Atlântica II"/>
      <sheetName val="Atlântica IV"/>
      <sheetName val="Atlântica V"/>
      <sheetName val="Bio Coopcana "/>
      <sheetName val="Eólica Formosa "/>
      <sheetName val="Eólica Icaraizinho "/>
      <sheetName val="Eólica Paracuru "/>
      <sheetName val="SIIF Cinco"/>
      <sheetName val="Bons Ventos"/>
      <sheetName val="PCH Holding 2"/>
      <sheetName val="PCH Holding "/>
      <sheetName val="CPFL Renováveis"/>
      <sheetName val="FURNESS STOCK COUNT"/>
      <sheetName val="Empréstimos"/>
      <sheetName val="Procv"/>
      <sheetName val="Cadastro"/>
      <sheetName val="Cliente interno"/>
      <sheetName val=""/>
      <sheetName val="Assumptions Valuation - Wacc"/>
      <sheetName val="Custos ISC 02"/>
      <sheetName val="Livros Fiscais - I.1"/>
      <sheetName val="Macro"/>
      <sheetName val="OTHERS1"/>
      <sheetName val="Planilha1"/>
      <sheetName val="PAS Depreciação 30.09"/>
      <sheetName val="P1 - Lead"/>
      <sheetName val="P2 - Mapa do Imobilizado"/>
      <sheetName val="P3 - PAS Depreciação "/>
      <sheetName val="P3.1 - Teste de Detalhe Depre."/>
      <sheetName val="P4 - Teste de Adição"/>
      <sheetName val="P5 - Teste de Saldo Inicial"/>
      <sheetName val="P6 - Teste de Imob. em andament"/>
      <sheetName val="P7 - Provisão Inv. Obsoleto"/>
      <sheetName val="P8 -  Análise do Intangível"/>
      <sheetName val="P8 - Tabela"/>
      <sheetName val="1. Mapa de Movimentação"/>
      <sheetName val="2. PAS Depreciação"/>
      <sheetName val="3. Teste Adição"/>
      <sheetName val="4. Teste Saldo Inicial"/>
      <sheetName val="5. Teste de Imobilizado Andamt."/>
      <sheetName val="6. Provisão Inv. Obsoleto"/>
      <sheetName val="7. Análise Intangível"/>
      <sheetName val="8. Parâmetro"/>
      <sheetName val="Mapa de Movimentação CONTROLE"/>
      <sheetName val="Teste de Adição "/>
      <sheetName val="Parâmetro"/>
      <sheetName val="P.1 Mapa de Movimentação"/>
      <sheetName val="P.2 PAS Depreciação 30.09"/>
      <sheetName val="P.3 Teste de Adição e Baixa "/>
      <sheetName val="P.4 PAS Depreciação 31.12"/>
      <sheetName val="P1. Mapa de Movimentação"/>
      <sheetName val="P2. PAS Depreciação 31.12"/>
      <sheetName val="P3. Teste de Adição e Baixa "/>
      <sheetName val="P4. PAS Depreciação 30.09"/>
      <sheetName val="P2 - Mapa de Movimentação 30.11"/>
      <sheetName val="P3 - PAS de Depreciação"/>
      <sheetName val="P4 - Mapa de Movimentação 31.12"/>
      <sheetName val="P5 - Teste Saldo Inicial"/>
      <sheetName val="P6 - Teste de Adição"/>
      <sheetName val="P7 - Comp. Marcas e Patentes"/>
      <sheetName val="P8-Tabela Parâmetro"/>
      <sheetName val="P3.2 - Teste Depreciação"/>
      <sheetName val="Analítico Parte 1 "/>
      <sheetName val="E1.1"/>
      <sheetName val="NE Imob"/>
      <sheetName val="Análise de Variação 30.06"/>
      <sheetName val="Mapa 30.06"/>
      <sheetName val="Análise de Variação 31.03"/>
      <sheetName val="NE 12"/>
      <sheetName val="Análise de variação"/>
      <sheetName val="Mapa"/>
      <sheetName val="Nota Explicativa"/>
      <sheetName val="Mapa Mov. Imobilizado 31.12"/>
      <sheetName val="Taxas de Depreciação"/>
      <sheetName val="PAS de Cap. Juros"/>
      <sheetName val="Imob. em andamento"/>
      <sheetName val="Ajuste"/>
      <sheetName val="DIF FAT FEV 01"/>
      <sheetName val="FLASH (Consol)"/>
      <sheetName val="RELP"/>
      <sheetName val="MUT_Imobilizado_2º_TRIM_2002"/>
      <sheetName val="Teste_de_Adições"/>
      <sheetName val="Passos_Programa__"/>
      <sheetName val="MUT_ABRIL_-JUNHO_GER_2002"/>
      <sheetName val="Mapa_de_movimentação"/>
      <sheetName val="PAS_de_Depreciação"/>
      <sheetName val="Threshold_Calc"/>
      <sheetName val="Variação_Trimestre"/>
      <sheetName val="Mapa_de_movimentação_{ppc}"/>
      <sheetName val="Teste_Adições"/>
      <sheetName val="Imob_em_Curso"/>
      <sheetName val="log_adicoes"/>
      <sheetName val="Teste_Adicoes"/>
      <sheetName val="Leasing_injetora"/>
      <sheetName val="Saldo_Inicial"/>
      <sheetName val="Log_Saldo_Inicial"/>
      <sheetName val="Variação_Trim"/>
      <sheetName val="Mapa_{ppc}"/>
      <sheetName val="PAS_Depreciacao"/>
      <sheetName val="Imobilizado_em_Curso"/>
      <sheetName val="Depreciação_1o__ITR"/>
      <sheetName val="Cálculo_Global_AdiçõesBaixas"/>
      <sheetName val="Cálculo_Global_Depreciação"/>
      <sheetName val="Mapa_Imobilizado_30-09-06"/>
      <sheetName val="Circularizações_30_09_06"/>
      <sheetName val="Teste_Saldo_Inicial"/>
      <sheetName val="Teste_Seguros"/>
      <sheetName val="PAS_Depreciação"/>
      <sheetName val="Map_Mov"/>
      <sheetName val="Deprec_Benf"/>
      <sheetName val="Deprec_Mov"/>
      <sheetName val="Deprec_Veic"/>
      <sheetName val="Depre_Comput"/>
      <sheetName val="Deprec_Maq"/>
      <sheetName val="Depr_Software"/>
      <sheetName val="Depr_Eqptos_Com"/>
      <sheetName val="Depre_Maq_Armaz"/>
      <sheetName val="Depr_Pallets"/>
      <sheetName val="Teste_Baixa"/>
      <sheetName val="Teste_Adic"/>
      <sheetName val="Teste_Global_de_Depreciação"/>
      <sheetName val="Teste_de_adição"/>
      <sheetName val="Movimentação_Anual"/>
      <sheetName val="Global_Depreciação"/>
      <sheetName val="Worksheet_in_(C)_5610_Imobiliza"/>
      <sheetName val="Eurus_VI"/>
      <sheetName val="Santa_Clara_I"/>
      <sheetName val="Santa_Clara_II"/>
      <sheetName val="Santa_Clara_III"/>
      <sheetName val="Santa_Clara_IV"/>
      <sheetName val="Santa_Clara_V"/>
      <sheetName val="Santa_Clara_VI"/>
      <sheetName val="Bio_Formosa"/>
      <sheetName val="Bio_Ipê"/>
      <sheetName val="Bio_Pedra"/>
      <sheetName val="Bio_Buriti"/>
      <sheetName val="Salto_Góes__"/>
      <sheetName val="Costa_Branca__"/>
      <sheetName val="Juremas__"/>
      <sheetName val="Macacos__"/>
      <sheetName val="Pedra_Preta__"/>
      <sheetName val="Bio_Alvorada_"/>
      <sheetName val="Atlântica_I"/>
      <sheetName val="Atlântica_II"/>
      <sheetName val="Atlântica_IV"/>
      <sheetName val="Atlântica_V"/>
      <sheetName val="Bio_Coopcana_"/>
      <sheetName val="Eólica_Formosa_"/>
      <sheetName val="Eólica_Icaraizinho_"/>
      <sheetName val="Eólica_Paracuru_"/>
      <sheetName val="SIIF_Cinco"/>
      <sheetName val="Bons_Ventos"/>
      <sheetName val="PCH_Holding_2"/>
      <sheetName val="PCH_Holding_"/>
      <sheetName val="CPFL_Renováveis"/>
      <sheetName val="RGR_Semesa"/>
      <sheetName val="Sumário"/>
      <sheetName val="Imparment Test"/>
      <sheetName val="Mapa Movim Imob 30.09 {PPC}"/>
      <sheetName val="Cálculo da depreciação 30.09"/>
      <sheetName val="Mapa Movim Imob 31.12 {PPC}"/>
      <sheetName val="Obras em andamento "/>
      <sheetName val="Testes de adição"/>
      <sheetName val="Cálculo Parâmetro"/>
      <sheetName val="Níveis Parâmetro"/>
      <sheetName val="Log File"/>
      <sheetName val="Balance"/>
      <sheetName val="dez"/>
      <sheetName val="JUN99"/>
      <sheetName val="Personnel-Wages"/>
    </sheetNames>
    <sheetDataSet>
      <sheetData sheetId="0" refreshError="1"/>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sheetData sheetId="100" refreshError="1"/>
      <sheetData sheetId="101" refreshError="1"/>
      <sheetData sheetId="102" refreshError="1"/>
      <sheetData sheetId="103" refreshError="1"/>
      <sheetData sheetId="104" refreshError="1"/>
      <sheetData sheetId="105"/>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sheetData sheetId="154"/>
      <sheetData sheetId="155"/>
      <sheetData sheetId="156"/>
      <sheetData sheetId="157"/>
      <sheetData sheetId="158"/>
      <sheetData sheetId="159" refreshError="1"/>
      <sheetData sheetId="160" refreshError="1"/>
      <sheetData sheetId="161" refreshError="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refreshError="1"/>
      <sheetData sheetId="239" refreshError="1"/>
      <sheetData sheetId="240" refreshError="1"/>
      <sheetData sheetId="241" refreshError="1"/>
      <sheetData sheetId="242" refreshError="1"/>
      <sheetData sheetId="243" refreshError="1"/>
      <sheetData sheetId="244" refreshError="1"/>
      <sheetData sheetId="245" refreshError="1"/>
      <sheetData sheetId="246" refreshError="1"/>
      <sheetData sheetId="247" refreshError="1"/>
      <sheetData sheetId="248" refreshError="1"/>
      <sheetData sheetId="249" refreshError="1"/>
      <sheetData sheetId="250" refreshError="1"/>
      <sheetData sheetId="251"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425F7-B9CE-4631-9F1F-415AF7908BC5}">
  <sheetPr>
    <pageSetUpPr fitToPage="1"/>
  </sheetPr>
  <dimension ref="B1:AQ74"/>
  <sheetViews>
    <sheetView showGridLines="0" tabSelected="1" zoomScale="70" zoomScaleNormal="70" workbookViewId="0">
      <pane xSplit="2" ySplit="3" topLeftCell="C4" activePane="bottomRight" state="frozen"/>
      <selection activeCell="B28" sqref="B28"/>
      <selection pane="topRight" activeCell="B28" sqref="B28"/>
      <selection pane="bottomLeft" activeCell="B28" sqref="B28"/>
      <selection pane="bottomRight" activeCell="B7" sqref="B7"/>
    </sheetView>
  </sheetViews>
  <sheetFormatPr defaultColWidth="9.140625" defaultRowHeight="14.25" outlineLevelCol="1" x14ac:dyDescent="0.2"/>
  <cols>
    <col min="1" max="1" width="2.7109375" style="155" customWidth="1"/>
    <col min="2" max="2" width="91.7109375" style="155" customWidth="1"/>
    <col min="3" max="8" width="12.42578125" style="156" hidden="1" customWidth="1" outlineLevel="1"/>
    <col min="9" max="10" width="11.42578125" style="156" hidden="1" customWidth="1" outlineLevel="1"/>
    <col min="11" max="11" width="11.42578125" style="156" customWidth="1" collapsed="1"/>
    <col min="12" max="13" width="11.42578125" style="156" customWidth="1"/>
    <col min="14" max="14" width="1.85546875" style="155" customWidth="1"/>
    <col min="15" max="25" width="8.7109375" style="157" hidden="1" customWidth="1" outlineLevel="1"/>
    <col min="26" max="26" width="2.85546875" style="155" hidden="1" customWidth="1" outlineLevel="1"/>
    <col min="27" max="32" width="12.7109375" style="156" hidden="1" customWidth="1" outlineLevel="1"/>
    <col min="33" max="34" width="11.42578125" style="156" hidden="1" customWidth="1" outlineLevel="1"/>
    <col min="35" max="35" width="11.42578125" style="156" customWidth="1" collapsed="1"/>
    <col min="36" max="37" width="11.42578125" style="156" customWidth="1"/>
    <col min="38" max="38" width="10.28515625" style="155" customWidth="1"/>
    <col min="39" max="39" width="17.42578125" style="155" customWidth="1"/>
    <col min="40" max="41" width="18.7109375" style="155" bestFit="1" customWidth="1"/>
    <col min="42" max="16384" width="9.140625" style="155"/>
  </cols>
  <sheetData>
    <row r="1" spans="2:43" x14ac:dyDescent="0.2">
      <c r="I1" s="174"/>
      <c r="J1" s="174"/>
      <c r="K1" s="174"/>
      <c r="L1" s="174"/>
      <c r="M1" s="174"/>
      <c r="O1" s="241"/>
      <c r="P1" s="240"/>
      <c r="Q1" s="240"/>
      <c r="S1" s="241"/>
      <c r="T1" s="240"/>
      <c r="U1" s="240"/>
      <c r="V1" s="240"/>
      <c r="W1" s="240"/>
      <c r="X1" s="240"/>
      <c r="Y1" s="240"/>
      <c r="AA1" s="174"/>
      <c r="AB1" s="174"/>
      <c r="AC1" s="174"/>
      <c r="AE1" s="174"/>
      <c r="AF1" s="174"/>
      <c r="AG1" s="174"/>
      <c r="AH1" s="174"/>
      <c r="AI1" s="174"/>
      <c r="AJ1" s="174"/>
      <c r="AK1" s="174"/>
    </row>
    <row r="2" spans="2:43" s="233" customFormat="1" ht="15" x14ac:dyDescent="0.25">
      <c r="B2" s="239"/>
      <c r="C2" s="403" t="s">
        <v>383</v>
      </c>
      <c r="D2" s="236"/>
      <c r="E2" s="236"/>
      <c r="F2" s="236"/>
      <c r="G2" s="236"/>
      <c r="H2" s="236"/>
      <c r="I2" s="236"/>
      <c r="J2" s="236"/>
      <c r="K2" s="403"/>
      <c r="L2" s="235"/>
      <c r="M2" s="235"/>
      <c r="O2" s="238" t="s">
        <v>382</v>
      </c>
      <c r="P2" s="237"/>
      <c r="Q2" s="237"/>
      <c r="R2" s="237"/>
      <c r="S2" s="237"/>
      <c r="T2" s="237"/>
      <c r="U2" s="237"/>
      <c r="V2" s="237"/>
      <c r="W2" s="237"/>
      <c r="X2" s="237"/>
      <c r="Y2" s="237"/>
      <c r="AA2" s="403" t="s">
        <v>381</v>
      </c>
      <c r="AB2" s="236"/>
      <c r="AC2" s="236"/>
      <c r="AD2" s="236"/>
      <c r="AE2" s="236"/>
      <c r="AF2" s="236"/>
      <c r="AG2" s="236"/>
      <c r="AH2" s="236"/>
      <c r="AI2" s="235"/>
      <c r="AJ2" s="235"/>
      <c r="AK2" s="235"/>
    </row>
    <row r="3" spans="2:43" s="233" customFormat="1" ht="22.5" customHeight="1" x14ac:dyDescent="0.25">
      <c r="B3" s="207" t="s">
        <v>380</v>
      </c>
      <c r="C3" s="206" t="s">
        <v>319</v>
      </c>
      <c r="D3" s="206" t="s">
        <v>320</v>
      </c>
      <c r="E3" s="206" t="s">
        <v>321</v>
      </c>
      <c r="F3" s="206" t="s">
        <v>322</v>
      </c>
      <c r="G3" s="206" t="s">
        <v>325</v>
      </c>
      <c r="H3" s="206" t="s">
        <v>326</v>
      </c>
      <c r="I3" s="206" t="s">
        <v>379</v>
      </c>
      <c r="J3" s="206" t="s">
        <v>415</v>
      </c>
      <c r="K3" s="234" t="s">
        <v>424</v>
      </c>
      <c r="L3" s="234" t="s">
        <v>429</v>
      </c>
      <c r="M3" s="234" t="s">
        <v>435</v>
      </c>
      <c r="O3" s="206" t="s">
        <v>378</v>
      </c>
      <c r="P3" s="206" t="s">
        <v>377</v>
      </c>
      <c r="Q3" s="206" t="s">
        <v>376</v>
      </c>
      <c r="R3" s="206" t="s">
        <v>375</v>
      </c>
      <c r="S3" s="206" t="s">
        <v>374</v>
      </c>
      <c r="T3" s="206" t="s">
        <v>373</v>
      </c>
      <c r="U3" s="206" t="s">
        <v>372</v>
      </c>
      <c r="V3" s="397" t="s">
        <v>416</v>
      </c>
      <c r="W3" s="397" t="s">
        <v>425</v>
      </c>
      <c r="X3" s="397" t="s">
        <v>430</v>
      </c>
      <c r="Y3" s="397" t="s">
        <v>436</v>
      </c>
      <c r="AA3" s="206" t="s">
        <v>378</v>
      </c>
      <c r="AB3" s="206" t="s">
        <v>377</v>
      </c>
      <c r="AC3" s="206" t="s">
        <v>376</v>
      </c>
      <c r="AD3" s="206" t="s">
        <v>375</v>
      </c>
      <c r="AE3" s="206" t="s">
        <v>374</v>
      </c>
      <c r="AF3" s="206" t="s">
        <v>373</v>
      </c>
      <c r="AG3" s="206" t="s">
        <v>372</v>
      </c>
      <c r="AH3" s="206" t="s">
        <v>416</v>
      </c>
      <c r="AI3" s="234" t="s">
        <v>425</v>
      </c>
      <c r="AJ3" s="234" t="s">
        <v>430</v>
      </c>
      <c r="AK3" s="234" t="s">
        <v>436</v>
      </c>
    </row>
    <row r="4" spans="2:43" s="230" customFormat="1" x14ac:dyDescent="0.2">
      <c r="B4" s="232" t="s">
        <v>371</v>
      </c>
      <c r="C4" s="224">
        <v>1421.3</v>
      </c>
      <c r="D4" s="224">
        <v>1357.4</v>
      </c>
      <c r="E4" s="224">
        <v>1687.8</v>
      </c>
      <c r="F4" s="224">
        <v>1924.4</v>
      </c>
      <c r="G4" s="224">
        <v>1959.9</v>
      </c>
      <c r="H4" s="224">
        <v>1966.4</v>
      </c>
      <c r="I4" s="224">
        <v>2212.8000000000002</v>
      </c>
      <c r="J4" s="224">
        <v>2076.1</v>
      </c>
      <c r="K4" s="231">
        <v>2165.8000000000002</v>
      </c>
      <c r="L4" s="231">
        <v>2163.5</v>
      </c>
      <c r="M4" s="231">
        <v>2276.3000000000002</v>
      </c>
      <c r="O4" s="210"/>
      <c r="P4" s="210"/>
      <c r="Q4" s="210"/>
      <c r="R4" s="210"/>
      <c r="S4" s="210"/>
      <c r="T4" s="210"/>
      <c r="U4" s="210"/>
      <c r="V4" s="224"/>
      <c r="W4" s="224"/>
      <c r="X4" s="224"/>
      <c r="Y4" s="224"/>
      <c r="AA4" s="210">
        <v>1421.3</v>
      </c>
      <c r="AB4" s="210">
        <v>1357.4</v>
      </c>
      <c r="AC4" s="210">
        <v>1687.8</v>
      </c>
      <c r="AD4" s="210">
        <v>1924.4</v>
      </c>
      <c r="AE4" s="210">
        <v>1959.9</v>
      </c>
      <c r="AF4" s="210">
        <v>1966.4</v>
      </c>
      <c r="AG4" s="210">
        <v>2212.8000000000002</v>
      </c>
      <c r="AH4" s="210">
        <v>2076.1</v>
      </c>
      <c r="AI4" s="209">
        <v>2165.8000000000002</v>
      </c>
      <c r="AJ4" s="209">
        <v>2163.5</v>
      </c>
      <c r="AK4" s="209">
        <v>2276.3000000000002</v>
      </c>
    </row>
    <row r="5" spans="2:43" x14ac:dyDescent="0.2">
      <c r="B5" s="182" t="s">
        <v>9</v>
      </c>
      <c r="C5" s="224">
        <v>-137.4</v>
      </c>
      <c r="D5" s="220">
        <v>-129.1</v>
      </c>
      <c r="E5" s="220">
        <v>-157.30000000000001</v>
      </c>
      <c r="F5" s="220">
        <v>-179.5</v>
      </c>
      <c r="G5" s="220">
        <v>-180.9</v>
      </c>
      <c r="H5" s="220">
        <v>-184.6</v>
      </c>
      <c r="I5" s="220">
        <v>-213.2</v>
      </c>
      <c r="J5" s="220">
        <v>-214.7</v>
      </c>
      <c r="K5" s="223">
        <v>-204.7</v>
      </c>
      <c r="L5" s="223">
        <v>-205</v>
      </c>
      <c r="M5" s="223">
        <v>-216.6</v>
      </c>
      <c r="O5" s="210"/>
      <c r="P5" s="210"/>
      <c r="Q5" s="210"/>
      <c r="R5" s="210"/>
      <c r="S5" s="210"/>
      <c r="T5" s="210"/>
      <c r="U5" s="210"/>
      <c r="V5" s="224"/>
      <c r="W5" s="224"/>
      <c r="X5" s="224"/>
      <c r="Y5" s="224"/>
      <c r="AA5" s="210">
        <v>-137.4</v>
      </c>
      <c r="AB5" s="210">
        <v>-129.1</v>
      </c>
      <c r="AC5" s="210">
        <v>-157.30000000000001</v>
      </c>
      <c r="AD5" s="210">
        <v>-179.5</v>
      </c>
      <c r="AE5" s="210">
        <v>-180.9</v>
      </c>
      <c r="AF5" s="210">
        <v>-184.6</v>
      </c>
      <c r="AG5" s="210">
        <v>-213.2</v>
      </c>
      <c r="AH5" s="210">
        <v>-214.7</v>
      </c>
      <c r="AI5" s="209">
        <v>-204.7</v>
      </c>
      <c r="AJ5" s="209">
        <v>-205</v>
      </c>
      <c r="AK5" s="209">
        <v>-216.6</v>
      </c>
    </row>
    <row r="6" spans="2:43" s="191" customFormat="1" ht="15" x14ac:dyDescent="0.25">
      <c r="B6" s="193" t="s">
        <v>370</v>
      </c>
      <c r="C6" s="197">
        <v>1283.8999999999999</v>
      </c>
      <c r="D6" s="197">
        <v>1228.3000000000002</v>
      </c>
      <c r="E6" s="197">
        <v>1530.5</v>
      </c>
      <c r="F6" s="197">
        <v>1744.9</v>
      </c>
      <c r="G6" s="197">
        <v>1779</v>
      </c>
      <c r="H6" s="197">
        <v>1781.8000000000002</v>
      </c>
      <c r="I6" s="197">
        <v>1999.6000000000001</v>
      </c>
      <c r="J6" s="197">
        <v>1861.3999999999999</v>
      </c>
      <c r="K6" s="202">
        <v>1961.1000000000001</v>
      </c>
      <c r="L6" s="202">
        <v>1958.5</v>
      </c>
      <c r="M6" s="202">
        <v>2059.7000000000003</v>
      </c>
      <c r="O6" s="208"/>
      <c r="P6" s="208"/>
      <c r="Q6" s="208"/>
      <c r="R6" s="208"/>
      <c r="S6" s="208"/>
      <c r="T6" s="208"/>
      <c r="U6" s="208"/>
      <c r="V6" s="208"/>
      <c r="W6" s="208"/>
      <c r="X6" s="208"/>
      <c r="Y6" s="208"/>
      <c r="AA6" s="197">
        <v>1283.8999999999999</v>
      </c>
      <c r="AB6" s="197">
        <v>1228.3000000000002</v>
      </c>
      <c r="AC6" s="197">
        <v>1530.5</v>
      </c>
      <c r="AD6" s="197">
        <v>1744.9</v>
      </c>
      <c r="AE6" s="197">
        <v>1779</v>
      </c>
      <c r="AF6" s="197">
        <v>1781.8000000000002</v>
      </c>
      <c r="AG6" s="197">
        <v>1999.6000000000001</v>
      </c>
      <c r="AH6" s="197">
        <v>1861.3999999999999</v>
      </c>
      <c r="AI6" s="202">
        <v>1961.1000000000001</v>
      </c>
      <c r="AJ6" s="202">
        <v>1958.5</v>
      </c>
      <c r="AK6" s="202">
        <v>2059.7000000000003</v>
      </c>
      <c r="AP6" s="158"/>
      <c r="AQ6" s="158"/>
    </row>
    <row r="7" spans="2:43" x14ac:dyDescent="0.2">
      <c r="B7" s="229" t="s">
        <v>369</v>
      </c>
      <c r="C7" s="224">
        <v>-465.4</v>
      </c>
      <c r="D7" s="220">
        <v>-501.3</v>
      </c>
      <c r="E7" s="220">
        <v>-305.2</v>
      </c>
      <c r="F7" s="220">
        <v>-543.1</v>
      </c>
      <c r="G7" s="220">
        <v>-541.5</v>
      </c>
      <c r="H7" s="220">
        <v>-558.29999999999995</v>
      </c>
      <c r="I7" s="220">
        <v>-585.9</v>
      </c>
      <c r="J7" s="220">
        <v>-461</v>
      </c>
      <c r="K7" s="223">
        <v>-471.7</v>
      </c>
      <c r="L7" s="223">
        <v>-451.7</v>
      </c>
      <c r="M7" s="223">
        <v>-486.9</v>
      </c>
      <c r="O7" s="210"/>
      <c r="P7" s="210"/>
      <c r="Q7" s="210"/>
      <c r="R7" s="210"/>
      <c r="S7" s="210"/>
      <c r="T7" s="210"/>
      <c r="U7" s="210"/>
      <c r="V7" s="224"/>
      <c r="W7" s="224"/>
      <c r="X7" s="224"/>
      <c r="Y7" s="224"/>
      <c r="AA7" s="210">
        <v>-465.4</v>
      </c>
      <c r="AB7" s="210">
        <v>-501.3</v>
      </c>
      <c r="AC7" s="210">
        <v>-305.2</v>
      </c>
      <c r="AD7" s="210">
        <v>-543.1</v>
      </c>
      <c r="AE7" s="210">
        <v>-541.5</v>
      </c>
      <c r="AF7" s="210">
        <v>-558.29999999999995</v>
      </c>
      <c r="AG7" s="210">
        <v>-585.9</v>
      </c>
      <c r="AH7" s="210">
        <v>-461</v>
      </c>
      <c r="AI7" s="209">
        <v>-471.7</v>
      </c>
      <c r="AJ7" s="209">
        <v>-451.7</v>
      </c>
      <c r="AK7" s="209">
        <v>-486.9</v>
      </c>
    </row>
    <row r="8" spans="2:43" s="191" customFormat="1" ht="15" x14ac:dyDescent="0.25">
      <c r="B8" s="193" t="s">
        <v>12</v>
      </c>
      <c r="C8" s="197">
        <v>818.49999999999989</v>
      </c>
      <c r="D8" s="197">
        <v>727.00000000000023</v>
      </c>
      <c r="E8" s="197">
        <v>1225.3</v>
      </c>
      <c r="F8" s="197">
        <v>1201.8000000000002</v>
      </c>
      <c r="G8" s="197">
        <v>1237.5</v>
      </c>
      <c r="H8" s="197">
        <v>1223.5000000000002</v>
      </c>
      <c r="I8" s="197">
        <v>1413.7000000000003</v>
      </c>
      <c r="J8" s="197">
        <v>1400.3999999999999</v>
      </c>
      <c r="K8" s="202">
        <v>1489.4</v>
      </c>
      <c r="L8" s="202">
        <v>1506.8</v>
      </c>
      <c r="M8" s="202">
        <v>1572.8000000000002</v>
      </c>
      <c r="O8" s="208"/>
      <c r="P8" s="208"/>
      <c r="Q8" s="208"/>
      <c r="R8" s="208"/>
      <c r="S8" s="208"/>
      <c r="T8" s="208"/>
      <c r="U8" s="208"/>
      <c r="V8" s="208"/>
      <c r="W8" s="208"/>
      <c r="X8" s="208"/>
      <c r="Y8" s="208"/>
      <c r="AA8" s="197">
        <v>818.49999999999989</v>
      </c>
      <c r="AB8" s="197">
        <v>727.00000000000023</v>
      </c>
      <c r="AC8" s="197">
        <v>1225.3</v>
      </c>
      <c r="AD8" s="197">
        <v>1201.8000000000002</v>
      </c>
      <c r="AE8" s="197">
        <v>1237.5</v>
      </c>
      <c r="AF8" s="197">
        <v>1223.5000000000002</v>
      </c>
      <c r="AG8" s="197">
        <v>1413.7000000000003</v>
      </c>
      <c r="AH8" s="197">
        <v>1400.3999999999999</v>
      </c>
      <c r="AI8" s="202">
        <v>1489.4</v>
      </c>
      <c r="AJ8" s="202">
        <v>1506.8</v>
      </c>
      <c r="AK8" s="202">
        <v>1572.8000000000002</v>
      </c>
      <c r="AL8" s="228"/>
      <c r="AM8" s="228"/>
      <c r="AN8" s="227"/>
    </row>
    <row r="9" spans="2:43" x14ac:dyDescent="0.2">
      <c r="B9" s="182" t="s">
        <v>13</v>
      </c>
      <c r="C9" s="224">
        <v>-262.7</v>
      </c>
      <c r="D9" s="167">
        <v>-246.1</v>
      </c>
      <c r="E9" s="167">
        <v>-290.39999999999998</v>
      </c>
      <c r="F9" s="167">
        <v>-318</v>
      </c>
      <c r="G9" s="167">
        <v>-271.5</v>
      </c>
      <c r="H9" s="167">
        <v>-253</v>
      </c>
      <c r="I9" s="167">
        <v>-283.3</v>
      </c>
      <c r="J9" s="167">
        <v>-299.10000000000002</v>
      </c>
      <c r="K9" s="196">
        <v>-194</v>
      </c>
      <c r="L9" s="196">
        <v>-243.7</v>
      </c>
      <c r="M9" s="196">
        <v>-241.10000000000002</v>
      </c>
      <c r="O9" s="210">
        <v>1.2</v>
      </c>
      <c r="P9" s="210">
        <v>2.6</v>
      </c>
      <c r="Q9" s="210">
        <v>2.4</v>
      </c>
      <c r="R9" s="210">
        <v>9</v>
      </c>
      <c r="S9" s="210">
        <v>13</v>
      </c>
      <c r="T9" s="210">
        <v>12.5</v>
      </c>
      <c r="U9" s="210">
        <v>46.7</v>
      </c>
      <c r="V9" s="224">
        <v>34.9</v>
      </c>
      <c r="W9" s="224"/>
      <c r="X9" s="224"/>
      <c r="Y9" s="224"/>
      <c r="AA9" s="210">
        <v>-261.5</v>
      </c>
      <c r="AB9" s="210">
        <v>-243.5</v>
      </c>
      <c r="AC9" s="210">
        <v>-288</v>
      </c>
      <c r="AD9" s="210">
        <v>-309</v>
      </c>
      <c r="AE9" s="210">
        <v>-258.5</v>
      </c>
      <c r="AF9" s="210">
        <v>-240.5</v>
      </c>
      <c r="AG9" s="210">
        <v>-236.60000000000002</v>
      </c>
      <c r="AH9" s="210">
        <v>-264.20000000000005</v>
      </c>
      <c r="AI9" s="209">
        <v>-194</v>
      </c>
      <c r="AJ9" s="209">
        <v>-243.7</v>
      </c>
      <c r="AK9" s="209">
        <v>-241.10000000000002</v>
      </c>
      <c r="AL9" s="175"/>
      <c r="AM9" s="175"/>
      <c r="AN9" s="226"/>
    </row>
    <row r="10" spans="2:43" s="191" customFormat="1" ht="15" x14ac:dyDescent="0.25">
      <c r="B10" s="193" t="s">
        <v>0</v>
      </c>
      <c r="C10" s="190">
        <v>555.79999999999995</v>
      </c>
      <c r="D10" s="190">
        <v>480.9000000000002</v>
      </c>
      <c r="E10" s="190">
        <v>934.9</v>
      </c>
      <c r="F10" s="190">
        <v>883.80000000000018</v>
      </c>
      <c r="G10" s="190">
        <v>966</v>
      </c>
      <c r="H10" s="190">
        <v>970.50000000000023</v>
      </c>
      <c r="I10" s="190">
        <v>1130.4000000000003</v>
      </c>
      <c r="J10" s="190">
        <v>1101.2999999999997</v>
      </c>
      <c r="K10" s="189">
        <v>1295.4000000000001</v>
      </c>
      <c r="L10" s="189">
        <v>1263.0999999999999</v>
      </c>
      <c r="M10" s="189">
        <v>1331.7000000000003</v>
      </c>
      <c r="O10" s="208"/>
      <c r="P10" s="208"/>
      <c r="Q10" s="208"/>
      <c r="R10" s="208"/>
      <c r="S10" s="208"/>
      <c r="T10" s="208"/>
      <c r="U10" s="208"/>
      <c r="V10" s="208"/>
      <c r="W10" s="208"/>
      <c r="X10" s="208"/>
      <c r="Y10" s="208"/>
      <c r="AA10" s="190">
        <v>556.99999999999989</v>
      </c>
      <c r="AB10" s="190">
        <v>483.50000000000023</v>
      </c>
      <c r="AC10" s="190">
        <v>937.3</v>
      </c>
      <c r="AD10" s="190">
        <v>892.80000000000018</v>
      </c>
      <c r="AE10" s="190">
        <v>979</v>
      </c>
      <c r="AF10" s="190">
        <v>983.00000000000023</v>
      </c>
      <c r="AG10" s="190">
        <v>1177.1000000000004</v>
      </c>
      <c r="AH10" s="190">
        <v>1136.1999999999998</v>
      </c>
      <c r="AI10" s="189">
        <v>1295.4000000000001</v>
      </c>
      <c r="AJ10" s="189">
        <v>1263.0999999999999</v>
      </c>
      <c r="AK10" s="189">
        <v>1331.7000000000003</v>
      </c>
      <c r="AM10" s="225"/>
    </row>
    <row r="11" spans="2:43" s="158" customFormat="1" ht="15" x14ac:dyDescent="0.25">
      <c r="B11" s="188" t="s">
        <v>18</v>
      </c>
      <c r="C11" s="158">
        <v>0.433</v>
      </c>
      <c r="D11" s="158">
        <v>0.39200000000000002</v>
      </c>
      <c r="E11" s="158">
        <v>0.61099999999999999</v>
      </c>
      <c r="F11" s="158">
        <v>0.50700000000000001</v>
      </c>
      <c r="G11" s="158">
        <v>0.54300000000000004</v>
      </c>
      <c r="H11" s="158">
        <v>0.54500000000000004</v>
      </c>
      <c r="I11" s="158">
        <v>0.56499999999999995</v>
      </c>
      <c r="J11" s="158">
        <v>0.59199999999999997</v>
      </c>
      <c r="K11" s="211">
        <v>0.66100000000000003</v>
      </c>
      <c r="L11" s="211">
        <v>0.64500000000000002</v>
      </c>
      <c r="M11" s="211">
        <v>0.64700000000000002</v>
      </c>
      <c r="O11" s="159"/>
      <c r="P11" s="159"/>
      <c r="Q11" s="159"/>
      <c r="R11" s="159"/>
      <c r="S11" s="159"/>
      <c r="T11" s="159"/>
      <c r="U11" s="159"/>
      <c r="V11" s="159"/>
      <c r="W11" s="159"/>
      <c r="X11" s="159"/>
      <c r="Y11" s="159"/>
      <c r="AA11" s="158">
        <v>0.434</v>
      </c>
      <c r="AB11" s="158">
        <v>0.39400000000000002</v>
      </c>
      <c r="AC11" s="158">
        <v>0.61199999999999999</v>
      </c>
      <c r="AD11" s="158">
        <v>0.51200000000000001</v>
      </c>
      <c r="AE11" s="158">
        <v>0.55000000000000004</v>
      </c>
      <c r="AF11" s="158">
        <v>0.55200000000000005</v>
      </c>
      <c r="AG11" s="158">
        <v>0.58899999999999997</v>
      </c>
      <c r="AH11" s="158">
        <v>0.61</v>
      </c>
      <c r="AI11" s="211">
        <v>0.66100000000000003</v>
      </c>
      <c r="AJ11" s="211">
        <v>0.64500000000000002</v>
      </c>
      <c r="AK11" s="211">
        <v>0.64700000000000002</v>
      </c>
    </row>
    <row r="12" spans="2:43" x14ac:dyDescent="0.2">
      <c r="B12" s="182" t="s">
        <v>195</v>
      </c>
      <c r="C12" s="224">
        <v>-38.200000000000003</v>
      </c>
      <c r="D12" s="220">
        <v>-39.1</v>
      </c>
      <c r="E12" s="220">
        <v>-42.7</v>
      </c>
      <c r="F12" s="220">
        <v>-44.7</v>
      </c>
      <c r="G12" s="220">
        <v>-46.5</v>
      </c>
      <c r="H12" s="220">
        <v>-45.6</v>
      </c>
      <c r="I12" s="220">
        <v>-59.9</v>
      </c>
      <c r="J12" s="220">
        <v>-39.9</v>
      </c>
      <c r="K12" s="223">
        <v>-60.2</v>
      </c>
      <c r="L12" s="223">
        <v>-68</v>
      </c>
      <c r="M12" s="223">
        <v>-71.600000000000009</v>
      </c>
      <c r="O12" s="210"/>
      <c r="P12" s="210"/>
      <c r="Q12" s="210"/>
      <c r="R12" s="210"/>
      <c r="S12" s="210"/>
      <c r="T12" s="210"/>
      <c r="U12" s="210"/>
      <c r="V12" s="224"/>
      <c r="W12" s="224"/>
      <c r="X12" s="224"/>
      <c r="Y12" s="224"/>
      <c r="AA12" s="210">
        <v>-38.200000000000003</v>
      </c>
      <c r="AB12" s="210">
        <v>-39.1</v>
      </c>
      <c r="AC12" s="210">
        <v>-42.7</v>
      </c>
      <c r="AD12" s="210">
        <v>-44.7</v>
      </c>
      <c r="AE12" s="210">
        <v>-46.5</v>
      </c>
      <c r="AF12" s="210">
        <v>-45.6</v>
      </c>
      <c r="AG12" s="210">
        <v>-59.9</v>
      </c>
      <c r="AH12" s="210">
        <v>-39.9</v>
      </c>
      <c r="AI12" s="209">
        <v>-60.2</v>
      </c>
      <c r="AJ12" s="209">
        <v>-68</v>
      </c>
      <c r="AK12" s="209">
        <v>-71.600000000000009</v>
      </c>
      <c r="AL12" s="175"/>
      <c r="AM12" s="175"/>
      <c r="AN12" s="175"/>
    </row>
    <row r="13" spans="2:43" s="191" customFormat="1" ht="15" x14ac:dyDescent="0.25">
      <c r="B13" s="193" t="s">
        <v>154</v>
      </c>
      <c r="C13" s="190">
        <v>517.59999999999991</v>
      </c>
      <c r="D13" s="190">
        <v>441.80000000000018</v>
      </c>
      <c r="E13" s="190">
        <v>892.19999999999993</v>
      </c>
      <c r="F13" s="190">
        <v>839.10000000000014</v>
      </c>
      <c r="G13" s="190">
        <v>919.5</v>
      </c>
      <c r="H13" s="190">
        <v>924.9000000000002</v>
      </c>
      <c r="I13" s="190">
        <v>1070.5000000000002</v>
      </c>
      <c r="J13" s="190">
        <v>1061.3999999999996</v>
      </c>
      <c r="K13" s="189">
        <v>1235.2</v>
      </c>
      <c r="L13" s="189">
        <v>1195.0999999999999</v>
      </c>
      <c r="M13" s="189">
        <v>1260.1000000000004</v>
      </c>
      <c r="O13" s="208"/>
      <c r="P13" s="208"/>
      <c r="Q13" s="208"/>
      <c r="R13" s="208"/>
      <c r="S13" s="208"/>
      <c r="T13" s="208"/>
      <c r="U13" s="208"/>
      <c r="V13" s="208"/>
      <c r="W13" s="208"/>
      <c r="X13" s="208"/>
      <c r="Y13" s="208"/>
      <c r="AA13" s="190">
        <v>518.79999999999984</v>
      </c>
      <c r="AB13" s="190">
        <v>444.4000000000002</v>
      </c>
      <c r="AC13" s="190">
        <v>894.59999999999991</v>
      </c>
      <c r="AD13" s="190">
        <v>848.10000000000014</v>
      </c>
      <c r="AE13" s="190">
        <v>932.5</v>
      </c>
      <c r="AF13" s="190">
        <v>937.4000000000002</v>
      </c>
      <c r="AG13" s="190">
        <v>1117.2000000000003</v>
      </c>
      <c r="AH13" s="190">
        <v>1096.2999999999997</v>
      </c>
      <c r="AI13" s="189">
        <v>1235.2</v>
      </c>
      <c r="AJ13" s="189">
        <v>1195.0999999999999</v>
      </c>
      <c r="AK13" s="189">
        <v>1260.1000000000004</v>
      </c>
      <c r="AL13" s="222"/>
      <c r="AM13" s="222"/>
      <c r="AN13" s="222"/>
    </row>
    <row r="14" spans="2:43" x14ac:dyDescent="0.2">
      <c r="B14" s="182"/>
      <c r="C14" s="219"/>
      <c r="D14" s="219"/>
      <c r="E14" s="219"/>
      <c r="F14" s="219"/>
      <c r="G14" s="219"/>
      <c r="H14" s="219"/>
      <c r="I14" s="219"/>
      <c r="J14" s="219"/>
      <c r="K14" s="219"/>
      <c r="L14" s="219"/>
      <c r="M14" s="219"/>
      <c r="AA14" s="219"/>
      <c r="AB14" s="219"/>
      <c r="AC14" s="219"/>
      <c r="AD14" s="219"/>
      <c r="AE14" s="219"/>
      <c r="AF14" s="219"/>
      <c r="AG14" s="219"/>
      <c r="AH14" s="219"/>
      <c r="AI14" s="219"/>
      <c r="AJ14" s="219"/>
      <c r="AK14" s="219"/>
    </row>
    <row r="15" spans="2:43" s="165" customFormat="1" ht="22.5" customHeight="1" x14ac:dyDescent="0.2">
      <c r="B15" s="218" t="s">
        <v>368</v>
      </c>
      <c r="C15" s="217" t="s">
        <v>319</v>
      </c>
      <c r="D15" s="217" t="s">
        <v>320</v>
      </c>
      <c r="E15" s="217" t="s">
        <v>321</v>
      </c>
      <c r="F15" s="217" t="s">
        <v>322</v>
      </c>
      <c r="G15" s="217" t="s">
        <v>325</v>
      </c>
      <c r="H15" s="217" t="s">
        <v>326</v>
      </c>
      <c r="I15" s="217" t="s">
        <v>379</v>
      </c>
      <c r="J15" s="217" t="str">
        <f>J3</f>
        <v>4Q22</v>
      </c>
      <c r="K15" s="216" t="str">
        <f>K3</f>
        <v>1Q23</v>
      </c>
      <c r="L15" s="216" t="str">
        <f>L3</f>
        <v>2Q23</v>
      </c>
      <c r="M15" s="216" t="str">
        <f>M3</f>
        <v>3Q23</v>
      </c>
      <c r="O15" s="215" t="s">
        <v>378</v>
      </c>
      <c r="P15" s="215" t="s">
        <v>377</v>
      </c>
      <c r="Q15" s="215" t="s">
        <v>376</v>
      </c>
      <c r="R15" s="215" t="s">
        <v>375</v>
      </c>
      <c r="S15" s="215" t="s">
        <v>374</v>
      </c>
      <c r="T15" s="215" t="s">
        <v>373</v>
      </c>
      <c r="U15" s="215" t="s">
        <v>372</v>
      </c>
      <c r="V15" s="215" t="str">
        <f>V3</f>
        <v>4Q22A</v>
      </c>
      <c r="W15" s="215" t="str">
        <f>W3</f>
        <v>1Q23A</v>
      </c>
      <c r="X15" s="215" t="str">
        <f>X3</f>
        <v>2Q23A</v>
      </c>
      <c r="Y15" s="215" t="str">
        <f>Y3</f>
        <v>3Q23A</v>
      </c>
      <c r="AA15" s="214" t="s">
        <v>378</v>
      </c>
      <c r="AB15" s="214" t="s">
        <v>377</v>
      </c>
      <c r="AC15" s="214" t="s">
        <v>376</v>
      </c>
      <c r="AD15" s="214" t="s">
        <v>375</v>
      </c>
      <c r="AE15" s="214" t="s">
        <v>374</v>
      </c>
      <c r="AF15" s="214" t="s">
        <v>373</v>
      </c>
      <c r="AG15" s="214" t="s">
        <v>372</v>
      </c>
      <c r="AH15" s="214" t="str">
        <f>AH3</f>
        <v>4Q22A</v>
      </c>
      <c r="AI15" s="213" t="str">
        <f>AI3</f>
        <v>1Q23A</v>
      </c>
      <c r="AJ15" s="213" t="str">
        <f>AJ3</f>
        <v>2Q23A</v>
      </c>
      <c r="AK15" s="213" t="str">
        <f>AK3</f>
        <v>3Q23A</v>
      </c>
    </row>
    <row r="16" spans="2:43" x14ac:dyDescent="0.2">
      <c r="B16" s="182" t="s">
        <v>367</v>
      </c>
      <c r="C16" s="167">
        <v>1930.2</v>
      </c>
      <c r="D16" s="167">
        <v>1758.7</v>
      </c>
      <c r="E16" s="167">
        <v>1393.6</v>
      </c>
      <c r="F16" s="167">
        <v>1010.9</v>
      </c>
      <c r="G16" s="167">
        <v>1121.9000000000001</v>
      </c>
      <c r="H16" s="167">
        <v>1581.5</v>
      </c>
      <c r="I16" s="167">
        <v>2180.9</v>
      </c>
      <c r="J16" s="167">
        <v>1891.9</v>
      </c>
      <c r="K16" s="196">
        <v>2496.9</v>
      </c>
      <c r="L16" s="196">
        <v>2353.6</v>
      </c>
      <c r="M16" s="196">
        <v>2169.1999999999998</v>
      </c>
      <c r="O16" s="192"/>
      <c r="P16" s="192"/>
      <c r="Q16" s="192"/>
      <c r="R16" s="192"/>
      <c r="S16" s="192"/>
      <c r="T16" s="192"/>
      <c r="U16" s="192"/>
      <c r="V16" s="192"/>
      <c r="W16" s="192"/>
      <c r="X16" s="192"/>
      <c r="Y16" s="192"/>
      <c r="AA16" s="210">
        <v>1930.2</v>
      </c>
      <c r="AB16" s="210">
        <v>1758.7</v>
      </c>
      <c r="AC16" s="210">
        <v>1393.6</v>
      </c>
      <c r="AD16" s="210">
        <v>1010.9</v>
      </c>
      <c r="AE16" s="210">
        <v>1121.9000000000001</v>
      </c>
      <c r="AF16" s="210">
        <v>1581.5</v>
      </c>
      <c r="AG16" s="210">
        <v>2180.9</v>
      </c>
      <c r="AH16" s="210">
        <v>1891.9</v>
      </c>
      <c r="AI16" s="209">
        <v>2496.9</v>
      </c>
      <c r="AJ16" s="209">
        <v>2353.6</v>
      </c>
      <c r="AK16" s="209">
        <v>2169.1999999999998</v>
      </c>
      <c r="AL16" s="156"/>
      <c r="AM16" s="172"/>
    </row>
    <row r="17" spans="2:39" x14ac:dyDescent="0.2">
      <c r="B17" s="182" t="s">
        <v>9</v>
      </c>
      <c r="C17" s="167">
        <v>-2.4</v>
      </c>
      <c r="D17" s="167">
        <v>-2.4</v>
      </c>
      <c r="E17" s="167">
        <v>-2.2000000000000002</v>
      </c>
      <c r="F17" s="167">
        <v>-1.4</v>
      </c>
      <c r="G17" s="167">
        <v>-1.6</v>
      </c>
      <c r="H17" s="167">
        <v>-1.9</v>
      </c>
      <c r="I17" s="167">
        <v>-2.2000000000000002</v>
      </c>
      <c r="J17" s="167">
        <v>-1.9</v>
      </c>
      <c r="K17" s="196">
        <v>-1.5</v>
      </c>
      <c r="L17" s="196">
        <v>-1.1930000000000001</v>
      </c>
      <c r="M17" s="196">
        <v>-3.5</v>
      </c>
      <c r="O17" s="192"/>
      <c r="P17" s="192"/>
      <c r="Q17" s="192"/>
      <c r="R17" s="192"/>
      <c r="S17" s="192"/>
      <c r="T17" s="192"/>
      <c r="U17" s="192"/>
      <c r="V17" s="192"/>
      <c r="W17" s="192"/>
      <c r="X17" s="192"/>
      <c r="Y17" s="192"/>
      <c r="AA17" s="210">
        <v>-2.4</v>
      </c>
      <c r="AB17" s="210">
        <v>-2.4</v>
      </c>
      <c r="AC17" s="210">
        <v>-2.2000000000000002</v>
      </c>
      <c r="AD17" s="210">
        <v>-1.4</v>
      </c>
      <c r="AE17" s="210">
        <v>-1.6</v>
      </c>
      <c r="AF17" s="210">
        <v>-1.9</v>
      </c>
      <c r="AG17" s="210">
        <v>-2.2000000000000002</v>
      </c>
      <c r="AH17" s="210">
        <v>-1.9</v>
      </c>
      <c r="AI17" s="209">
        <v>-1.5</v>
      </c>
      <c r="AJ17" s="209">
        <v>-1.1930000000000001</v>
      </c>
      <c r="AK17" s="209">
        <v>-3.5</v>
      </c>
      <c r="AM17" s="172"/>
    </row>
    <row r="18" spans="2:39" ht="15" x14ac:dyDescent="0.25">
      <c r="B18" s="193" t="s">
        <v>366</v>
      </c>
      <c r="C18" s="197">
        <v>1927.8</v>
      </c>
      <c r="D18" s="197">
        <v>1756.3</v>
      </c>
      <c r="E18" s="197">
        <v>1391.3999999999999</v>
      </c>
      <c r="F18" s="197">
        <v>1009.5</v>
      </c>
      <c r="G18" s="197">
        <v>1120.3000000000002</v>
      </c>
      <c r="H18" s="197">
        <v>1579.6</v>
      </c>
      <c r="I18" s="197">
        <v>2178.7000000000003</v>
      </c>
      <c r="J18" s="197">
        <v>1890</v>
      </c>
      <c r="K18" s="202">
        <v>2495.4</v>
      </c>
      <c r="L18" s="202">
        <v>2352.4069999999997</v>
      </c>
      <c r="M18" s="202">
        <v>2165.6999999999998</v>
      </c>
      <c r="O18" s="192"/>
      <c r="P18" s="192"/>
      <c r="Q18" s="192"/>
      <c r="R18" s="192"/>
      <c r="S18" s="192"/>
      <c r="T18" s="192"/>
      <c r="U18" s="192"/>
      <c r="V18" s="192"/>
      <c r="W18" s="192"/>
      <c r="X18" s="192"/>
      <c r="Y18" s="192"/>
      <c r="AA18" s="197">
        <v>1927.8</v>
      </c>
      <c r="AB18" s="197">
        <v>1756.3</v>
      </c>
      <c r="AC18" s="197">
        <v>1391.3999999999999</v>
      </c>
      <c r="AD18" s="197">
        <v>1009.5</v>
      </c>
      <c r="AE18" s="197">
        <v>1120.3000000000002</v>
      </c>
      <c r="AF18" s="197">
        <v>1579.6</v>
      </c>
      <c r="AG18" s="197">
        <v>2178.7000000000003</v>
      </c>
      <c r="AH18" s="197">
        <v>1890</v>
      </c>
      <c r="AI18" s="202">
        <v>2495.4</v>
      </c>
      <c r="AJ18" s="202">
        <v>2352.4069999999997</v>
      </c>
      <c r="AK18" s="202">
        <v>2165.6999999999998</v>
      </c>
    </row>
    <row r="19" spans="2:39" x14ac:dyDescent="0.2">
      <c r="B19" s="182" t="s">
        <v>365</v>
      </c>
      <c r="C19" s="167">
        <v>-1542.1</v>
      </c>
      <c r="D19" s="167">
        <v>-1394.7</v>
      </c>
      <c r="E19" s="167">
        <v>-1038.3</v>
      </c>
      <c r="F19" s="167">
        <v>-775.1</v>
      </c>
      <c r="G19" s="167">
        <v>-878.6</v>
      </c>
      <c r="H19" s="167">
        <v>-1267.3</v>
      </c>
      <c r="I19" s="167">
        <v>-1823.9</v>
      </c>
      <c r="J19" s="167">
        <v>-1673.1</v>
      </c>
      <c r="K19" s="196">
        <v>-2271.6999999999998</v>
      </c>
      <c r="L19" s="196">
        <v>-2175.8000000000002</v>
      </c>
      <c r="M19" s="196">
        <v>-2048.9</v>
      </c>
      <c r="O19" s="192"/>
      <c r="P19" s="192"/>
      <c r="Q19" s="192"/>
      <c r="R19" s="192"/>
      <c r="S19" s="192"/>
      <c r="T19" s="192"/>
      <c r="U19" s="192"/>
      <c r="V19" s="192"/>
      <c r="W19" s="192"/>
      <c r="X19" s="192"/>
      <c r="Y19" s="192"/>
      <c r="AA19" s="210">
        <v>-1542.1</v>
      </c>
      <c r="AB19" s="210">
        <v>-1394.7</v>
      </c>
      <c r="AC19" s="210">
        <v>-1038.3</v>
      </c>
      <c r="AD19" s="210">
        <v>-775.1</v>
      </c>
      <c r="AE19" s="210">
        <v>-878.6</v>
      </c>
      <c r="AF19" s="210">
        <v>-1267.3</v>
      </c>
      <c r="AG19" s="210">
        <v>-1823.9</v>
      </c>
      <c r="AH19" s="210">
        <v>-1673.1</v>
      </c>
      <c r="AI19" s="209">
        <v>-2271.6999999999998</v>
      </c>
      <c r="AJ19" s="209">
        <v>-2175.8000000000002</v>
      </c>
      <c r="AK19" s="209">
        <v>-2048.9</v>
      </c>
      <c r="AM19" s="172"/>
    </row>
    <row r="20" spans="2:39" x14ac:dyDescent="0.2">
      <c r="B20" s="405" t="s">
        <v>431</v>
      </c>
      <c r="C20" s="167"/>
      <c r="D20" s="167"/>
      <c r="E20" s="167"/>
      <c r="F20" s="167"/>
      <c r="G20" s="167"/>
      <c r="H20" s="167"/>
      <c r="I20" s="167"/>
      <c r="J20" s="167"/>
      <c r="K20" s="196"/>
      <c r="L20" s="196">
        <v>-114.3</v>
      </c>
      <c r="M20" s="196">
        <v>0</v>
      </c>
      <c r="O20" s="192"/>
      <c r="P20" s="192"/>
      <c r="Q20" s="192"/>
      <c r="R20" s="192"/>
      <c r="S20" s="192"/>
      <c r="T20" s="192"/>
      <c r="U20" s="192"/>
      <c r="V20" s="192"/>
      <c r="W20" s="192"/>
      <c r="X20" s="192">
        <v>114.3</v>
      </c>
      <c r="Y20" s="192"/>
      <c r="AA20" s="224"/>
      <c r="AB20" s="224"/>
      <c r="AC20" s="224"/>
      <c r="AD20" s="224"/>
      <c r="AE20" s="224"/>
      <c r="AF20" s="224"/>
      <c r="AG20" s="224"/>
      <c r="AH20" s="224"/>
      <c r="AI20" s="231"/>
      <c r="AJ20" s="231">
        <v>0</v>
      </c>
      <c r="AK20" s="231">
        <v>0</v>
      </c>
      <c r="AM20" s="172"/>
    </row>
    <row r="21" spans="2:39" s="191" customFormat="1" ht="15" x14ac:dyDescent="0.25">
      <c r="B21" s="193" t="s">
        <v>12</v>
      </c>
      <c r="C21" s="190">
        <v>385.70000000000005</v>
      </c>
      <c r="D21" s="190">
        <v>361.59999999999991</v>
      </c>
      <c r="E21" s="190">
        <v>353.09999999999991</v>
      </c>
      <c r="F21" s="190">
        <v>234.39999999999998</v>
      </c>
      <c r="G21" s="190">
        <v>241.70000000000016</v>
      </c>
      <c r="H21" s="190">
        <v>312.29999999999995</v>
      </c>
      <c r="I21" s="190">
        <v>354.80000000000018</v>
      </c>
      <c r="J21" s="190">
        <v>216.90000000000009</v>
      </c>
      <c r="K21" s="189">
        <v>223.70000000000027</v>
      </c>
      <c r="L21" s="189">
        <v>62.306999999999519</v>
      </c>
      <c r="M21" s="189">
        <v>116.79999999999973</v>
      </c>
      <c r="O21" s="192"/>
      <c r="P21" s="192"/>
      <c r="Q21" s="192"/>
      <c r="R21" s="192"/>
      <c r="S21" s="192"/>
      <c r="T21" s="192"/>
      <c r="U21" s="192"/>
      <c r="V21" s="192"/>
      <c r="W21" s="192"/>
      <c r="X21" s="192"/>
      <c r="Y21" s="192"/>
      <c r="AA21" s="190">
        <v>385.70000000000005</v>
      </c>
      <c r="AB21" s="190">
        <v>361.59999999999991</v>
      </c>
      <c r="AC21" s="190">
        <v>353.09999999999991</v>
      </c>
      <c r="AD21" s="190">
        <v>234.39999999999998</v>
      </c>
      <c r="AE21" s="190">
        <v>241.70000000000016</v>
      </c>
      <c r="AF21" s="190">
        <v>312.29999999999995</v>
      </c>
      <c r="AG21" s="190">
        <v>354.80000000000018</v>
      </c>
      <c r="AH21" s="190">
        <v>216.90000000000009</v>
      </c>
      <c r="AI21" s="189">
        <v>223.70000000000027</v>
      </c>
      <c r="AJ21" s="189">
        <v>176.60699999999952</v>
      </c>
      <c r="AK21" s="189">
        <v>116.79999999999973</v>
      </c>
    </row>
    <row r="22" spans="2:39" x14ac:dyDescent="0.2">
      <c r="B22" s="182" t="s">
        <v>13</v>
      </c>
      <c r="C22" s="167">
        <v>-141.30000000000001</v>
      </c>
      <c r="D22" s="167">
        <v>-109.9</v>
      </c>
      <c r="E22" s="167">
        <v>-109.8</v>
      </c>
      <c r="F22" s="167">
        <v>-102.8</v>
      </c>
      <c r="G22" s="167">
        <v>-83.1</v>
      </c>
      <c r="H22" s="167">
        <v>-123.5</v>
      </c>
      <c r="I22" s="167">
        <v>-140.19999999999999</v>
      </c>
      <c r="J22" s="167">
        <v>-139.9</v>
      </c>
      <c r="K22" s="196">
        <v>-122</v>
      </c>
      <c r="L22" s="196">
        <v>-141</v>
      </c>
      <c r="M22" s="196">
        <v>-113</v>
      </c>
      <c r="O22" s="192">
        <v>0.2</v>
      </c>
      <c r="P22" s="192">
        <v>0.4</v>
      </c>
      <c r="Q22" s="192">
        <v>0.2</v>
      </c>
      <c r="R22" s="192">
        <v>1.3</v>
      </c>
      <c r="S22" s="192">
        <v>1.7</v>
      </c>
      <c r="T22" s="192">
        <v>1.6</v>
      </c>
      <c r="U22" s="192">
        <v>6.1</v>
      </c>
      <c r="V22" s="192">
        <v>5</v>
      </c>
      <c r="W22" s="192"/>
      <c r="X22" s="192"/>
      <c r="Y22" s="192"/>
      <c r="AA22" s="210">
        <v>-141.10000000000002</v>
      </c>
      <c r="AB22" s="210">
        <v>-109.5</v>
      </c>
      <c r="AC22" s="210">
        <v>-109.6</v>
      </c>
      <c r="AD22" s="210">
        <v>-101.5</v>
      </c>
      <c r="AE22" s="210">
        <v>-81.399999999999991</v>
      </c>
      <c r="AF22" s="210">
        <v>-121.9</v>
      </c>
      <c r="AG22" s="210">
        <v>-134.1</v>
      </c>
      <c r="AH22" s="210">
        <v>-134.9</v>
      </c>
      <c r="AI22" s="209">
        <v>-122</v>
      </c>
      <c r="AJ22" s="209">
        <v>-141</v>
      </c>
      <c r="AK22" s="209">
        <v>-113</v>
      </c>
      <c r="AL22" s="156"/>
      <c r="AM22" s="212"/>
    </row>
    <row r="23" spans="2:39" s="191" customFormat="1" ht="15" x14ac:dyDescent="0.25">
      <c r="B23" s="193" t="s">
        <v>0</v>
      </c>
      <c r="C23" s="190">
        <v>244.40000000000003</v>
      </c>
      <c r="D23" s="190">
        <v>251.6999999999999</v>
      </c>
      <c r="E23" s="190">
        <v>243.2999999999999</v>
      </c>
      <c r="F23" s="190">
        <v>131.59999999999997</v>
      </c>
      <c r="G23" s="190">
        <v>158.60000000000016</v>
      </c>
      <c r="H23" s="190">
        <v>188.79999999999995</v>
      </c>
      <c r="I23" s="190">
        <v>214.60000000000019</v>
      </c>
      <c r="J23" s="190">
        <v>77.000000000000085</v>
      </c>
      <c r="K23" s="189">
        <v>101.70000000000027</v>
      </c>
      <c r="L23" s="189">
        <v>-78.693000000000481</v>
      </c>
      <c r="M23" s="189">
        <v>3.7999999999997272</v>
      </c>
      <c r="O23" s="192"/>
      <c r="P23" s="192"/>
      <c r="Q23" s="192"/>
      <c r="R23" s="192"/>
      <c r="S23" s="192"/>
      <c r="T23" s="192"/>
      <c r="U23" s="192"/>
      <c r="V23" s="192"/>
      <c r="W23" s="192"/>
      <c r="X23" s="192"/>
      <c r="Y23" s="192"/>
      <c r="AA23" s="190">
        <v>244.60000000000002</v>
      </c>
      <c r="AB23" s="190">
        <v>252.09999999999991</v>
      </c>
      <c r="AC23" s="190">
        <v>243.49999999999991</v>
      </c>
      <c r="AD23" s="190">
        <v>132.89999999999998</v>
      </c>
      <c r="AE23" s="190">
        <v>160.30000000000018</v>
      </c>
      <c r="AF23" s="190">
        <v>190.39999999999995</v>
      </c>
      <c r="AG23" s="190">
        <v>220.70000000000019</v>
      </c>
      <c r="AH23" s="190">
        <v>82.000000000000085</v>
      </c>
      <c r="AI23" s="189">
        <v>101.70000000000027</v>
      </c>
      <c r="AJ23" s="189">
        <v>35.606999999999516</v>
      </c>
      <c r="AK23" s="189">
        <v>3.7999999999997272</v>
      </c>
    </row>
    <row r="24" spans="2:39" s="158" customFormat="1" ht="15" x14ac:dyDescent="0.25">
      <c r="B24" s="188" t="s">
        <v>18</v>
      </c>
      <c r="C24" s="158">
        <v>0.127</v>
      </c>
      <c r="D24" s="158">
        <v>0.14299999999999999</v>
      </c>
      <c r="E24" s="158">
        <v>0.17499999999999999</v>
      </c>
      <c r="F24" s="158">
        <v>0.13</v>
      </c>
      <c r="G24" s="158">
        <v>0.14199999999999999</v>
      </c>
      <c r="H24" s="158">
        <v>0.12</v>
      </c>
      <c r="I24" s="158">
        <v>9.8000000000000004E-2</v>
      </c>
      <c r="J24" s="158">
        <v>4.1000000000000002E-2</v>
      </c>
      <c r="K24" s="211">
        <v>4.1000000000000002E-2</v>
      </c>
      <c r="L24" s="211">
        <v>-3.3000000000000002E-2</v>
      </c>
      <c r="M24" s="211">
        <v>2E-3</v>
      </c>
      <c r="O24" s="192"/>
      <c r="P24" s="192"/>
      <c r="Q24" s="192"/>
      <c r="R24" s="192"/>
      <c r="S24" s="192"/>
      <c r="T24" s="192"/>
      <c r="U24" s="192"/>
      <c r="V24" s="192"/>
      <c r="W24" s="192"/>
      <c r="X24" s="192"/>
      <c r="Y24" s="192"/>
      <c r="AA24" s="158">
        <v>0.127</v>
      </c>
      <c r="AB24" s="158">
        <v>0.14399999999999999</v>
      </c>
      <c r="AC24" s="158">
        <v>0.17499999999999999</v>
      </c>
      <c r="AD24" s="158">
        <v>0.13200000000000001</v>
      </c>
      <c r="AE24" s="158">
        <v>0.14299999999999999</v>
      </c>
      <c r="AF24" s="158">
        <v>0.121</v>
      </c>
      <c r="AG24" s="158">
        <v>0.10100000000000001</v>
      </c>
      <c r="AH24" s="158">
        <v>4.2999999999999997E-2</v>
      </c>
      <c r="AI24" s="211">
        <v>4.1000000000000002E-2</v>
      </c>
      <c r="AJ24" s="211">
        <v>1.4999999999999999E-2</v>
      </c>
      <c r="AK24" s="211">
        <v>2E-3</v>
      </c>
    </row>
    <row r="25" spans="2:39" x14ac:dyDescent="0.2">
      <c r="B25" s="182" t="s">
        <v>19</v>
      </c>
      <c r="C25" s="167">
        <v>-54.6</v>
      </c>
      <c r="D25" s="167">
        <v>-61.1</v>
      </c>
      <c r="E25" s="167">
        <v>-83.2</v>
      </c>
      <c r="F25" s="167">
        <v>-117.7</v>
      </c>
      <c r="G25" s="167">
        <v>-154.69999999999999</v>
      </c>
      <c r="H25" s="167">
        <v>-212.6</v>
      </c>
      <c r="I25" s="167">
        <v>-325.39999999999998</v>
      </c>
      <c r="J25" s="167">
        <v>-321</v>
      </c>
      <c r="K25" s="168">
        <v>-425.5</v>
      </c>
      <c r="L25" s="168">
        <v>-891.5</v>
      </c>
      <c r="M25" s="168">
        <v>-467.3</v>
      </c>
      <c r="O25" s="192"/>
      <c r="P25" s="192"/>
      <c r="Q25" s="192"/>
      <c r="R25" s="192"/>
      <c r="S25" s="192"/>
      <c r="T25" s="192"/>
      <c r="U25" s="192"/>
      <c r="V25" s="192"/>
      <c r="W25" s="192"/>
      <c r="X25" s="192">
        <v>437.7</v>
      </c>
      <c r="Y25" s="192"/>
      <c r="AA25" s="210">
        <v>-54.6</v>
      </c>
      <c r="AB25" s="210">
        <v>-61.1</v>
      </c>
      <c r="AC25" s="210">
        <v>-83.2</v>
      </c>
      <c r="AD25" s="210">
        <v>-117.7</v>
      </c>
      <c r="AE25" s="210">
        <v>-154.69999999999999</v>
      </c>
      <c r="AF25" s="210">
        <v>-212.6</v>
      </c>
      <c r="AG25" s="210">
        <v>-325.39999999999998</v>
      </c>
      <c r="AH25" s="210">
        <v>-321</v>
      </c>
      <c r="AI25" s="209">
        <v>-425.5</v>
      </c>
      <c r="AJ25" s="209">
        <v>-453.8</v>
      </c>
      <c r="AK25" s="209">
        <v>-467.3</v>
      </c>
    </row>
    <row r="26" spans="2:39" x14ac:dyDescent="0.2">
      <c r="B26" s="182" t="s">
        <v>195</v>
      </c>
      <c r="C26" s="167">
        <v>-18.2</v>
      </c>
      <c r="D26" s="167">
        <v>-18.2</v>
      </c>
      <c r="E26" s="167">
        <v>-17</v>
      </c>
      <c r="F26" s="167">
        <v>-16.899999999999999</v>
      </c>
      <c r="G26" s="167">
        <v>-16.399999999999999</v>
      </c>
      <c r="H26" s="167">
        <v>-16.5</v>
      </c>
      <c r="I26" s="167">
        <v>-18.600000000000001</v>
      </c>
      <c r="J26" s="167">
        <v>-17.5</v>
      </c>
      <c r="K26" s="196">
        <v>-19.600000000000001</v>
      </c>
      <c r="L26" s="196">
        <v>-21.2</v>
      </c>
      <c r="M26" s="196">
        <v>-19.7</v>
      </c>
      <c r="O26" s="192"/>
      <c r="P26" s="192"/>
      <c r="Q26" s="192"/>
      <c r="R26" s="192"/>
      <c r="S26" s="192"/>
      <c r="T26" s="192"/>
      <c r="U26" s="192"/>
      <c r="V26" s="192"/>
      <c r="W26" s="192"/>
      <c r="X26" s="192"/>
      <c r="Y26" s="192"/>
      <c r="AA26" s="210">
        <v>-18.2</v>
      </c>
      <c r="AB26" s="210">
        <v>-18.2</v>
      </c>
      <c r="AC26" s="210">
        <v>-17</v>
      </c>
      <c r="AD26" s="210">
        <v>-16.899999999999999</v>
      </c>
      <c r="AE26" s="210">
        <v>-16.399999999999999</v>
      </c>
      <c r="AF26" s="210">
        <v>-16.5</v>
      </c>
      <c r="AG26" s="210">
        <v>-18.600000000000001</v>
      </c>
      <c r="AH26" s="210">
        <v>-17.5</v>
      </c>
      <c r="AI26" s="209">
        <v>-19.600000000000001</v>
      </c>
      <c r="AJ26" s="209">
        <v>-21.2</v>
      </c>
      <c r="AK26" s="209">
        <v>-19.7</v>
      </c>
    </row>
    <row r="27" spans="2:39" s="171" customFormat="1" x14ac:dyDescent="0.2">
      <c r="B27" s="195" t="s">
        <v>412</v>
      </c>
      <c r="C27" s="167">
        <v>0.3</v>
      </c>
      <c r="D27" s="194">
        <v>0.3</v>
      </c>
      <c r="E27" s="194">
        <v>0.3</v>
      </c>
      <c r="F27" s="194">
        <v>0.3</v>
      </c>
      <c r="G27" s="194">
        <v>0.3</v>
      </c>
      <c r="H27" s="194">
        <v>0.1</v>
      </c>
      <c r="I27" s="194">
        <v>-45</v>
      </c>
      <c r="J27" s="194">
        <v>-19.100000000000001</v>
      </c>
      <c r="K27" s="168">
        <v>-4.3</v>
      </c>
      <c r="L27" s="168">
        <v>2.2000000000000002</v>
      </c>
      <c r="M27" s="168">
        <v>-6.1</v>
      </c>
      <c r="O27" s="192">
        <v>-0.3</v>
      </c>
      <c r="P27" s="192">
        <v>-0.3</v>
      </c>
      <c r="Q27" s="192">
        <v>-0.3</v>
      </c>
      <c r="R27" s="192">
        <v>-0.3</v>
      </c>
      <c r="S27" s="192">
        <v>-0.3</v>
      </c>
      <c r="T27" s="192">
        <v>-0.1</v>
      </c>
      <c r="U27" s="192">
        <v>45</v>
      </c>
      <c r="V27" s="192">
        <v>19.100000000000001</v>
      </c>
      <c r="W27" s="192">
        <v>4.3</v>
      </c>
      <c r="X27" s="192">
        <v>-2.2000000000000002</v>
      </c>
      <c r="Y27" s="192">
        <v>6.1</v>
      </c>
      <c r="AA27" s="210">
        <v>0</v>
      </c>
      <c r="AB27" s="210">
        <v>0</v>
      </c>
      <c r="AC27" s="210">
        <v>0</v>
      </c>
      <c r="AD27" s="210">
        <v>0</v>
      </c>
      <c r="AE27" s="210">
        <v>0</v>
      </c>
      <c r="AF27" s="210">
        <v>0</v>
      </c>
      <c r="AG27" s="210">
        <v>0</v>
      </c>
      <c r="AH27" s="210">
        <v>0</v>
      </c>
      <c r="AI27" s="209">
        <v>0</v>
      </c>
      <c r="AJ27" s="209">
        <v>0</v>
      </c>
      <c r="AK27" s="209">
        <v>0</v>
      </c>
    </row>
    <row r="28" spans="2:39" s="191" customFormat="1" ht="15" x14ac:dyDescent="0.25">
      <c r="B28" s="193" t="s">
        <v>156</v>
      </c>
      <c r="C28" s="190">
        <v>171.90000000000003</v>
      </c>
      <c r="D28" s="190">
        <v>172.6999999999999</v>
      </c>
      <c r="E28" s="190">
        <v>143.39999999999989</v>
      </c>
      <c r="F28" s="190">
        <v>-2.7000000000000171</v>
      </c>
      <c r="G28" s="190">
        <v>-12.199999999999818</v>
      </c>
      <c r="H28" s="190">
        <v>-40.200000000000045</v>
      </c>
      <c r="I28" s="190">
        <v>-174.39999999999981</v>
      </c>
      <c r="J28" s="190">
        <v>-280.59999999999991</v>
      </c>
      <c r="K28" s="189">
        <v>-347.69999999999976</v>
      </c>
      <c r="L28" s="189">
        <v>-989.19300000000044</v>
      </c>
      <c r="M28" s="189">
        <v>-489.3000000000003</v>
      </c>
      <c r="O28" s="192"/>
      <c r="P28" s="192"/>
      <c r="Q28" s="192"/>
      <c r="R28" s="192"/>
      <c r="S28" s="192"/>
      <c r="T28" s="192"/>
      <c r="U28" s="192"/>
      <c r="V28" s="192"/>
      <c r="W28" s="192"/>
      <c r="X28" s="192"/>
      <c r="Y28" s="192"/>
      <c r="AA28" s="190">
        <v>171.8</v>
      </c>
      <c r="AB28" s="190">
        <v>172.7999999999999</v>
      </c>
      <c r="AC28" s="190">
        <v>143.2999999999999</v>
      </c>
      <c r="AD28" s="190">
        <v>-1.7000000000000171</v>
      </c>
      <c r="AE28" s="190">
        <v>-10.799999999999812</v>
      </c>
      <c r="AF28" s="190">
        <v>-38.700000000000045</v>
      </c>
      <c r="AG28" s="190">
        <v>-123.29999999999981</v>
      </c>
      <c r="AH28" s="190">
        <v>-256.49999999999989</v>
      </c>
      <c r="AI28" s="189">
        <v>-343.39999999999975</v>
      </c>
      <c r="AJ28" s="189">
        <v>-439.39300000000048</v>
      </c>
      <c r="AK28" s="189">
        <v>-483.20000000000027</v>
      </c>
    </row>
    <row r="29" spans="2:39" s="150" customFormat="1" ht="12.75" x14ac:dyDescent="0.2"/>
    <row r="30" spans="2:39" s="165" customFormat="1" ht="22.5" customHeight="1" x14ac:dyDescent="0.2">
      <c r="B30" s="207" t="s">
        <v>364</v>
      </c>
      <c r="C30" s="206" t="s">
        <v>363</v>
      </c>
      <c r="D30" s="206" t="s">
        <v>362</v>
      </c>
      <c r="E30" s="206" t="s">
        <v>361</v>
      </c>
      <c r="F30" s="206" t="s">
        <v>360</v>
      </c>
      <c r="G30" s="206" t="s">
        <v>359</v>
      </c>
      <c r="H30" s="206" t="s">
        <v>358</v>
      </c>
      <c r="I30" s="206" t="s">
        <v>357</v>
      </c>
      <c r="J30" s="206" t="str">
        <f>J3</f>
        <v>4Q22</v>
      </c>
      <c r="K30" s="205" t="str">
        <f>K3</f>
        <v>1Q23</v>
      </c>
      <c r="L30" s="205" t="str">
        <f>L3</f>
        <v>2Q23</v>
      </c>
      <c r="M30" s="205" t="str">
        <f>M3</f>
        <v>3Q23</v>
      </c>
      <c r="O30" s="204" t="s">
        <v>378</v>
      </c>
      <c r="P30" s="204" t="s">
        <v>377</v>
      </c>
      <c r="Q30" s="204" t="s">
        <v>376</v>
      </c>
      <c r="R30" s="204" t="s">
        <v>375</v>
      </c>
      <c r="S30" s="204" t="s">
        <v>374</v>
      </c>
      <c r="T30" s="204" t="s">
        <v>373</v>
      </c>
      <c r="U30" s="204" t="s">
        <v>372</v>
      </c>
      <c r="V30" s="398" t="str">
        <f>V3</f>
        <v>4Q22A</v>
      </c>
      <c r="W30" s="398" t="str">
        <f>W3</f>
        <v>1Q23A</v>
      </c>
      <c r="X30" s="398" t="str">
        <f>X3</f>
        <v>2Q23A</v>
      </c>
      <c r="Y30" s="398" t="str">
        <f>Y3</f>
        <v>3Q23A</v>
      </c>
      <c r="AA30" s="204" t="s">
        <v>378</v>
      </c>
      <c r="AB30" s="204" t="s">
        <v>377</v>
      </c>
      <c r="AC30" s="204" t="s">
        <v>376</v>
      </c>
      <c r="AD30" s="204" t="s">
        <v>375</v>
      </c>
      <c r="AE30" s="204" t="s">
        <v>374</v>
      </c>
      <c r="AF30" s="204" t="s">
        <v>373</v>
      </c>
      <c r="AG30" s="204" t="s">
        <v>372</v>
      </c>
      <c r="AH30" s="204" t="str">
        <f>AH3</f>
        <v>4Q22A</v>
      </c>
      <c r="AI30" s="203" t="str">
        <f>AI3</f>
        <v>1Q23A</v>
      </c>
      <c r="AJ30" s="203" t="str">
        <f>AJ3</f>
        <v>2Q23A</v>
      </c>
      <c r="AK30" s="203" t="str">
        <f>AK3</f>
        <v>3Q23A</v>
      </c>
    </row>
    <row r="31" spans="2:39" s="191" customFormat="1" ht="15" x14ac:dyDescent="0.25">
      <c r="B31" s="193" t="s">
        <v>356</v>
      </c>
      <c r="C31" s="197">
        <v>3211.7</v>
      </c>
      <c r="D31" s="197">
        <v>2984.6000000000004</v>
      </c>
      <c r="E31" s="197">
        <v>2921.8999999999996</v>
      </c>
      <c r="F31" s="197">
        <v>2754.4</v>
      </c>
      <c r="G31" s="197">
        <v>2899.3</v>
      </c>
      <c r="H31" s="197">
        <v>3361.4</v>
      </c>
      <c r="I31" s="197">
        <v>4178.3</v>
      </c>
      <c r="J31" s="197">
        <v>3751.3999999999996</v>
      </c>
      <c r="K31" s="202">
        <v>4456.5</v>
      </c>
      <c r="L31" s="202">
        <v>4310.9069999999992</v>
      </c>
      <c r="M31" s="202">
        <v>4225.3999999999996</v>
      </c>
      <c r="N31" s="197"/>
      <c r="O31" s="192"/>
      <c r="P31" s="192"/>
      <c r="Q31" s="192"/>
      <c r="R31" s="192"/>
      <c r="S31" s="192"/>
      <c r="T31" s="192"/>
      <c r="U31" s="192"/>
      <c r="V31" s="192"/>
      <c r="W31" s="192"/>
      <c r="X31" s="192"/>
      <c r="Y31" s="192"/>
      <c r="AA31" s="197">
        <v>3211.7</v>
      </c>
      <c r="AB31" s="197">
        <v>2984.6000000000004</v>
      </c>
      <c r="AC31" s="197">
        <v>2921.8999999999996</v>
      </c>
      <c r="AD31" s="197">
        <v>2754.4</v>
      </c>
      <c r="AE31" s="197">
        <v>2899.3</v>
      </c>
      <c r="AF31" s="197">
        <v>3361.4</v>
      </c>
      <c r="AG31" s="197">
        <v>4178.3</v>
      </c>
      <c r="AH31" s="197">
        <v>3751.3999999999996</v>
      </c>
      <c r="AI31" s="202">
        <v>4456.5</v>
      </c>
      <c r="AJ31" s="202">
        <v>4310.9069999999992</v>
      </c>
      <c r="AK31" s="202">
        <v>4225.3999999999996</v>
      </c>
    </row>
    <row r="32" spans="2:39" x14ac:dyDescent="0.2">
      <c r="B32" s="182" t="s">
        <v>25</v>
      </c>
      <c r="C32" s="167">
        <v>-2007.5</v>
      </c>
      <c r="D32" s="167">
        <v>-1896</v>
      </c>
      <c r="E32" s="167">
        <v>-1343.5</v>
      </c>
      <c r="F32" s="167">
        <v>-1318.2</v>
      </c>
      <c r="G32" s="167">
        <v>-1420.1</v>
      </c>
      <c r="H32" s="167">
        <v>-1825.6</v>
      </c>
      <c r="I32" s="167">
        <v>-2409.8000000000002</v>
      </c>
      <c r="J32" s="167">
        <v>-2134.1</v>
      </c>
      <c r="K32" s="196">
        <v>-2743.3999999999996</v>
      </c>
      <c r="L32" s="196">
        <v>-2627.5</v>
      </c>
      <c r="M32" s="196">
        <v>-2535.8000000000002</v>
      </c>
      <c r="N32" s="167"/>
      <c r="O32" s="192"/>
      <c r="P32" s="192"/>
      <c r="Q32" s="192"/>
      <c r="R32" s="192"/>
      <c r="S32" s="192"/>
      <c r="T32" s="192"/>
      <c r="U32" s="192"/>
      <c r="V32" s="192"/>
      <c r="W32" s="192"/>
      <c r="X32" s="192"/>
      <c r="Y32" s="192"/>
      <c r="AA32" s="167">
        <v>-2007.5</v>
      </c>
      <c r="AB32" s="167">
        <v>-1896</v>
      </c>
      <c r="AC32" s="167">
        <v>-1343.5</v>
      </c>
      <c r="AD32" s="167">
        <v>-1318.2</v>
      </c>
      <c r="AE32" s="167">
        <v>-1420.1</v>
      </c>
      <c r="AF32" s="167">
        <v>-1825.6</v>
      </c>
      <c r="AG32" s="167">
        <v>-2409.8000000000002</v>
      </c>
      <c r="AH32" s="167">
        <v>-2134.1</v>
      </c>
      <c r="AI32" s="196">
        <v>-2743.3999999999996</v>
      </c>
      <c r="AJ32" s="196">
        <v>-2627.5</v>
      </c>
      <c r="AK32" s="196">
        <v>-2535.8000000000002</v>
      </c>
    </row>
    <row r="33" spans="2:38" x14ac:dyDescent="0.2">
      <c r="B33" s="405" t="s">
        <v>431</v>
      </c>
      <c r="C33" s="167"/>
      <c r="D33" s="167"/>
      <c r="E33" s="167"/>
      <c r="F33" s="167"/>
      <c r="G33" s="167"/>
      <c r="H33" s="167"/>
      <c r="I33" s="167"/>
      <c r="J33" s="167"/>
      <c r="K33" s="196"/>
      <c r="L33" s="196">
        <v>-114.3</v>
      </c>
      <c r="M33" s="196">
        <v>0</v>
      </c>
      <c r="N33" s="167"/>
      <c r="O33" s="192"/>
      <c r="P33" s="192"/>
      <c r="Q33" s="192"/>
      <c r="R33" s="192"/>
      <c r="S33" s="192"/>
      <c r="T33" s="192"/>
      <c r="U33" s="192"/>
      <c r="V33" s="192"/>
      <c r="W33" s="192"/>
      <c r="X33" s="192">
        <v>114.3</v>
      </c>
      <c r="Y33" s="192"/>
      <c r="AA33" s="167"/>
      <c r="AB33" s="167"/>
      <c r="AC33" s="167"/>
      <c r="AD33" s="167"/>
      <c r="AE33" s="167"/>
      <c r="AF33" s="167"/>
      <c r="AG33" s="167"/>
      <c r="AH33" s="167"/>
      <c r="AI33" s="196"/>
      <c r="AJ33" s="196">
        <v>0</v>
      </c>
      <c r="AK33" s="196">
        <v>0</v>
      </c>
    </row>
    <row r="34" spans="2:38" s="191" customFormat="1" ht="15" x14ac:dyDescent="0.25">
      <c r="B34" s="193" t="s">
        <v>12</v>
      </c>
      <c r="C34" s="190">
        <v>1204.1999999999998</v>
      </c>
      <c r="D34" s="190">
        <v>1088.6000000000004</v>
      </c>
      <c r="E34" s="190">
        <v>1578.3999999999996</v>
      </c>
      <c r="F34" s="190">
        <v>1436.2</v>
      </c>
      <c r="G34" s="190">
        <v>1479.2000000000003</v>
      </c>
      <c r="H34" s="190">
        <v>1535.8000000000002</v>
      </c>
      <c r="I34" s="190">
        <v>1768.5</v>
      </c>
      <c r="J34" s="190">
        <v>1617.2999999999997</v>
      </c>
      <c r="K34" s="189">
        <v>1713.1000000000004</v>
      </c>
      <c r="L34" s="189">
        <v>1569.1069999999993</v>
      </c>
      <c r="M34" s="189">
        <v>1689.5999999999995</v>
      </c>
      <c r="N34" s="190"/>
      <c r="O34" s="192"/>
      <c r="P34" s="192"/>
      <c r="Q34" s="192"/>
      <c r="R34" s="192"/>
      <c r="S34" s="192"/>
      <c r="T34" s="192"/>
      <c r="U34" s="192"/>
      <c r="V34" s="192"/>
      <c r="W34" s="192"/>
      <c r="X34" s="192"/>
      <c r="Y34" s="192"/>
      <c r="AA34" s="190">
        <v>1204.1999999999998</v>
      </c>
      <c r="AB34" s="190">
        <v>1088.6000000000004</v>
      </c>
      <c r="AC34" s="190">
        <v>1578.3999999999996</v>
      </c>
      <c r="AD34" s="190">
        <v>1436.2</v>
      </c>
      <c r="AE34" s="190">
        <v>1479.2000000000003</v>
      </c>
      <c r="AF34" s="190">
        <v>1535.8000000000002</v>
      </c>
      <c r="AG34" s="190">
        <v>1768.5</v>
      </c>
      <c r="AH34" s="190">
        <v>1617.2999999999997</v>
      </c>
      <c r="AI34" s="189">
        <v>1713.1000000000004</v>
      </c>
      <c r="AJ34" s="189">
        <v>1683.4069999999992</v>
      </c>
      <c r="AK34" s="189">
        <v>1689.5999999999995</v>
      </c>
    </row>
    <row r="35" spans="2:38" x14ac:dyDescent="0.2">
      <c r="B35" s="182" t="s">
        <v>13</v>
      </c>
      <c r="C35" s="167">
        <v>-404</v>
      </c>
      <c r="D35" s="167">
        <v>-356</v>
      </c>
      <c r="E35" s="167">
        <v>-400.2</v>
      </c>
      <c r="F35" s="167">
        <v>-420.8</v>
      </c>
      <c r="G35" s="167">
        <v>-354.6</v>
      </c>
      <c r="H35" s="167">
        <v>-376.5</v>
      </c>
      <c r="I35" s="167">
        <v>-423.5</v>
      </c>
      <c r="J35" s="167">
        <v>-439</v>
      </c>
      <c r="K35" s="196">
        <v>-316</v>
      </c>
      <c r="L35" s="196">
        <v>-384.7</v>
      </c>
      <c r="M35" s="196">
        <v>-354.1</v>
      </c>
      <c r="N35" s="167"/>
      <c r="O35" s="192">
        <v>1.4</v>
      </c>
      <c r="P35" s="192">
        <v>3</v>
      </c>
      <c r="Q35" s="192">
        <v>2.6</v>
      </c>
      <c r="R35" s="192">
        <v>10.3</v>
      </c>
      <c r="S35" s="192">
        <v>14.7</v>
      </c>
      <c r="T35" s="192">
        <v>14.1</v>
      </c>
      <c r="U35" s="192">
        <v>52.800000000000004</v>
      </c>
      <c r="V35" s="192">
        <v>39.9</v>
      </c>
      <c r="W35" s="192"/>
      <c r="X35" s="192"/>
      <c r="Y35" s="192"/>
      <c r="AA35" s="167">
        <v>-402.6</v>
      </c>
      <c r="AB35" s="167">
        <v>-353</v>
      </c>
      <c r="AC35" s="167">
        <v>-397.6</v>
      </c>
      <c r="AD35" s="167">
        <v>-410.5</v>
      </c>
      <c r="AE35" s="167">
        <v>-339.9</v>
      </c>
      <c r="AF35" s="167">
        <v>-362.4</v>
      </c>
      <c r="AG35" s="167">
        <v>-370.70000000000005</v>
      </c>
      <c r="AH35" s="167">
        <v>-399.1</v>
      </c>
      <c r="AI35" s="196">
        <v>-316</v>
      </c>
      <c r="AJ35" s="196">
        <v>-384.7</v>
      </c>
      <c r="AK35" s="196">
        <v>-354.1</v>
      </c>
    </row>
    <row r="36" spans="2:38" s="191" customFormat="1" ht="15" x14ac:dyDescent="0.25">
      <c r="B36" s="193" t="s">
        <v>0</v>
      </c>
      <c r="C36" s="197">
        <v>800.19999999999982</v>
      </c>
      <c r="D36" s="197">
        <v>732.60000000000036</v>
      </c>
      <c r="E36" s="197">
        <v>1178.1999999999996</v>
      </c>
      <c r="F36" s="197">
        <v>1015.4000000000001</v>
      </c>
      <c r="G36" s="197">
        <v>1124.6000000000004</v>
      </c>
      <c r="H36" s="197">
        <v>1159.3000000000002</v>
      </c>
      <c r="I36" s="197">
        <v>1345</v>
      </c>
      <c r="J36" s="197">
        <v>1178.2999999999997</v>
      </c>
      <c r="K36" s="202">
        <v>1397.1000000000004</v>
      </c>
      <c r="L36" s="202">
        <v>1184.4069999999992</v>
      </c>
      <c r="M36" s="202">
        <v>1335.4999999999995</v>
      </c>
      <c r="N36" s="197"/>
      <c r="O36" s="192"/>
      <c r="P36" s="192"/>
      <c r="Q36" s="192"/>
      <c r="R36" s="192"/>
      <c r="S36" s="192"/>
      <c r="T36" s="192"/>
      <c r="U36" s="192"/>
      <c r="V36" s="192"/>
      <c r="W36" s="192"/>
      <c r="X36" s="192"/>
      <c r="Y36" s="192"/>
      <c r="AA36" s="197">
        <v>801.5999999999998</v>
      </c>
      <c r="AB36" s="197">
        <v>735.60000000000036</v>
      </c>
      <c r="AC36" s="197">
        <v>1180.7999999999997</v>
      </c>
      <c r="AD36" s="197">
        <v>1025.7</v>
      </c>
      <c r="AE36" s="197">
        <v>1139.3000000000002</v>
      </c>
      <c r="AF36" s="197">
        <v>1173.4000000000001</v>
      </c>
      <c r="AG36" s="197">
        <v>1397.8</v>
      </c>
      <c r="AH36" s="197">
        <v>1218.1999999999998</v>
      </c>
      <c r="AI36" s="202">
        <v>1397.1000000000004</v>
      </c>
      <c r="AJ36" s="202">
        <v>1298.7069999999992</v>
      </c>
      <c r="AK36" s="202">
        <v>1335.4999999999995</v>
      </c>
    </row>
    <row r="37" spans="2:38" ht="15" x14ac:dyDescent="0.25">
      <c r="B37" s="188" t="s">
        <v>28</v>
      </c>
      <c r="C37" s="201">
        <v>0.24915153968303386</v>
      </c>
      <c r="D37" s="201">
        <v>0.24546002814447507</v>
      </c>
      <c r="E37" s="201">
        <v>0.403230774496047</v>
      </c>
      <c r="F37" s="201">
        <v>0.36864652918966018</v>
      </c>
      <c r="G37" s="201">
        <v>0.3878867312799642</v>
      </c>
      <c r="H37" s="201">
        <v>0.34488605938002026</v>
      </c>
      <c r="I37" s="201">
        <v>0.32190125170523898</v>
      </c>
      <c r="J37" s="201">
        <v>0.31409607080023455</v>
      </c>
      <c r="K37" s="200">
        <v>0.3134971390104343</v>
      </c>
      <c r="L37" s="200">
        <v>0.27474659045068694</v>
      </c>
      <c r="M37" s="200">
        <v>0.31606475126615224</v>
      </c>
      <c r="N37" s="201"/>
      <c r="O37" s="192"/>
      <c r="P37" s="192"/>
      <c r="Q37" s="192"/>
      <c r="R37" s="192"/>
      <c r="S37" s="192"/>
      <c r="T37" s="192"/>
      <c r="U37" s="192"/>
      <c r="V37" s="192"/>
      <c r="W37" s="192"/>
      <c r="X37" s="192"/>
      <c r="Y37" s="192"/>
      <c r="AA37" s="201">
        <v>0.24958744590092469</v>
      </c>
      <c r="AB37" s="201">
        <v>0.24646518796488651</v>
      </c>
      <c r="AC37" s="201">
        <v>0.4041206064547041</v>
      </c>
      <c r="AD37" s="201">
        <v>0.37238600058088878</v>
      </c>
      <c r="AE37" s="201">
        <v>0.39295692063601562</v>
      </c>
      <c r="AF37" s="201">
        <v>0.34908074016778723</v>
      </c>
      <c r="AG37" s="201">
        <v>0.33453796998779406</v>
      </c>
      <c r="AH37" s="201">
        <v>0.32473210001599401</v>
      </c>
      <c r="AI37" s="200">
        <v>0.3134971390104343</v>
      </c>
      <c r="AJ37" s="200">
        <v>0.3012607323702412</v>
      </c>
      <c r="AK37" s="200">
        <v>0.31606475126615224</v>
      </c>
    </row>
    <row r="38" spans="2:38" s="191" customFormat="1" ht="15" x14ac:dyDescent="0.25">
      <c r="B38" s="182" t="s">
        <v>19</v>
      </c>
      <c r="C38" s="199">
        <v>-54.6</v>
      </c>
      <c r="D38" s="199">
        <v>-61.1</v>
      </c>
      <c r="E38" s="199">
        <v>-83.2</v>
      </c>
      <c r="F38" s="199">
        <v>-117.7</v>
      </c>
      <c r="G38" s="199">
        <v>-154.69999999999999</v>
      </c>
      <c r="H38" s="199">
        <v>-212.6</v>
      </c>
      <c r="I38" s="199">
        <v>-325.39999999999998</v>
      </c>
      <c r="J38" s="199">
        <v>-321</v>
      </c>
      <c r="K38" s="198">
        <v>-425.5</v>
      </c>
      <c r="L38" s="198">
        <v>-891.5</v>
      </c>
      <c r="M38" s="198">
        <v>-467.3</v>
      </c>
      <c r="N38" s="199"/>
      <c r="O38" s="192"/>
      <c r="P38" s="192"/>
      <c r="Q38" s="192"/>
      <c r="R38" s="192"/>
      <c r="S38" s="192"/>
      <c r="T38" s="192"/>
      <c r="U38" s="192"/>
      <c r="V38" s="192"/>
      <c r="W38" s="192"/>
      <c r="X38" s="192">
        <v>437.7</v>
      </c>
      <c r="Y38" s="192"/>
      <c r="Z38" s="155"/>
      <c r="AA38" s="199">
        <v>-54.6</v>
      </c>
      <c r="AB38" s="199">
        <v>-61.1</v>
      </c>
      <c r="AC38" s="199">
        <v>-83.2</v>
      </c>
      <c r="AD38" s="199">
        <v>-117.7</v>
      </c>
      <c r="AE38" s="199">
        <v>-154.69999999999999</v>
      </c>
      <c r="AF38" s="199">
        <v>-212.6</v>
      </c>
      <c r="AG38" s="199">
        <v>-325.39999999999998</v>
      </c>
      <c r="AH38" s="199">
        <v>-321</v>
      </c>
      <c r="AI38" s="198">
        <v>-425.5</v>
      </c>
      <c r="AJ38" s="198">
        <v>-453.8</v>
      </c>
      <c r="AK38" s="198">
        <v>-467.3</v>
      </c>
    </row>
    <row r="39" spans="2:38" x14ac:dyDescent="0.2">
      <c r="B39" s="182" t="s">
        <v>195</v>
      </c>
      <c r="C39" s="167">
        <v>-56.400000000000006</v>
      </c>
      <c r="D39" s="167">
        <v>-57.3</v>
      </c>
      <c r="E39" s="167">
        <v>-59.7</v>
      </c>
      <c r="F39" s="167">
        <v>-61.6</v>
      </c>
      <c r="G39" s="167">
        <v>-62.9</v>
      </c>
      <c r="H39" s="167">
        <v>-62.1</v>
      </c>
      <c r="I39" s="167">
        <v>-78.5</v>
      </c>
      <c r="J39" s="167">
        <v>-57.4</v>
      </c>
      <c r="K39" s="196">
        <v>-79.800000000000011</v>
      </c>
      <c r="L39" s="196">
        <v>-89.2</v>
      </c>
      <c r="M39" s="196">
        <v>-91.300000000000011</v>
      </c>
      <c r="N39" s="167"/>
      <c r="O39" s="192"/>
      <c r="P39" s="192"/>
      <c r="Q39" s="192"/>
      <c r="R39" s="192"/>
      <c r="S39" s="192"/>
      <c r="T39" s="192"/>
      <c r="U39" s="192"/>
      <c r="V39" s="192"/>
      <c r="W39" s="192"/>
      <c r="X39" s="192"/>
      <c r="Y39" s="192"/>
      <c r="AA39" s="167">
        <v>-56.400000000000006</v>
      </c>
      <c r="AB39" s="167">
        <v>-57.3</v>
      </c>
      <c r="AC39" s="167">
        <v>-59.7</v>
      </c>
      <c r="AD39" s="167">
        <v>-61.6</v>
      </c>
      <c r="AE39" s="167">
        <v>-62.9</v>
      </c>
      <c r="AF39" s="167">
        <v>-62.1</v>
      </c>
      <c r="AG39" s="167">
        <v>-78.5</v>
      </c>
      <c r="AH39" s="167">
        <v>-57.4</v>
      </c>
      <c r="AI39" s="196">
        <v>-79.800000000000011</v>
      </c>
      <c r="AJ39" s="196">
        <v>-89.2</v>
      </c>
      <c r="AK39" s="196">
        <v>-91.300000000000011</v>
      </c>
    </row>
    <row r="40" spans="2:38" s="171" customFormat="1" x14ac:dyDescent="0.2">
      <c r="B40" s="195" t="s">
        <v>412</v>
      </c>
      <c r="C40" s="194">
        <v>0.3</v>
      </c>
      <c r="D40" s="194">
        <v>0.3</v>
      </c>
      <c r="E40" s="194">
        <v>0.3</v>
      </c>
      <c r="F40" s="194">
        <v>0.3</v>
      </c>
      <c r="G40" s="194">
        <v>0.3</v>
      </c>
      <c r="H40" s="194">
        <v>0.1</v>
      </c>
      <c r="I40" s="194">
        <v>-45</v>
      </c>
      <c r="J40" s="194">
        <v>-19.100000000000001</v>
      </c>
      <c r="K40" s="168">
        <v>-4.3</v>
      </c>
      <c r="L40" s="168">
        <v>2.2000000000000002</v>
      </c>
      <c r="M40" s="168">
        <v>-6.1</v>
      </c>
      <c r="N40" s="194"/>
      <c r="O40" s="192">
        <v>-0.3</v>
      </c>
      <c r="P40" s="192">
        <v>-0.3</v>
      </c>
      <c r="Q40" s="192">
        <v>-0.3</v>
      </c>
      <c r="R40" s="192">
        <v>-0.3</v>
      </c>
      <c r="S40" s="192">
        <v>-0.3</v>
      </c>
      <c r="T40" s="192">
        <v>-0.1</v>
      </c>
      <c r="U40" s="192">
        <v>45</v>
      </c>
      <c r="V40" s="192">
        <v>19.100000000000001</v>
      </c>
      <c r="W40" s="192">
        <v>4.3</v>
      </c>
      <c r="X40" s="192">
        <v>-2.2000000000000002</v>
      </c>
      <c r="Y40" s="192">
        <v>6.1</v>
      </c>
      <c r="AA40" s="194">
        <v>0</v>
      </c>
      <c r="AB40" s="194">
        <v>0</v>
      </c>
      <c r="AC40" s="194">
        <v>0</v>
      </c>
      <c r="AD40" s="194">
        <v>0</v>
      </c>
      <c r="AE40" s="194">
        <v>0</v>
      </c>
      <c r="AF40" s="194">
        <v>0</v>
      </c>
      <c r="AG40" s="194">
        <v>0</v>
      </c>
      <c r="AH40" s="194">
        <v>0</v>
      </c>
      <c r="AI40" s="168">
        <v>0</v>
      </c>
      <c r="AJ40" s="168">
        <v>0</v>
      </c>
      <c r="AK40" s="168">
        <v>0</v>
      </c>
    </row>
    <row r="41" spans="2:38" ht="15" x14ac:dyDescent="0.25">
      <c r="B41" s="193" t="s">
        <v>156</v>
      </c>
      <c r="C41" s="190">
        <v>689.49999999999977</v>
      </c>
      <c r="D41" s="190">
        <v>614.50000000000034</v>
      </c>
      <c r="E41" s="190">
        <v>1035.5999999999997</v>
      </c>
      <c r="F41" s="190">
        <v>836.40000000000009</v>
      </c>
      <c r="G41" s="190">
        <v>907.30000000000041</v>
      </c>
      <c r="H41" s="190">
        <v>884.70000000000027</v>
      </c>
      <c r="I41" s="190">
        <v>896.1</v>
      </c>
      <c r="J41" s="190">
        <v>780.79999999999973</v>
      </c>
      <c r="K41" s="189">
        <v>887.50000000000034</v>
      </c>
      <c r="L41" s="189">
        <v>205.90699999999924</v>
      </c>
      <c r="M41" s="189">
        <v>770.7999999999995</v>
      </c>
      <c r="N41" s="190"/>
      <c r="O41" s="192"/>
      <c r="P41" s="192"/>
      <c r="Q41" s="192"/>
      <c r="R41" s="192"/>
      <c r="S41" s="192"/>
      <c r="T41" s="192"/>
      <c r="U41" s="192"/>
      <c r="V41" s="192"/>
      <c r="W41" s="192"/>
      <c r="X41" s="192"/>
      <c r="Y41" s="192"/>
      <c r="Z41" s="191"/>
      <c r="AA41" s="190">
        <v>690.5999999999998</v>
      </c>
      <c r="AB41" s="190">
        <v>617.20000000000039</v>
      </c>
      <c r="AC41" s="190">
        <v>1037.8999999999996</v>
      </c>
      <c r="AD41" s="190">
        <v>846.40000000000009</v>
      </c>
      <c r="AE41" s="190">
        <v>921.70000000000016</v>
      </c>
      <c r="AF41" s="190">
        <v>898.7</v>
      </c>
      <c r="AG41" s="190">
        <v>993.9</v>
      </c>
      <c r="AH41" s="190">
        <v>839.79999999999984</v>
      </c>
      <c r="AI41" s="189">
        <v>891.80000000000041</v>
      </c>
      <c r="AJ41" s="189">
        <v>755.7069999999992</v>
      </c>
      <c r="AK41" s="189">
        <v>776.89999999999952</v>
      </c>
    </row>
    <row r="42" spans="2:38" s="158" customFormat="1" ht="15" x14ac:dyDescent="0.25">
      <c r="B42" s="188"/>
      <c r="C42" s="186"/>
      <c r="D42" s="186"/>
      <c r="E42" s="186"/>
      <c r="F42" s="186"/>
      <c r="G42" s="186"/>
      <c r="H42" s="186"/>
      <c r="I42" s="186"/>
      <c r="J42" s="186"/>
      <c r="K42" s="186"/>
      <c r="L42" s="186"/>
      <c r="M42" s="186"/>
      <c r="O42" s="187"/>
      <c r="P42" s="187"/>
      <c r="Q42" s="187"/>
      <c r="R42" s="187"/>
      <c r="S42" s="187"/>
      <c r="T42" s="187"/>
      <c r="U42" s="187"/>
      <c r="V42" s="187"/>
      <c r="W42" s="187"/>
      <c r="X42" s="187"/>
      <c r="Y42" s="187"/>
      <c r="AA42" s="186"/>
      <c r="AB42" s="186"/>
      <c r="AC42" s="186"/>
      <c r="AD42" s="186"/>
      <c r="AE42" s="186"/>
      <c r="AF42" s="186"/>
      <c r="AG42" s="186"/>
      <c r="AH42" s="186"/>
      <c r="AI42" s="186"/>
      <c r="AJ42" s="186"/>
      <c r="AK42" s="186"/>
    </row>
    <row r="43" spans="2:38" s="165" customFormat="1" ht="23.25" customHeight="1" x14ac:dyDescent="0.2">
      <c r="B43" s="185" t="s">
        <v>355</v>
      </c>
      <c r="C43" s="184" t="s">
        <v>319</v>
      </c>
      <c r="D43" s="184" t="s">
        <v>320</v>
      </c>
      <c r="E43" s="184" t="s">
        <v>321</v>
      </c>
      <c r="F43" s="184" t="s">
        <v>322</v>
      </c>
      <c r="G43" s="184" t="s">
        <v>325</v>
      </c>
      <c r="H43" s="184" t="s">
        <v>326</v>
      </c>
      <c r="I43" s="184" t="s">
        <v>379</v>
      </c>
      <c r="J43" s="184" t="str">
        <f>J3</f>
        <v>4Q22</v>
      </c>
      <c r="K43" s="183" t="str">
        <f>K3</f>
        <v>1Q23</v>
      </c>
      <c r="L43" s="183" t="str">
        <f>L3</f>
        <v>2Q23</v>
      </c>
      <c r="M43" s="183" t="str">
        <f>M3</f>
        <v>3Q23</v>
      </c>
    </row>
    <row r="44" spans="2:38" ht="15.75" customHeight="1" x14ac:dyDescent="0.2">
      <c r="B44" s="182" t="s">
        <v>354</v>
      </c>
      <c r="C44" s="169">
        <v>261516.62528380952</v>
      </c>
      <c r="D44" s="169">
        <v>252016.35973261646</v>
      </c>
      <c r="E44" s="169">
        <v>261215.04183025091</v>
      </c>
      <c r="F44" s="169">
        <v>264081.69262835127</v>
      </c>
      <c r="G44" s="169">
        <v>276599.18069964671</v>
      </c>
      <c r="H44" s="169">
        <v>279599.5468552715</v>
      </c>
      <c r="I44" s="169">
        <v>298644.63214415428</v>
      </c>
      <c r="J44" s="169">
        <v>275545.22649333329</v>
      </c>
      <c r="K44" s="181">
        <v>286260</v>
      </c>
      <c r="L44" s="181">
        <v>277086</v>
      </c>
      <c r="M44" s="181">
        <v>277412</v>
      </c>
      <c r="O44" s="165"/>
      <c r="P44" s="165"/>
      <c r="Q44" s="165"/>
      <c r="R44" s="165"/>
      <c r="S44" s="165"/>
      <c r="T44" s="165"/>
      <c r="U44" s="165"/>
      <c r="V44" s="165"/>
      <c r="W44" s="165"/>
      <c r="X44" s="165"/>
      <c r="Y44" s="165"/>
      <c r="AA44" s="165"/>
      <c r="AB44" s="165"/>
      <c r="AC44" s="165"/>
      <c r="AD44" s="165"/>
      <c r="AE44" s="165"/>
      <c r="AF44" s="165"/>
      <c r="AG44" s="165"/>
      <c r="AH44" s="165"/>
      <c r="AI44" s="165"/>
      <c r="AJ44" s="165"/>
      <c r="AK44" s="165"/>
      <c r="AL44" s="163"/>
    </row>
    <row r="45" spans="2:38" ht="15.75" customHeight="1" x14ac:dyDescent="0.2">
      <c r="B45" s="155" t="s">
        <v>353</v>
      </c>
      <c r="C45" s="180">
        <v>204748.14247311829</v>
      </c>
      <c r="D45" s="180">
        <v>190191.06666666665</v>
      </c>
      <c r="E45" s="180">
        <v>210207.33333333334</v>
      </c>
      <c r="F45" s="180">
        <v>213638.85125448028</v>
      </c>
      <c r="G45" s="180">
        <v>212315.38287250386</v>
      </c>
      <c r="H45" s="180">
        <v>214947.34551971327</v>
      </c>
      <c r="I45" s="180">
        <v>225359.13333333333</v>
      </c>
      <c r="J45" s="180">
        <v>198559.76917562727</v>
      </c>
      <c r="K45" s="170">
        <v>210215</v>
      </c>
      <c r="L45" s="170">
        <v>203104</v>
      </c>
      <c r="M45" s="170">
        <v>210505</v>
      </c>
      <c r="O45" s="165"/>
      <c r="P45" s="165"/>
      <c r="Q45" s="165"/>
      <c r="R45" s="165"/>
      <c r="S45" s="165"/>
      <c r="T45" s="165"/>
      <c r="U45" s="165"/>
      <c r="V45" s="165"/>
      <c r="W45" s="165"/>
      <c r="X45" s="165"/>
      <c r="Y45" s="165"/>
      <c r="AA45" s="165"/>
      <c r="AB45" s="165"/>
      <c r="AC45" s="165"/>
      <c r="AD45" s="165"/>
      <c r="AE45" s="165"/>
      <c r="AF45" s="165"/>
      <c r="AG45" s="165"/>
      <c r="AH45" s="165"/>
      <c r="AI45" s="165"/>
      <c r="AJ45" s="165"/>
      <c r="AK45" s="165"/>
      <c r="AL45" s="163"/>
    </row>
    <row r="46" spans="2:38" ht="15.75" customHeight="1" x14ac:dyDescent="0.2">
      <c r="B46" s="179" t="s">
        <v>203</v>
      </c>
      <c r="C46" s="167">
        <v>12.117139881675827</v>
      </c>
      <c r="D46" s="167">
        <v>12.881914310505421</v>
      </c>
      <c r="E46" s="167">
        <v>13.544495846338531</v>
      </c>
      <c r="F46" s="167">
        <v>14.929461124646151</v>
      </c>
      <c r="G46" s="167">
        <v>16.105630695310328</v>
      </c>
      <c r="H46" s="167">
        <v>16.756273365638432</v>
      </c>
      <c r="I46" s="167">
        <v>15.676286368604316</v>
      </c>
      <c r="J46" s="167">
        <v>13.746098726420911</v>
      </c>
      <c r="K46" s="168">
        <v>12.97</v>
      </c>
      <c r="L46" s="168">
        <v>12.7</v>
      </c>
      <c r="M46" s="168">
        <v>12.8</v>
      </c>
      <c r="O46" s="165"/>
      <c r="P46" s="165"/>
      <c r="Q46" s="165"/>
      <c r="R46" s="165"/>
      <c r="S46" s="165"/>
      <c r="T46" s="165"/>
      <c r="U46" s="165"/>
      <c r="V46" s="165"/>
      <c r="W46" s="165"/>
      <c r="X46" s="165"/>
      <c r="Y46" s="165"/>
      <c r="AA46" s="165"/>
      <c r="AB46" s="165"/>
      <c r="AC46" s="165"/>
      <c r="AD46" s="165"/>
      <c r="AE46" s="165"/>
      <c r="AF46" s="165"/>
      <c r="AG46" s="165"/>
      <c r="AH46" s="165"/>
      <c r="AI46" s="165"/>
      <c r="AJ46" s="165"/>
      <c r="AK46" s="165"/>
      <c r="AL46" s="163"/>
    </row>
    <row r="47" spans="2:38" ht="15.75" customHeight="1" x14ac:dyDescent="0.2">
      <c r="B47" s="179" t="s">
        <v>352</v>
      </c>
      <c r="C47" s="169">
        <v>275691</v>
      </c>
      <c r="D47" s="169">
        <v>279212</v>
      </c>
      <c r="E47" s="169">
        <v>277680</v>
      </c>
      <c r="F47" s="169">
        <v>294188</v>
      </c>
      <c r="G47" s="169">
        <v>297587</v>
      </c>
      <c r="H47" s="169">
        <v>322051</v>
      </c>
      <c r="I47" s="169">
        <v>345530</v>
      </c>
      <c r="J47" s="169">
        <v>331445</v>
      </c>
      <c r="K47" s="170">
        <v>314550</v>
      </c>
      <c r="L47" s="170">
        <v>306870</v>
      </c>
      <c r="M47" s="170">
        <v>315261</v>
      </c>
      <c r="O47" s="165"/>
      <c r="P47" s="165"/>
      <c r="Q47" s="165"/>
      <c r="R47" s="165"/>
      <c r="S47" s="165"/>
      <c r="T47" s="165"/>
      <c r="U47" s="165"/>
      <c r="V47" s="165"/>
      <c r="W47" s="165"/>
      <c r="X47" s="165"/>
      <c r="Y47" s="165"/>
      <c r="AA47" s="165"/>
      <c r="AB47" s="165"/>
      <c r="AC47" s="165"/>
      <c r="AD47" s="165"/>
      <c r="AE47" s="165"/>
      <c r="AF47" s="165"/>
      <c r="AG47" s="165"/>
      <c r="AH47" s="165"/>
      <c r="AI47" s="165"/>
      <c r="AJ47" s="165"/>
      <c r="AK47" s="165"/>
      <c r="AL47" s="163"/>
    </row>
    <row r="48" spans="2:38" ht="15.75" customHeight="1" x14ac:dyDescent="0.2">
      <c r="B48" s="155" t="s">
        <v>351</v>
      </c>
      <c r="C48" s="178">
        <v>18009.170999999998</v>
      </c>
      <c r="D48" s="178">
        <v>16909.756000000001</v>
      </c>
      <c r="E48" s="178">
        <v>18938.791000000001</v>
      </c>
      <c r="F48" s="178">
        <v>19251.807000000001</v>
      </c>
      <c r="G48" s="178">
        <v>18701.856</v>
      </c>
      <c r="H48" s="178">
        <v>19135.707999999999</v>
      </c>
      <c r="I48" s="178">
        <v>20333.366000000002</v>
      </c>
      <c r="J48" s="178">
        <v>17855.400000000001</v>
      </c>
      <c r="K48" s="168">
        <v>18510.784000000003</v>
      </c>
      <c r="L48" s="168">
        <v>18041.5</v>
      </c>
      <c r="M48" s="168">
        <v>18948.7</v>
      </c>
      <c r="O48" s="165"/>
      <c r="P48" s="165"/>
      <c r="Q48" s="165"/>
      <c r="R48" s="165"/>
      <c r="S48" s="165"/>
      <c r="T48" s="165"/>
      <c r="U48" s="165"/>
      <c r="V48" s="165"/>
      <c r="W48" s="165"/>
      <c r="X48" s="165"/>
      <c r="Y48" s="165"/>
      <c r="AA48" s="165"/>
      <c r="AB48" s="165"/>
      <c r="AC48" s="165"/>
      <c r="AD48" s="165"/>
      <c r="AE48" s="165"/>
      <c r="AF48" s="165"/>
      <c r="AG48" s="165"/>
      <c r="AH48" s="165"/>
      <c r="AI48" s="165"/>
      <c r="AJ48" s="165"/>
      <c r="AK48" s="165"/>
      <c r="AL48" s="163"/>
    </row>
    <row r="49" spans="2:39" ht="15.75" customHeight="1" x14ac:dyDescent="0.2">
      <c r="B49" s="155" t="s">
        <v>33</v>
      </c>
      <c r="C49" s="175">
        <v>78.479256096796462</v>
      </c>
      <c r="D49" s="175">
        <v>79.881620882051763</v>
      </c>
      <c r="E49" s="175">
        <v>88.673094405551026</v>
      </c>
      <c r="F49" s="175">
        <v>99.458345014574476</v>
      </c>
      <c r="G49" s="175">
        <v>104.20946549850453</v>
      </c>
      <c r="H49" s="175">
        <v>102.2289131272279</v>
      </c>
      <c r="I49" s="175">
        <v>108.24196093602998</v>
      </c>
      <c r="J49" s="175">
        <v>115.7</v>
      </c>
      <c r="K49" s="177">
        <v>116.34</v>
      </c>
      <c r="L49" s="177">
        <v>119.25595904548848</v>
      </c>
      <c r="M49" s="177">
        <v>119.41</v>
      </c>
      <c r="N49" s="171"/>
      <c r="O49" s="165"/>
      <c r="P49" s="165"/>
      <c r="Q49" s="165"/>
      <c r="R49" s="165"/>
      <c r="S49" s="165"/>
      <c r="T49" s="165"/>
      <c r="U49" s="165"/>
      <c r="V49" s="165"/>
      <c r="W49" s="165"/>
      <c r="X49" s="165"/>
      <c r="Y49" s="165"/>
      <c r="Z49" s="171"/>
      <c r="AA49" s="165"/>
      <c r="AB49" s="176"/>
      <c r="AC49" s="165"/>
      <c r="AD49" s="165"/>
      <c r="AE49" s="165"/>
      <c r="AF49" s="165"/>
      <c r="AG49" s="165"/>
      <c r="AH49" s="165"/>
      <c r="AI49" s="165"/>
      <c r="AJ49" s="165"/>
      <c r="AK49" s="165"/>
      <c r="AL49" s="163"/>
      <c r="AM49" s="171"/>
    </row>
    <row r="50" spans="2:39" ht="15.75" customHeight="1" x14ac:dyDescent="0.2">
      <c r="B50" s="155" t="s">
        <v>34</v>
      </c>
      <c r="C50" s="167">
        <v>884.038848195985</v>
      </c>
      <c r="D50" s="167">
        <v>969.32379857871604</v>
      </c>
      <c r="E50" s="167">
        <v>1272.3322440478985</v>
      </c>
      <c r="F50" s="167">
        <v>1782.5438466684802</v>
      </c>
      <c r="G50" s="167">
        <v>2237.8280099523813</v>
      </c>
      <c r="H50" s="167">
        <v>3041.1942741860098</v>
      </c>
      <c r="I50" s="167">
        <v>4357.7191291237787</v>
      </c>
      <c r="J50" s="167">
        <v>4659.4299949033184</v>
      </c>
      <c r="K50" s="168">
        <v>5940.8</v>
      </c>
      <c r="L50" s="168">
        <v>6578.5</v>
      </c>
      <c r="M50" s="168">
        <v>6738.2076124265886</v>
      </c>
      <c r="N50" s="171"/>
      <c r="O50" s="165"/>
      <c r="P50" s="165"/>
      <c r="Q50" s="165"/>
      <c r="R50" s="165"/>
      <c r="S50" s="165"/>
      <c r="T50" s="165"/>
      <c r="U50" s="165"/>
      <c r="V50" s="165"/>
      <c r="W50" s="165"/>
      <c r="X50" s="165"/>
      <c r="Y50" s="165"/>
      <c r="Z50" s="171"/>
      <c r="AA50" s="165"/>
      <c r="AB50" s="172"/>
      <c r="AC50" s="165"/>
      <c r="AD50" s="165"/>
      <c r="AE50" s="165"/>
      <c r="AF50" s="165"/>
      <c r="AG50" s="165"/>
      <c r="AH50" s="165"/>
      <c r="AI50" s="165"/>
      <c r="AJ50" s="165"/>
      <c r="AK50" s="165"/>
      <c r="AL50" s="163"/>
      <c r="AM50" s="171"/>
    </row>
    <row r="51" spans="2:39" ht="15.75" customHeight="1" x14ac:dyDescent="0.2">
      <c r="B51" s="171" t="s">
        <v>350</v>
      </c>
      <c r="C51" s="174">
        <v>0.80197584167691893</v>
      </c>
      <c r="D51" s="174">
        <v>0.77270431902399328</v>
      </c>
      <c r="E51" s="174">
        <v>0.82066985944061399</v>
      </c>
      <c r="F51" s="174">
        <v>0.82005719963369372</v>
      </c>
      <c r="G51" s="174">
        <v>0.78134191917173612</v>
      </c>
      <c r="H51" s="174">
        <v>0.79214779404269531</v>
      </c>
      <c r="I51" s="174">
        <v>0.80239953396922969</v>
      </c>
      <c r="J51" s="174">
        <v>0.77900000000000003</v>
      </c>
      <c r="K51" s="173">
        <v>0.78</v>
      </c>
      <c r="L51" s="173">
        <v>0.77400000000000002</v>
      </c>
      <c r="M51" s="173">
        <v>0.79500000000000004</v>
      </c>
      <c r="N51" s="171"/>
      <c r="O51" s="165"/>
      <c r="P51" s="165"/>
      <c r="Q51" s="165"/>
      <c r="R51" s="165"/>
      <c r="S51" s="165"/>
      <c r="T51" s="165"/>
      <c r="U51" s="165"/>
      <c r="V51" s="165"/>
      <c r="W51" s="165"/>
      <c r="X51" s="165"/>
      <c r="Y51" s="165"/>
      <c r="Z51" s="171"/>
      <c r="AA51" s="165"/>
      <c r="AB51" s="172"/>
      <c r="AC51" s="165"/>
      <c r="AD51" s="165"/>
      <c r="AE51" s="165"/>
      <c r="AF51" s="165"/>
      <c r="AG51" s="165"/>
      <c r="AH51" s="165"/>
      <c r="AI51" s="165"/>
      <c r="AJ51" s="165"/>
      <c r="AK51" s="165"/>
      <c r="AL51" s="163"/>
      <c r="AM51" s="171"/>
    </row>
    <row r="52" spans="2:39" ht="15.75" customHeight="1" x14ac:dyDescent="0.2">
      <c r="B52" s="155" t="s">
        <v>159</v>
      </c>
      <c r="C52" s="169">
        <v>23183</v>
      </c>
      <c r="D52" s="169">
        <v>35816</v>
      </c>
      <c r="E52" s="169">
        <v>22953</v>
      </c>
      <c r="F52" s="169">
        <v>33449</v>
      </c>
      <c r="G52" s="169">
        <v>19678</v>
      </c>
      <c r="H52" s="169">
        <v>47084</v>
      </c>
      <c r="I52" s="169">
        <v>57225</v>
      </c>
      <c r="J52" s="169">
        <v>67508</v>
      </c>
      <c r="K52" s="170">
        <v>25629</v>
      </c>
      <c r="L52" s="170">
        <v>32242</v>
      </c>
      <c r="M52" s="170">
        <v>44374</v>
      </c>
      <c r="N52" s="171"/>
      <c r="O52" s="165"/>
      <c r="P52" s="165"/>
      <c r="Q52" s="165"/>
      <c r="R52" s="165"/>
      <c r="S52" s="165"/>
      <c r="T52" s="165"/>
      <c r="U52" s="165"/>
      <c r="V52" s="165"/>
      <c r="W52" s="165"/>
      <c r="X52" s="165"/>
      <c r="Y52" s="165"/>
      <c r="Z52" s="171"/>
      <c r="AA52" s="165"/>
      <c r="AB52" s="172"/>
      <c r="AC52" s="165"/>
      <c r="AD52" s="165"/>
      <c r="AE52" s="165"/>
      <c r="AF52" s="165"/>
      <c r="AG52" s="165"/>
      <c r="AH52" s="165"/>
      <c r="AI52" s="165"/>
      <c r="AJ52" s="165"/>
      <c r="AK52" s="165"/>
      <c r="AL52" s="163"/>
      <c r="AM52" s="171"/>
    </row>
    <row r="53" spans="2:39" ht="15.75" customHeight="1" x14ac:dyDescent="0.2">
      <c r="B53" s="155" t="s">
        <v>35</v>
      </c>
      <c r="C53" s="169">
        <v>36026</v>
      </c>
      <c r="D53" s="169">
        <v>30974</v>
      </c>
      <c r="E53" s="169">
        <v>22792</v>
      </c>
      <c r="F53" s="169">
        <v>15480</v>
      </c>
      <c r="G53" s="169">
        <v>15652</v>
      </c>
      <c r="H53" s="169">
        <v>21888</v>
      </c>
      <c r="I53" s="169">
        <v>32796</v>
      </c>
      <c r="J53" s="169">
        <v>30207</v>
      </c>
      <c r="K53" s="170">
        <v>41858</v>
      </c>
      <c r="L53" s="170">
        <v>39514</v>
      </c>
      <c r="M53" s="170">
        <v>36005</v>
      </c>
      <c r="N53" s="171"/>
      <c r="O53" s="165"/>
      <c r="P53" s="165"/>
      <c r="Q53" s="165"/>
      <c r="R53" s="165"/>
      <c r="S53" s="165"/>
      <c r="T53" s="165"/>
      <c r="U53" s="165"/>
      <c r="V53" s="165"/>
      <c r="W53" s="165"/>
      <c r="X53" s="165"/>
      <c r="Y53" s="165"/>
      <c r="Z53" s="171"/>
      <c r="AA53" s="165"/>
      <c r="AB53" s="172"/>
      <c r="AC53" s="165"/>
      <c r="AD53" s="165"/>
      <c r="AE53" s="165"/>
      <c r="AF53" s="165"/>
      <c r="AG53" s="165"/>
      <c r="AH53" s="165"/>
      <c r="AI53" s="165"/>
      <c r="AJ53" s="165"/>
      <c r="AK53" s="165"/>
      <c r="AL53" s="163"/>
      <c r="AM53" s="171"/>
    </row>
    <row r="54" spans="2:39" ht="15.75" customHeight="1" x14ac:dyDescent="0.2">
      <c r="B54" s="155" t="s">
        <v>36</v>
      </c>
      <c r="C54" s="167">
        <v>18.680379429265233</v>
      </c>
      <c r="D54" s="167">
        <v>20.60733789844738</v>
      </c>
      <c r="E54" s="167">
        <v>22.975123180404857</v>
      </c>
      <c r="F54" s="167">
        <v>24.545521736458532</v>
      </c>
      <c r="G54" s="167">
        <v>26.23520639432645</v>
      </c>
      <c r="H54" s="167">
        <v>27.1</v>
      </c>
      <c r="I54" s="167">
        <v>27.966337211377844</v>
      </c>
      <c r="J54" s="167">
        <v>29.43748633256973</v>
      </c>
      <c r="K54" s="168">
        <v>29.653987944739651</v>
      </c>
      <c r="L54" s="168">
        <v>28.3</v>
      </c>
      <c r="M54" s="168">
        <v>29</v>
      </c>
      <c r="O54" s="165"/>
      <c r="P54" s="165"/>
      <c r="Q54" s="165"/>
      <c r="R54" s="165"/>
      <c r="S54" s="165"/>
      <c r="T54" s="165"/>
      <c r="U54" s="165"/>
      <c r="V54" s="165"/>
      <c r="W54" s="165"/>
      <c r="X54" s="165"/>
      <c r="Y54" s="165"/>
      <c r="AA54" s="165"/>
      <c r="AB54" s="165"/>
      <c r="AC54" s="165"/>
      <c r="AD54" s="165"/>
      <c r="AE54" s="165"/>
      <c r="AF54" s="165"/>
      <c r="AG54" s="165"/>
      <c r="AH54" s="165"/>
      <c r="AI54" s="165"/>
      <c r="AJ54" s="165"/>
      <c r="AK54" s="165"/>
      <c r="AL54" s="163"/>
    </row>
    <row r="55" spans="2:39" ht="15.75" customHeight="1" x14ac:dyDescent="0.2">
      <c r="B55" s="155" t="s">
        <v>37</v>
      </c>
      <c r="C55" s="169">
        <v>277615.66666666669</v>
      </c>
      <c r="D55" s="169">
        <v>274182.33333333331</v>
      </c>
      <c r="E55" s="169">
        <v>278917.66666666669</v>
      </c>
      <c r="F55" s="169">
        <v>285801.66666666669</v>
      </c>
      <c r="G55" s="169">
        <v>295027</v>
      </c>
      <c r="H55" s="169">
        <v>308588</v>
      </c>
      <c r="I55" s="169">
        <v>336297</v>
      </c>
      <c r="J55" s="169">
        <v>323290</v>
      </c>
      <c r="K55" s="170">
        <v>316676</v>
      </c>
      <c r="L55" s="170">
        <v>310212</v>
      </c>
      <c r="M55" s="170">
        <v>309312</v>
      </c>
      <c r="O55" s="165"/>
      <c r="P55" s="165"/>
      <c r="Q55" s="165"/>
      <c r="R55" s="165"/>
      <c r="S55" s="165"/>
      <c r="T55" s="165"/>
      <c r="U55" s="165"/>
      <c r="V55" s="165"/>
      <c r="W55" s="165"/>
      <c r="X55" s="165"/>
      <c r="Y55" s="165"/>
      <c r="AA55" s="165"/>
      <c r="AB55" s="165"/>
      <c r="AC55" s="165"/>
      <c r="AD55" s="165"/>
      <c r="AE55" s="165"/>
      <c r="AF55" s="165"/>
      <c r="AG55" s="165"/>
      <c r="AH55" s="165"/>
      <c r="AI55" s="165"/>
      <c r="AJ55" s="165"/>
      <c r="AK55" s="165"/>
      <c r="AL55" s="163"/>
    </row>
    <row r="56" spans="2:39" ht="15.75" customHeight="1" x14ac:dyDescent="0.2">
      <c r="B56" s="155" t="s">
        <v>160</v>
      </c>
      <c r="C56" s="167">
        <v>13464.139136970281</v>
      </c>
      <c r="D56" s="167">
        <v>13828.55426833313</v>
      </c>
      <c r="E56" s="167">
        <v>14684.947772481732</v>
      </c>
      <c r="F56" s="167">
        <v>15848.596312278343</v>
      </c>
      <c r="G56" s="167">
        <v>17049.53061007621</v>
      </c>
      <c r="H56" s="167">
        <v>18891.599994174398</v>
      </c>
      <c r="I56" s="167">
        <v>22080.69629015429</v>
      </c>
      <c r="J56" s="167">
        <v>20962.895</v>
      </c>
      <c r="K56" s="168">
        <v>21936.905975516649</v>
      </c>
      <c r="L56" s="168">
        <v>21390.058666666668</v>
      </c>
      <c r="M56" s="168">
        <v>21262.347000000002</v>
      </c>
      <c r="O56" s="165"/>
      <c r="P56" s="165"/>
      <c r="Q56" s="165"/>
      <c r="R56" s="165"/>
      <c r="S56" s="165"/>
      <c r="T56" s="165"/>
      <c r="U56" s="165"/>
      <c r="V56" s="165"/>
      <c r="W56" s="165"/>
      <c r="X56" s="165"/>
      <c r="Y56" s="165"/>
      <c r="AA56" s="165"/>
      <c r="AB56" s="165"/>
      <c r="AC56" s="165"/>
      <c r="AD56" s="165"/>
      <c r="AE56" s="165"/>
      <c r="AF56" s="165"/>
      <c r="AG56" s="165"/>
      <c r="AH56" s="165"/>
      <c r="AI56" s="165"/>
      <c r="AJ56" s="165"/>
      <c r="AK56" s="165"/>
      <c r="AL56" s="163"/>
    </row>
    <row r="57" spans="2:39" ht="15.75" customHeight="1" x14ac:dyDescent="0.2">
      <c r="B57" s="155" t="s">
        <v>38</v>
      </c>
      <c r="C57" s="164">
        <v>48.5</v>
      </c>
      <c r="D57" s="164">
        <v>50.4</v>
      </c>
      <c r="E57" s="164">
        <v>52.6</v>
      </c>
      <c r="F57" s="164">
        <v>55.5</v>
      </c>
      <c r="G57" s="164">
        <v>57.8</v>
      </c>
      <c r="H57" s="164">
        <v>61.2</v>
      </c>
      <c r="I57" s="164">
        <v>65.7</v>
      </c>
      <c r="J57" s="164">
        <v>64.8</v>
      </c>
      <c r="K57" s="166">
        <v>69.3</v>
      </c>
      <c r="L57" s="166">
        <v>69</v>
      </c>
      <c r="M57" s="166">
        <v>68.7</v>
      </c>
      <c r="O57" s="165"/>
      <c r="P57" s="165"/>
      <c r="Q57" s="165"/>
      <c r="R57" s="165"/>
      <c r="S57" s="165"/>
      <c r="T57" s="165"/>
      <c r="U57" s="165"/>
      <c r="V57" s="165"/>
      <c r="W57" s="165"/>
      <c r="X57" s="165"/>
      <c r="Y57" s="165"/>
      <c r="AA57" s="165"/>
      <c r="AB57" s="165"/>
      <c r="AC57" s="165"/>
      <c r="AD57" s="165"/>
      <c r="AE57" s="165"/>
      <c r="AF57" s="165"/>
      <c r="AG57" s="165"/>
      <c r="AH57" s="165"/>
      <c r="AI57" s="165"/>
      <c r="AJ57" s="165"/>
      <c r="AK57" s="165"/>
      <c r="AL57" s="163"/>
    </row>
    <row r="58" spans="2:39" ht="19.5" customHeight="1" x14ac:dyDescent="0.2">
      <c r="B58" s="155" t="s">
        <v>349</v>
      </c>
      <c r="C58" s="155"/>
      <c r="D58" s="155"/>
      <c r="E58" s="155"/>
      <c r="F58" s="155"/>
      <c r="G58" s="155"/>
      <c r="H58" s="155"/>
      <c r="I58" s="155"/>
      <c r="J58" s="155"/>
      <c r="K58" s="155"/>
      <c r="L58" s="155"/>
      <c r="M58" s="155"/>
      <c r="O58" s="155"/>
      <c r="P58" s="155"/>
      <c r="Q58" s="155"/>
      <c r="R58" s="155"/>
      <c r="S58" s="155"/>
      <c r="T58" s="155"/>
      <c r="U58" s="155"/>
      <c r="V58" s="155"/>
      <c r="W58" s="155"/>
      <c r="X58" s="155"/>
      <c r="Y58" s="155"/>
      <c r="AA58" s="155"/>
      <c r="AB58" s="155"/>
      <c r="AC58" s="155"/>
      <c r="AD58" s="155"/>
      <c r="AE58" s="155"/>
      <c r="AF58" s="155"/>
      <c r="AG58" s="155"/>
      <c r="AH58" s="155"/>
      <c r="AI58" s="155"/>
      <c r="AJ58" s="155"/>
      <c r="AK58" s="155"/>
      <c r="AL58" s="163"/>
    </row>
    <row r="59" spans="2:39" ht="14.25" customHeight="1" x14ac:dyDescent="0.2">
      <c r="B59" s="429" t="s">
        <v>348</v>
      </c>
      <c r="C59" s="429"/>
      <c r="D59" s="429"/>
      <c r="E59" s="429"/>
      <c r="F59" s="429"/>
      <c r="G59" s="429"/>
      <c r="H59" s="429"/>
      <c r="I59" s="429"/>
      <c r="J59" s="394"/>
      <c r="K59" s="394"/>
      <c r="L59" s="394"/>
      <c r="M59" s="394"/>
      <c r="N59" s="162"/>
      <c r="O59" s="162"/>
      <c r="P59" s="162"/>
      <c r="Q59" s="162"/>
      <c r="R59" s="162"/>
      <c r="S59" s="162"/>
      <c r="T59" s="162"/>
      <c r="U59" s="162"/>
      <c r="V59" s="162"/>
      <c r="W59" s="162"/>
      <c r="X59" s="162"/>
      <c r="Y59" s="162"/>
      <c r="Z59" s="162"/>
      <c r="AA59" s="162"/>
      <c r="AB59" s="162"/>
      <c r="AC59" s="162"/>
      <c r="AD59" s="162"/>
      <c r="AE59" s="162"/>
      <c r="AF59" s="162"/>
      <c r="AG59" s="162"/>
      <c r="AH59" s="162"/>
      <c r="AI59" s="162"/>
      <c r="AJ59" s="162"/>
      <c r="AK59" s="162"/>
    </row>
    <row r="60" spans="2:39" x14ac:dyDescent="0.2">
      <c r="B60" s="429" t="s">
        <v>347</v>
      </c>
      <c r="C60" s="429"/>
      <c r="D60" s="429"/>
      <c r="E60" s="429"/>
      <c r="F60" s="429"/>
      <c r="G60" s="429"/>
      <c r="H60" s="429"/>
      <c r="I60" s="429"/>
      <c r="J60" s="394"/>
      <c r="K60" s="394"/>
      <c r="L60" s="394"/>
      <c r="M60" s="394"/>
      <c r="N60" s="162"/>
      <c r="O60" s="155"/>
      <c r="P60" s="155"/>
      <c r="Q60" s="155"/>
      <c r="R60" s="162"/>
      <c r="S60" s="155"/>
      <c r="T60" s="155"/>
      <c r="U60" s="155"/>
      <c r="V60" s="155"/>
      <c r="W60" s="155"/>
      <c r="X60" s="155"/>
      <c r="Y60" s="155"/>
      <c r="Z60" s="162"/>
      <c r="AA60" s="155"/>
      <c r="AB60" s="155"/>
      <c r="AC60" s="155"/>
      <c r="AD60" s="162"/>
      <c r="AE60" s="155"/>
      <c r="AF60" s="155"/>
      <c r="AG60" s="155"/>
      <c r="AH60" s="155"/>
      <c r="AI60" s="155"/>
      <c r="AJ60" s="155"/>
      <c r="AK60" s="155"/>
    </row>
    <row r="61" spans="2:39" x14ac:dyDescent="0.2">
      <c r="C61" s="160"/>
      <c r="D61" s="160"/>
      <c r="E61" s="160"/>
      <c r="F61" s="160"/>
      <c r="G61" s="160"/>
      <c r="H61" s="160"/>
      <c r="I61" s="160"/>
      <c r="J61" s="160"/>
      <c r="K61" s="160"/>
      <c r="L61" s="160"/>
      <c r="M61" s="160"/>
      <c r="O61" s="161"/>
      <c r="P61" s="161"/>
      <c r="Q61" s="161"/>
      <c r="R61" s="161"/>
      <c r="S61" s="161"/>
      <c r="T61" s="161"/>
      <c r="U61" s="161"/>
      <c r="V61" s="161"/>
      <c r="W61" s="161"/>
      <c r="X61" s="161"/>
      <c r="Y61" s="161"/>
      <c r="AA61" s="160"/>
      <c r="AB61" s="160"/>
      <c r="AC61" s="160"/>
      <c r="AD61" s="160"/>
      <c r="AE61" s="160"/>
      <c r="AF61" s="160"/>
      <c r="AG61" s="160"/>
      <c r="AH61" s="160"/>
      <c r="AI61" s="160"/>
      <c r="AJ61" s="160"/>
      <c r="AK61" s="160"/>
    </row>
    <row r="62" spans="2:39" x14ac:dyDescent="0.2">
      <c r="C62" s="160"/>
      <c r="D62" s="160"/>
      <c r="E62" s="160"/>
      <c r="F62" s="160"/>
      <c r="G62" s="160"/>
      <c r="H62" s="160"/>
      <c r="I62" s="160"/>
      <c r="J62" s="160"/>
      <c r="K62" s="160"/>
      <c r="L62" s="160"/>
      <c r="M62" s="160"/>
      <c r="O62" s="161"/>
      <c r="P62" s="161"/>
      <c r="Q62" s="161"/>
      <c r="R62" s="161"/>
      <c r="S62" s="161"/>
      <c r="T62" s="161"/>
      <c r="U62" s="161"/>
      <c r="V62" s="161"/>
      <c r="W62" s="161"/>
      <c r="X62" s="161"/>
      <c r="Y62" s="161"/>
      <c r="AA62" s="160"/>
      <c r="AB62" s="160"/>
      <c r="AC62" s="160"/>
      <c r="AD62" s="160"/>
      <c r="AE62" s="160"/>
      <c r="AF62" s="160"/>
      <c r="AG62" s="160"/>
      <c r="AH62" s="160"/>
      <c r="AI62" s="160"/>
      <c r="AJ62" s="160"/>
      <c r="AK62" s="160"/>
    </row>
    <row r="63" spans="2:39" x14ac:dyDescent="0.2">
      <c r="C63" s="160"/>
      <c r="D63" s="160"/>
      <c r="E63" s="160"/>
      <c r="F63" s="160"/>
      <c r="G63" s="160"/>
      <c r="H63" s="160"/>
      <c r="I63" s="160"/>
      <c r="J63" s="160"/>
      <c r="K63" s="160"/>
      <c r="L63" s="160"/>
      <c r="M63" s="160"/>
      <c r="O63" s="161"/>
      <c r="P63" s="161"/>
      <c r="Q63" s="161"/>
      <c r="R63" s="161"/>
      <c r="S63" s="161"/>
      <c r="T63" s="161"/>
      <c r="U63" s="161"/>
      <c r="V63" s="161"/>
      <c r="W63" s="161"/>
      <c r="X63" s="161"/>
      <c r="Y63" s="161"/>
      <c r="AA63" s="160"/>
      <c r="AB63" s="160"/>
      <c r="AC63" s="160"/>
      <c r="AD63" s="160"/>
      <c r="AE63" s="160"/>
      <c r="AF63" s="160"/>
      <c r="AG63" s="160"/>
      <c r="AH63" s="160"/>
      <c r="AI63" s="160"/>
      <c r="AJ63" s="160"/>
      <c r="AK63" s="160"/>
    </row>
    <row r="66" spans="3:37" s="171" customFormat="1" x14ac:dyDescent="0.2">
      <c r="C66" s="174"/>
      <c r="D66" s="174"/>
      <c r="E66" s="174"/>
      <c r="F66" s="174"/>
      <c r="G66" s="174"/>
      <c r="H66" s="174"/>
      <c r="I66" s="174"/>
      <c r="J66" s="174"/>
      <c r="K66" s="174"/>
      <c r="L66" s="174"/>
      <c r="M66" s="174"/>
      <c r="N66" s="174"/>
      <c r="O66" s="174"/>
      <c r="P66" s="174"/>
      <c r="Q66" s="174"/>
      <c r="R66" s="174"/>
      <c r="S66" s="174"/>
      <c r="T66" s="174"/>
      <c r="U66" s="174"/>
      <c r="V66" s="174"/>
      <c r="W66" s="174"/>
      <c r="X66" s="174"/>
      <c r="Y66" s="174"/>
      <c r="Z66" s="174"/>
      <c r="AA66" s="174"/>
      <c r="AB66" s="174"/>
      <c r="AC66" s="174"/>
      <c r="AD66" s="174"/>
      <c r="AE66" s="174"/>
      <c r="AF66" s="174"/>
      <c r="AG66" s="174"/>
      <c r="AH66" s="174"/>
      <c r="AI66" s="174"/>
      <c r="AJ66" s="174"/>
      <c r="AK66" s="174"/>
    </row>
    <row r="67" spans="3:37" s="171" customFormat="1" x14ac:dyDescent="0.2">
      <c r="C67" s="174"/>
      <c r="D67" s="174"/>
      <c r="E67" s="174"/>
      <c r="F67" s="174"/>
      <c r="G67" s="174"/>
      <c r="H67" s="174"/>
      <c r="I67" s="174"/>
      <c r="J67" s="174"/>
      <c r="K67" s="174"/>
      <c r="L67" s="174"/>
      <c r="M67" s="174"/>
      <c r="O67" s="240"/>
      <c r="P67" s="240"/>
      <c r="Q67" s="240"/>
      <c r="R67" s="240"/>
      <c r="S67" s="240"/>
      <c r="T67" s="240"/>
      <c r="U67" s="240"/>
      <c r="V67" s="240"/>
      <c r="W67" s="240"/>
      <c r="X67" s="240"/>
      <c r="Y67" s="240"/>
      <c r="AA67" s="174"/>
      <c r="AB67" s="174"/>
      <c r="AC67" s="174"/>
      <c r="AD67" s="174"/>
      <c r="AE67" s="174"/>
      <c r="AF67" s="174"/>
      <c r="AG67" s="174"/>
      <c r="AH67" s="174"/>
      <c r="AI67" s="174"/>
      <c r="AJ67" s="174"/>
      <c r="AK67" s="174"/>
    </row>
    <row r="68" spans="3:37" s="171" customFormat="1" x14ac:dyDescent="0.2">
      <c r="C68" s="174"/>
      <c r="D68" s="174"/>
      <c r="E68" s="174"/>
      <c r="F68" s="174"/>
      <c r="G68" s="174"/>
      <c r="H68" s="174"/>
      <c r="I68" s="174"/>
      <c r="J68" s="174"/>
      <c r="K68" s="174"/>
      <c r="L68" s="174"/>
      <c r="M68" s="174"/>
      <c r="O68" s="240"/>
      <c r="P68" s="240"/>
      <c r="Q68" s="240"/>
      <c r="R68" s="240"/>
      <c r="S68" s="240"/>
      <c r="T68" s="240"/>
      <c r="U68" s="240"/>
      <c r="V68" s="240"/>
      <c r="W68" s="240"/>
      <c r="X68" s="240"/>
      <c r="Y68" s="240"/>
      <c r="AA68" s="174"/>
      <c r="AB68" s="174"/>
      <c r="AC68" s="174"/>
      <c r="AD68" s="174"/>
      <c r="AE68" s="174"/>
      <c r="AF68" s="174"/>
      <c r="AG68" s="174"/>
      <c r="AH68" s="174"/>
      <c r="AI68" s="174"/>
      <c r="AJ68" s="174"/>
      <c r="AK68" s="174"/>
    </row>
    <row r="69" spans="3:37" s="171" customFormat="1" x14ac:dyDescent="0.2">
      <c r="C69" s="174"/>
      <c r="D69" s="174"/>
      <c r="E69" s="174"/>
      <c r="F69" s="174"/>
      <c r="G69" s="174"/>
      <c r="H69" s="174"/>
      <c r="I69" s="174"/>
      <c r="J69" s="174"/>
      <c r="K69" s="174"/>
      <c r="L69" s="174"/>
      <c r="M69" s="174"/>
      <c r="N69" s="174"/>
      <c r="O69" s="174"/>
      <c r="P69" s="174"/>
      <c r="Q69" s="174"/>
      <c r="R69" s="174"/>
      <c r="S69" s="174"/>
      <c r="T69" s="174"/>
      <c r="U69" s="174"/>
      <c r="V69" s="174"/>
      <c r="W69" s="174"/>
      <c r="X69" s="174"/>
      <c r="Y69" s="174"/>
      <c r="Z69" s="174"/>
      <c r="AA69" s="174"/>
      <c r="AB69" s="174"/>
      <c r="AC69" s="174"/>
      <c r="AD69" s="174"/>
      <c r="AE69" s="174"/>
      <c r="AF69" s="174"/>
      <c r="AG69" s="174"/>
      <c r="AH69" s="174"/>
      <c r="AI69" s="174"/>
      <c r="AJ69" s="174"/>
      <c r="AK69" s="174"/>
    </row>
    <row r="70" spans="3:37" s="171" customFormat="1" x14ac:dyDescent="0.2">
      <c r="C70" s="174"/>
      <c r="D70" s="174"/>
      <c r="E70" s="174"/>
      <c r="F70" s="174"/>
      <c r="G70" s="174"/>
      <c r="H70" s="174"/>
      <c r="I70" s="174"/>
      <c r="J70" s="174"/>
      <c r="K70" s="174"/>
      <c r="L70" s="174"/>
      <c r="M70" s="174"/>
      <c r="O70" s="240"/>
      <c r="P70" s="240"/>
      <c r="Q70" s="240"/>
      <c r="R70" s="240"/>
      <c r="S70" s="240"/>
      <c r="T70" s="240"/>
      <c r="U70" s="240"/>
      <c r="V70" s="240"/>
      <c r="W70" s="240"/>
      <c r="X70" s="240"/>
      <c r="Y70" s="240"/>
      <c r="AA70" s="174"/>
      <c r="AB70" s="174"/>
      <c r="AC70" s="174"/>
      <c r="AD70" s="174"/>
      <c r="AE70" s="174"/>
      <c r="AF70" s="174"/>
      <c r="AG70" s="174"/>
      <c r="AH70" s="174"/>
      <c r="AI70" s="174"/>
      <c r="AJ70" s="174"/>
      <c r="AK70" s="174"/>
    </row>
    <row r="71" spans="3:37" s="171" customFormat="1" x14ac:dyDescent="0.2">
      <c r="C71" s="174"/>
      <c r="D71" s="174"/>
      <c r="E71" s="174"/>
      <c r="F71" s="174"/>
      <c r="G71" s="174"/>
      <c r="H71" s="174"/>
      <c r="I71" s="174"/>
      <c r="J71" s="174"/>
      <c r="K71" s="174"/>
      <c r="L71" s="174"/>
      <c r="M71" s="174"/>
      <c r="O71" s="240"/>
      <c r="P71" s="240"/>
      <c r="Q71" s="240"/>
      <c r="R71" s="240"/>
      <c r="S71" s="240"/>
      <c r="T71" s="240"/>
      <c r="U71" s="240"/>
      <c r="V71" s="240"/>
      <c r="W71" s="240"/>
      <c r="X71" s="240"/>
      <c r="Y71" s="240"/>
      <c r="AA71" s="174"/>
      <c r="AB71" s="174"/>
      <c r="AC71" s="174"/>
      <c r="AD71" s="174"/>
      <c r="AE71" s="174"/>
      <c r="AF71" s="174"/>
      <c r="AG71" s="174"/>
      <c r="AH71" s="174"/>
      <c r="AI71" s="174"/>
      <c r="AJ71" s="174"/>
      <c r="AK71" s="174"/>
    </row>
    <row r="72" spans="3:37" s="171" customFormat="1" ht="15" x14ac:dyDescent="0.25">
      <c r="C72" s="279"/>
      <c r="D72" s="279"/>
      <c r="E72" s="279"/>
      <c r="F72" s="279"/>
      <c r="G72" s="279"/>
      <c r="H72" s="279"/>
      <c r="I72" s="279"/>
      <c r="J72" s="279"/>
      <c r="K72" s="279"/>
      <c r="L72" s="279"/>
      <c r="M72" s="279"/>
      <c r="N72" s="279"/>
      <c r="O72" s="381"/>
      <c r="P72" s="381"/>
      <c r="Q72" s="381"/>
      <c r="R72" s="381"/>
      <c r="S72" s="381"/>
      <c r="T72" s="381"/>
      <c r="U72" s="381"/>
      <c r="V72" s="381"/>
      <c r="W72" s="381"/>
      <c r="X72" s="381"/>
      <c r="Y72" s="381"/>
      <c r="Z72" s="279"/>
      <c r="AA72" s="279"/>
      <c r="AB72" s="279"/>
      <c r="AC72" s="279"/>
      <c r="AD72" s="279"/>
      <c r="AE72" s="279"/>
      <c r="AF72" s="279"/>
      <c r="AG72" s="279"/>
      <c r="AH72" s="279"/>
      <c r="AI72" s="279"/>
      <c r="AJ72" s="279"/>
      <c r="AK72" s="279"/>
    </row>
    <row r="73" spans="3:37" s="171" customFormat="1" x14ac:dyDescent="0.2">
      <c r="C73" s="174"/>
      <c r="D73" s="174"/>
      <c r="E73" s="174"/>
      <c r="F73" s="174"/>
      <c r="G73" s="174"/>
      <c r="H73" s="174"/>
      <c r="I73" s="174"/>
      <c r="J73" s="174"/>
      <c r="K73" s="174"/>
      <c r="L73" s="174"/>
      <c r="M73" s="174"/>
      <c r="O73" s="240"/>
      <c r="P73" s="240"/>
      <c r="Q73" s="240"/>
      <c r="R73" s="240"/>
      <c r="S73" s="240"/>
      <c r="T73" s="240"/>
      <c r="U73" s="240"/>
      <c r="V73" s="240"/>
      <c r="W73" s="240"/>
      <c r="X73" s="240"/>
      <c r="Y73" s="240"/>
      <c r="AA73" s="174"/>
      <c r="AB73" s="174"/>
      <c r="AC73" s="174"/>
      <c r="AD73" s="174"/>
      <c r="AE73" s="174"/>
      <c r="AF73" s="174"/>
      <c r="AG73" s="174"/>
      <c r="AH73" s="174"/>
      <c r="AI73" s="174"/>
      <c r="AJ73" s="174"/>
      <c r="AK73" s="174"/>
    </row>
    <row r="74" spans="3:37" s="171" customFormat="1" x14ac:dyDescent="0.2">
      <c r="C74" s="174"/>
      <c r="D74" s="174"/>
      <c r="E74" s="174"/>
      <c r="F74" s="174"/>
      <c r="G74" s="174"/>
      <c r="H74" s="174"/>
      <c r="I74" s="174"/>
      <c r="J74" s="174"/>
      <c r="K74" s="174"/>
      <c r="L74" s="174"/>
      <c r="M74" s="174"/>
      <c r="O74" s="240"/>
      <c r="P74" s="240"/>
      <c r="Q74" s="240"/>
      <c r="R74" s="240"/>
      <c r="S74" s="240"/>
      <c r="T74" s="240"/>
      <c r="U74" s="240"/>
      <c r="V74" s="240"/>
      <c r="W74" s="240"/>
      <c r="X74" s="240"/>
      <c r="Y74" s="240"/>
      <c r="AA74" s="174"/>
      <c r="AB74" s="174"/>
      <c r="AC74" s="174"/>
      <c r="AD74" s="174"/>
      <c r="AE74" s="174"/>
      <c r="AF74" s="174"/>
      <c r="AG74" s="174"/>
      <c r="AH74" s="174"/>
      <c r="AI74" s="174"/>
      <c r="AJ74" s="174"/>
      <c r="AK74" s="174"/>
    </row>
  </sheetData>
  <mergeCells count="2">
    <mergeCell ref="B59:I59"/>
    <mergeCell ref="B60:I60"/>
  </mergeCells>
  <pageMargins left="0.19" right="0.17" top="0.3" bottom="0.34" header="0.31496062992125984" footer="0.31496062992125984"/>
  <pageSetup paperSize="9" scale="53" orientation="landscape" r:id="rId1"/>
  <headerFooter>
    <oddFooter>&amp;C_x000D_&amp;1#&amp;"Calibri"&amp;10&amp;K737373 Classificação da Informação: INTERNA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1"/>
    <pageSetUpPr fitToPage="1"/>
  </sheetPr>
  <dimension ref="B2:BX99"/>
  <sheetViews>
    <sheetView showGridLines="0" zoomScale="70" zoomScaleNormal="70" workbookViewId="0">
      <pane xSplit="2" topLeftCell="BL1" activePane="topRight" state="frozen"/>
      <selection activeCell="BP27" sqref="BP27"/>
      <selection pane="topRight" activeCell="BP27" sqref="BP27"/>
    </sheetView>
  </sheetViews>
  <sheetFormatPr defaultColWidth="9.140625" defaultRowHeight="12.75" x14ac:dyDescent="0.2"/>
  <cols>
    <col min="1" max="1" width="2.28515625" style="7" customWidth="1"/>
    <col min="2" max="2" width="69.42578125" style="7" bestFit="1" customWidth="1"/>
    <col min="3" max="4" width="9.140625" style="8" bestFit="1" customWidth="1"/>
    <col min="5" max="12" width="9.140625" style="12" bestFit="1" customWidth="1"/>
    <col min="13" max="13" width="9.140625" style="28" bestFit="1" customWidth="1"/>
    <col min="14" max="21" width="9.140625" style="7" bestFit="1" customWidth="1"/>
    <col min="22" max="22" width="10.140625" style="7" bestFit="1" customWidth="1"/>
    <col min="23" max="26" width="9.140625" style="7" bestFit="1" customWidth="1"/>
    <col min="27" max="30" width="10.140625" style="7" bestFit="1" customWidth="1"/>
    <col min="31" max="45" width="10.140625" style="7" customWidth="1"/>
    <col min="46" max="46" width="9.140625" style="7"/>
    <col min="47" max="47" width="10.7109375" style="7" customWidth="1"/>
    <col min="48" max="48" width="9.140625" style="7"/>
    <col min="49" max="54" width="11" style="7" customWidth="1"/>
    <col min="55" max="55" width="13.85546875" style="7" bestFit="1" customWidth="1"/>
    <col min="56" max="56" width="11" style="7" customWidth="1"/>
    <col min="57" max="57" width="13.85546875" style="7" bestFit="1" customWidth="1"/>
    <col min="58" max="58" width="11" style="7" customWidth="1"/>
    <col min="59" max="59" width="13.85546875" style="7" bestFit="1" customWidth="1"/>
    <col min="60" max="60" width="11" style="7" customWidth="1"/>
    <col min="61" max="61" width="19" style="7" customWidth="1"/>
    <col min="62" max="62" width="11" style="7" customWidth="1"/>
    <col min="63" max="63" width="17.5703125" style="7" customWidth="1"/>
    <col min="64" max="76" width="11" style="7" customWidth="1"/>
    <col min="77" max="16384" width="9.140625" style="7"/>
  </cols>
  <sheetData>
    <row r="2" spans="2:76" s="1" customFormat="1" ht="63.75" x14ac:dyDescent="0.2">
      <c r="B2" s="30" t="s">
        <v>205</v>
      </c>
      <c r="C2" s="31">
        <v>2005</v>
      </c>
      <c r="D2" s="31">
        <v>2006</v>
      </c>
      <c r="E2" s="32">
        <v>2007</v>
      </c>
      <c r="F2" s="32">
        <v>2008</v>
      </c>
      <c r="G2" s="32">
        <v>2009</v>
      </c>
      <c r="H2" s="32" t="s">
        <v>136</v>
      </c>
      <c r="I2" s="32" t="s">
        <v>137</v>
      </c>
      <c r="J2" s="32" t="s">
        <v>138</v>
      </c>
      <c r="K2" s="32" t="s">
        <v>139</v>
      </c>
      <c r="L2" s="32">
        <v>2010</v>
      </c>
      <c r="M2" s="33" t="s">
        <v>140</v>
      </c>
      <c r="N2" s="33" t="s">
        <v>141</v>
      </c>
      <c r="O2" s="33" t="s">
        <v>142</v>
      </c>
      <c r="P2" s="33" t="s">
        <v>143</v>
      </c>
      <c r="Q2" s="32">
        <v>2011</v>
      </c>
      <c r="R2" s="33" t="s">
        <v>145</v>
      </c>
      <c r="S2" s="33" t="s">
        <v>144</v>
      </c>
      <c r="T2" s="33" t="s">
        <v>147</v>
      </c>
      <c r="U2" s="33" t="s">
        <v>148</v>
      </c>
      <c r="V2" s="32">
        <v>2012</v>
      </c>
      <c r="W2" s="32" t="s">
        <v>149</v>
      </c>
      <c r="X2" s="32" t="s">
        <v>150</v>
      </c>
      <c r="Y2" s="32" t="s">
        <v>152</v>
      </c>
      <c r="Z2" s="32" t="s">
        <v>191</v>
      </c>
      <c r="AA2" s="32">
        <v>2013</v>
      </c>
      <c r="AB2" s="32" t="s">
        <v>194</v>
      </c>
      <c r="AC2" s="32" t="s">
        <v>234</v>
      </c>
      <c r="AD2" s="32" t="s">
        <v>235</v>
      </c>
      <c r="AE2" s="32" t="s">
        <v>236</v>
      </c>
      <c r="AF2" s="32">
        <v>2014</v>
      </c>
      <c r="AG2" s="32" t="s">
        <v>237</v>
      </c>
      <c r="AH2" s="32" t="s">
        <v>240</v>
      </c>
      <c r="AI2" s="32" t="s">
        <v>242</v>
      </c>
      <c r="AJ2" s="32" t="s">
        <v>243</v>
      </c>
      <c r="AK2" s="32">
        <v>2015</v>
      </c>
      <c r="AL2" s="32" t="s">
        <v>244</v>
      </c>
      <c r="AM2" s="32" t="s">
        <v>245</v>
      </c>
      <c r="AN2" s="32" t="s">
        <v>246</v>
      </c>
      <c r="AO2" s="32" t="s">
        <v>249</v>
      </c>
      <c r="AP2" s="32">
        <v>2016</v>
      </c>
      <c r="AQ2" s="32" t="s">
        <v>250</v>
      </c>
      <c r="AR2" s="32" t="s">
        <v>251</v>
      </c>
      <c r="AS2" s="32" t="s">
        <v>252</v>
      </c>
      <c r="AT2" s="32" t="s">
        <v>259</v>
      </c>
      <c r="AU2" s="116" t="s">
        <v>260</v>
      </c>
      <c r="AV2" s="116">
        <v>2017</v>
      </c>
      <c r="AW2" s="116" t="s">
        <v>261</v>
      </c>
      <c r="AX2" s="116" t="s">
        <v>275</v>
      </c>
      <c r="AY2" s="116" t="s">
        <v>279</v>
      </c>
      <c r="AZ2" s="116" t="s">
        <v>280</v>
      </c>
      <c r="BA2" s="116" t="s">
        <v>281</v>
      </c>
      <c r="BB2" s="116">
        <v>2018</v>
      </c>
      <c r="BC2" s="116" t="s">
        <v>282</v>
      </c>
      <c r="BD2" s="116" t="s">
        <v>283</v>
      </c>
      <c r="BE2" s="116" t="s">
        <v>290</v>
      </c>
      <c r="BF2" s="116" t="s">
        <v>291</v>
      </c>
      <c r="BG2" s="116" t="s">
        <v>292</v>
      </c>
      <c r="BH2" s="116" t="s">
        <v>293</v>
      </c>
      <c r="BI2" s="116" t="s">
        <v>304</v>
      </c>
      <c r="BJ2" s="116" t="s">
        <v>295</v>
      </c>
      <c r="BK2" s="116" t="s">
        <v>303</v>
      </c>
      <c r="BL2" s="116">
        <v>2019</v>
      </c>
      <c r="BM2" s="116" t="s">
        <v>298</v>
      </c>
      <c r="BN2" s="116" t="s">
        <v>302</v>
      </c>
      <c r="BO2" s="116" t="s">
        <v>305</v>
      </c>
      <c r="BP2" s="116" t="s">
        <v>308</v>
      </c>
      <c r="BQ2" s="116">
        <v>2020</v>
      </c>
      <c r="BR2" s="116" t="s">
        <v>319</v>
      </c>
      <c r="BS2" s="116" t="s">
        <v>320</v>
      </c>
      <c r="BT2" s="116" t="s">
        <v>321</v>
      </c>
      <c r="BU2" s="116" t="s">
        <v>322</v>
      </c>
      <c r="BV2" s="116">
        <v>2021</v>
      </c>
      <c r="BW2" s="116" t="s">
        <v>325</v>
      </c>
      <c r="BX2" s="116" t="s">
        <v>326</v>
      </c>
    </row>
    <row r="3" spans="2:76" s="3" customFormat="1" ht="12.75" customHeight="1" x14ac:dyDescent="0.2">
      <c r="B3" s="13" t="s">
        <v>206</v>
      </c>
      <c r="C3" s="18">
        <v>149.19999999999999</v>
      </c>
      <c r="D3" s="18">
        <v>190.2</v>
      </c>
      <c r="E3" s="18">
        <v>228.2</v>
      </c>
      <c r="F3" s="18">
        <v>276.89999999999998</v>
      </c>
      <c r="G3" s="18">
        <v>313.39999999999998</v>
      </c>
      <c r="H3" s="4">
        <v>84.4</v>
      </c>
      <c r="I3" s="4">
        <v>89.1</v>
      </c>
      <c r="J3" s="18">
        <v>96.6</v>
      </c>
      <c r="K3" s="18">
        <v>104.4</v>
      </c>
      <c r="L3" s="18">
        <v>374.5</v>
      </c>
      <c r="M3" s="18">
        <v>109.1</v>
      </c>
      <c r="N3" s="18">
        <v>115.7</v>
      </c>
      <c r="O3" s="18">
        <v>121.9</v>
      </c>
      <c r="P3" s="18">
        <v>126.2</v>
      </c>
      <c r="Q3" s="18">
        <v>472.9</v>
      </c>
      <c r="R3" s="18">
        <v>134</v>
      </c>
      <c r="S3" s="18">
        <v>135.9</v>
      </c>
      <c r="T3" s="18">
        <v>140.69999999999999</v>
      </c>
      <c r="U3" s="18">
        <v>141.9</v>
      </c>
      <c r="V3" s="18">
        <v>552.4</v>
      </c>
      <c r="W3" s="18">
        <v>146.6</v>
      </c>
      <c r="X3" s="18">
        <v>151.5</v>
      </c>
      <c r="Y3" s="18">
        <v>148</v>
      </c>
      <c r="Z3" s="18">
        <v>146.69999999999999</v>
      </c>
      <c r="AA3" s="18">
        <v>592.79999999999995</v>
      </c>
      <c r="AB3" s="18">
        <v>148.4</v>
      </c>
      <c r="AC3" s="18">
        <v>144</v>
      </c>
      <c r="AD3" s="18">
        <v>146.30000000000001</v>
      </c>
      <c r="AE3" s="18">
        <v>150.80000000000001</v>
      </c>
      <c r="AF3" s="18">
        <v>589.5</v>
      </c>
      <c r="AG3" s="18">
        <v>151.9</v>
      </c>
      <c r="AH3" s="18">
        <v>152.9</v>
      </c>
      <c r="AI3" s="18">
        <v>156.80000000000001</v>
      </c>
      <c r="AJ3" s="18">
        <v>157.9</v>
      </c>
      <c r="AK3" s="18">
        <v>619.6</v>
      </c>
      <c r="AL3" s="18">
        <v>160.9</v>
      </c>
      <c r="AM3" s="18">
        <v>162.4</v>
      </c>
      <c r="AN3" s="18">
        <v>166.6</v>
      </c>
      <c r="AO3" s="18">
        <v>174.3</v>
      </c>
      <c r="AP3" s="18">
        <v>664.1</v>
      </c>
      <c r="AQ3" s="18">
        <v>177.8</v>
      </c>
      <c r="AR3" s="18">
        <v>180.5</v>
      </c>
      <c r="AS3" s="18">
        <v>192.9</v>
      </c>
      <c r="AT3" s="108">
        <v>206.2</v>
      </c>
      <c r="AU3" s="108">
        <v>206.2</v>
      </c>
      <c r="AV3" s="108">
        <v>757.4</v>
      </c>
      <c r="AW3" s="108">
        <v>757.4</v>
      </c>
      <c r="AX3" s="108">
        <v>204.4</v>
      </c>
      <c r="AY3" s="108">
        <v>205.4</v>
      </c>
      <c r="AZ3" s="108">
        <v>220.1</v>
      </c>
      <c r="BA3" s="108">
        <v>227.9</v>
      </c>
      <c r="BB3" s="108">
        <v>857.8</v>
      </c>
      <c r="BC3" s="108">
        <v>242</v>
      </c>
      <c r="BD3" s="108">
        <v>242</v>
      </c>
      <c r="BE3" s="108">
        <v>251.7</v>
      </c>
      <c r="BF3" s="108">
        <v>251.7</v>
      </c>
      <c r="BG3" s="108">
        <v>266.60000000000002</v>
      </c>
      <c r="BH3" s="108">
        <v>266.60000000000002</v>
      </c>
      <c r="BI3" s="108">
        <v>278.7</v>
      </c>
      <c r="BJ3" s="108">
        <v>278.7</v>
      </c>
      <c r="BK3" s="108">
        <v>1039.0999999999999</v>
      </c>
      <c r="BL3" s="108">
        <v>1039.0999999999999</v>
      </c>
      <c r="BM3" s="108">
        <v>283.10000000000002</v>
      </c>
      <c r="BN3" s="108">
        <v>289</v>
      </c>
      <c r="BO3" s="108">
        <v>291.60000000000002</v>
      </c>
      <c r="BP3" s="108">
        <v>300</v>
      </c>
      <c r="BQ3" s="108">
        <v>1163.7</v>
      </c>
      <c r="BR3" s="108">
        <v>310.60000000000002</v>
      </c>
      <c r="BS3" s="108">
        <v>327.5</v>
      </c>
      <c r="BT3" s="108">
        <v>334.9</v>
      </c>
      <c r="BU3" s="108">
        <v>352.2</v>
      </c>
      <c r="BV3" s="108">
        <v>1325.2</v>
      </c>
      <c r="BW3" s="108">
        <v>382.6</v>
      </c>
      <c r="BX3" s="108">
        <v>418.5</v>
      </c>
    </row>
    <row r="4" spans="2:76" ht="12.75" customHeight="1" x14ac:dyDescent="0.2">
      <c r="B4" s="131" t="s">
        <v>270</v>
      </c>
      <c r="C4" s="21">
        <v>-7.2</v>
      </c>
      <c r="D4" s="21">
        <v>-6.2</v>
      </c>
      <c r="E4" s="8">
        <v>-8.4</v>
      </c>
      <c r="F4" s="8">
        <v>-8.5</v>
      </c>
      <c r="G4" s="8">
        <v>-10.199999999999999</v>
      </c>
      <c r="H4" s="8">
        <v>-3.1</v>
      </c>
      <c r="I4" s="8">
        <v>-3.2</v>
      </c>
      <c r="J4" s="8">
        <v>-3.7</v>
      </c>
      <c r="K4" s="8">
        <v>-3.6</v>
      </c>
      <c r="L4" s="8">
        <v>-13.4</v>
      </c>
      <c r="M4" s="8">
        <v>-4.5</v>
      </c>
      <c r="N4" s="8">
        <v>-4.7</v>
      </c>
      <c r="O4" s="8">
        <v>-4.5</v>
      </c>
      <c r="P4" s="8">
        <v>-4.2</v>
      </c>
      <c r="Q4" s="8">
        <v>-17.899999999999999</v>
      </c>
      <c r="R4" s="8">
        <v>-4.5</v>
      </c>
      <c r="S4" s="8">
        <v>-4.0999999999999996</v>
      </c>
      <c r="T4" s="8">
        <v>-4.0999999999999996</v>
      </c>
      <c r="U4" s="8">
        <v>-4</v>
      </c>
      <c r="V4" s="8">
        <v>-16.7</v>
      </c>
      <c r="W4" s="8">
        <v>-4.8</v>
      </c>
      <c r="X4" s="8">
        <v>-4.4000000000000004</v>
      </c>
      <c r="Y4" s="8">
        <v>-3.9</v>
      </c>
      <c r="Z4" s="8">
        <v>-3.8</v>
      </c>
      <c r="AA4" s="8">
        <v>-16.899999999999999</v>
      </c>
      <c r="AB4" s="8">
        <v>-5.2</v>
      </c>
      <c r="AC4" s="8">
        <v>-4</v>
      </c>
      <c r="AD4" s="8">
        <v>-4.3</v>
      </c>
      <c r="AE4" s="8">
        <v>-4.0999999999999996</v>
      </c>
      <c r="AF4" s="8">
        <v>-17.600000000000001</v>
      </c>
      <c r="AG4" s="8">
        <v>-3</v>
      </c>
      <c r="AH4" s="8">
        <v>-3</v>
      </c>
      <c r="AI4" s="8">
        <v>-2.7</v>
      </c>
      <c r="AJ4" s="8">
        <v>-2.2999999999999998</v>
      </c>
      <c r="AK4" s="8">
        <v>-11.1</v>
      </c>
      <c r="AL4" s="8">
        <v>-2.5</v>
      </c>
      <c r="AM4" s="8">
        <v>-2.9</v>
      </c>
      <c r="AN4" s="8">
        <v>-3.1</v>
      </c>
      <c r="AO4" s="8">
        <v>-3.8</v>
      </c>
      <c r="AP4" s="8">
        <v>-12.3</v>
      </c>
      <c r="AQ4" s="8">
        <v>-4.5</v>
      </c>
      <c r="AR4" s="8">
        <v>-4.0999999999999996</v>
      </c>
      <c r="AS4" s="8">
        <v>-4.4000000000000004</v>
      </c>
      <c r="AT4" s="109">
        <v>-2.2000000000000002</v>
      </c>
      <c r="AU4" s="109">
        <v>-2.2000000000000002</v>
      </c>
      <c r="AV4" s="109">
        <v>-15.3</v>
      </c>
      <c r="AW4" s="109">
        <v>-15.3</v>
      </c>
      <c r="AX4" s="109">
        <v>-1.2</v>
      </c>
      <c r="AY4" s="109">
        <v>-1.9</v>
      </c>
      <c r="AZ4" s="109">
        <v>-2.7</v>
      </c>
      <c r="BA4" s="109">
        <v>-3.2</v>
      </c>
      <c r="BB4" s="109">
        <v>-9</v>
      </c>
      <c r="BC4" s="109">
        <v>-4.2</v>
      </c>
      <c r="BD4" s="109">
        <v>-4.2</v>
      </c>
      <c r="BE4" s="109">
        <v>-4</v>
      </c>
      <c r="BF4" s="109">
        <v>-4</v>
      </c>
      <c r="BG4" s="109">
        <v>-4.5999999999999996</v>
      </c>
      <c r="BH4" s="109">
        <v>-4.5999999999999996</v>
      </c>
      <c r="BI4" s="109">
        <v>-2.3000000000000114</v>
      </c>
      <c r="BJ4" s="109">
        <v>-85.9</v>
      </c>
      <c r="BK4" s="109">
        <v>-15.200000000000003</v>
      </c>
      <c r="BL4" s="109">
        <v>-98.8</v>
      </c>
      <c r="BM4" s="109">
        <v>-26.9</v>
      </c>
      <c r="BN4" s="109">
        <v>-27.3</v>
      </c>
      <c r="BO4" s="109">
        <v>-27.6</v>
      </c>
      <c r="BP4" s="109">
        <v>-28.4</v>
      </c>
      <c r="BQ4" s="109">
        <v>-110.20000000000002</v>
      </c>
      <c r="BR4" s="109">
        <v>-29.7</v>
      </c>
      <c r="BS4" s="109">
        <v>-31.4</v>
      </c>
      <c r="BT4" s="109">
        <v>-32.200000000000003</v>
      </c>
      <c r="BU4" s="109">
        <v>-34</v>
      </c>
      <c r="BV4" s="109">
        <v>-127.3</v>
      </c>
      <c r="BW4" s="109">
        <v>-37.6</v>
      </c>
      <c r="BX4" s="109">
        <v>-40.200000000000003</v>
      </c>
    </row>
    <row r="5" spans="2:76" s="2" customFormat="1" ht="12.75" customHeight="1" x14ac:dyDescent="0.2">
      <c r="B5" s="34" t="s">
        <v>207</v>
      </c>
      <c r="C5" s="19">
        <v>142</v>
      </c>
      <c r="D5" s="19">
        <v>184</v>
      </c>
      <c r="E5" s="19">
        <v>219.79999999999998</v>
      </c>
      <c r="F5" s="19">
        <v>268.39999999999998</v>
      </c>
      <c r="G5" s="19">
        <v>303.2</v>
      </c>
      <c r="H5" s="19">
        <v>81.300000000000011</v>
      </c>
      <c r="I5" s="19">
        <v>85.899999999999991</v>
      </c>
      <c r="J5" s="19">
        <v>92.899999999999991</v>
      </c>
      <c r="K5" s="19">
        <v>100.80000000000001</v>
      </c>
      <c r="L5" s="19">
        <v>361.1</v>
      </c>
      <c r="M5" s="19">
        <v>104.6</v>
      </c>
      <c r="N5" s="19">
        <v>111</v>
      </c>
      <c r="O5" s="19">
        <v>117.4</v>
      </c>
      <c r="P5" s="19">
        <v>122</v>
      </c>
      <c r="Q5" s="19">
        <v>455</v>
      </c>
      <c r="R5" s="19">
        <v>129.5</v>
      </c>
      <c r="S5" s="19">
        <v>131.80000000000001</v>
      </c>
      <c r="T5" s="19">
        <v>136.6</v>
      </c>
      <c r="U5" s="19">
        <v>137.9</v>
      </c>
      <c r="V5" s="19">
        <v>535.69999999999993</v>
      </c>
      <c r="W5" s="19">
        <v>141.79999999999998</v>
      </c>
      <c r="X5" s="19">
        <v>147.1</v>
      </c>
      <c r="Y5" s="19">
        <v>144.1</v>
      </c>
      <c r="Z5" s="19">
        <v>142.89999999999998</v>
      </c>
      <c r="AA5" s="19">
        <v>575.9</v>
      </c>
      <c r="AB5" s="19">
        <v>143.20000000000002</v>
      </c>
      <c r="AC5" s="19">
        <v>140</v>
      </c>
      <c r="AD5" s="19">
        <v>142</v>
      </c>
      <c r="AE5" s="19">
        <v>146.70000000000002</v>
      </c>
      <c r="AF5" s="19">
        <v>571.9</v>
      </c>
      <c r="AG5" s="19">
        <v>148.9</v>
      </c>
      <c r="AH5" s="19">
        <v>149.9</v>
      </c>
      <c r="AI5" s="19">
        <v>154.10000000000002</v>
      </c>
      <c r="AJ5" s="19">
        <v>155.6</v>
      </c>
      <c r="AK5" s="19">
        <v>608.5</v>
      </c>
      <c r="AL5" s="19">
        <v>158.4</v>
      </c>
      <c r="AM5" s="19">
        <v>159.5</v>
      </c>
      <c r="AN5" s="19">
        <v>163.5</v>
      </c>
      <c r="AO5" s="19">
        <v>170.5</v>
      </c>
      <c r="AP5" s="19">
        <v>651.80000000000007</v>
      </c>
      <c r="AQ5" s="19">
        <v>173.3</v>
      </c>
      <c r="AR5" s="19">
        <v>176.4</v>
      </c>
      <c r="AS5" s="19">
        <v>188.5</v>
      </c>
      <c r="AT5" s="19">
        <v>204</v>
      </c>
      <c r="AU5" s="19">
        <v>204</v>
      </c>
      <c r="AV5" s="19">
        <v>742.1</v>
      </c>
      <c r="AW5" s="19">
        <v>742.1</v>
      </c>
      <c r="AX5" s="19">
        <v>203.20000000000002</v>
      </c>
      <c r="AY5" s="19">
        <v>203.5</v>
      </c>
      <c r="AZ5" s="19">
        <v>217.4</v>
      </c>
      <c r="BA5" s="19">
        <v>224.70000000000002</v>
      </c>
      <c r="BB5" s="19">
        <v>848.8</v>
      </c>
      <c r="BC5" s="19">
        <v>237.8</v>
      </c>
      <c r="BD5" s="19">
        <v>237.8</v>
      </c>
      <c r="BE5" s="19">
        <v>247.7</v>
      </c>
      <c r="BF5" s="19">
        <v>247.7</v>
      </c>
      <c r="BG5" s="19">
        <v>262</v>
      </c>
      <c r="BH5" s="19">
        <v>262</v>
      </c>
      <c r="BI5" s="19">
        <v>276.39999999999998</v>
      </c>
      <c r="BJ5" s="19">
        <v>192.79999999999998</v>
      </c>
      <c r="BK5" s="19">
        <v>1023.8999999999999</v>
      </c>
      <c r="BL5" s="19">
        <v>940.3</v>
      </c>
      <c r="BM5" s="19">
        <v>256.20000000000005</v>
      </c>
      <c r="BN5" s="19">
        <v>261.7</v>
      </c>
      <c r="BO5" s="19">
        <v>264</v>
      </c>
      <c r="BP5" s="19">
        <v>271.60000000000002</v>
      </c>
      <c r="BQ5" s="19">
        <v>1053.5</v>
      </c>
      <c r="BR5" s="19">
        <v>280.90000000000003</v>
      </c>
      <c r="BS5" s="19">
        <v>296.10000000000002</v>
      </c>
      <c r="BT5" s="19">
        <v>302.7</v>
      </c>
      <c r="BU5" s="19">
        <v>318.2</v>
      </c>
      <c r="BV5" s="19">
        <v>1197.9000000000001</v>
      </c>
      <c r="BW5" s="19">
        <v>345</v>
      </c>
      <c r="BX5" s="19">
        <v>378.3</v>
      </c>
    </row>
    <row r="6" spans="2:76" ht="12.75" customHeight="1" x14ac:dyDescent="0.2">
      <c r="B6" s="73" t="s">
        <v>208</v>
      </c>
      <c r="C6" s="21">
        <v>-35.4</v>
      </c>
      <c r="D6" s="21">
        <v>-40.700000000000003</v>
      </c>
      <c r="E6" s="8">
        <v>-51.6</v>
      </c>
      <c r="F6" s="8">
        <v>-66.5</v>
      </c>
      <c r="G6" s="8">
        <v>-77.3</v>
      </c>
      <c r="H6" s="8">
        <v>-22.5</v>
      </c>
      <c r="I6" s="8">
        <v>-24</v>
      </c>
      <c r="J6" s="8">
        <v>-23.4</v>
      </c>
      <c r="K6" s="8">
        <v>-24.8</v>
      </c>
      <c r="L6" s="8">
        <v>-94.7</v>
      </c>
      <c r="M6" s="8">
        <v>-29.8</v>
      </c>
      <c r="N6" s="8">
        <v>-29</v>
      </c>
      <c r="O6" s="8">
        <v>-26.4</v>
      </c>
      <c r="P6" s="8">
        <v>-32.6</v>
      </c>
      <c r="Q6" s="8">
        <v>-117.8</v>
      </c>
      <c r="R6" s="8">
        <v>-35.9</v>
      </c>
      <c r="S6" s="8">
        <v>-36.200000000000003</v>
      </c>
      <c r="T6" s="8">
        <v>-37</v>
      </c>
      <c r="U6" s="8">
        <v>-37.200000000000003</v>
      </c>
      <c r="V6" s="8">
        <v>-146.30000000000001</v>
      </c>
      <c r="W6" s="8">
        <v>-39.9</v>
      </c>
      <c r="X6" s="8">
        <v>-41.4</v>
      </c>
      <c r="Y6" s="8">
        <v>-40.700000000000003</v>
      </c>
      <c r="Z6" s="8">
        <v>-39.1</v>
      </c>
      <c r="AA6" s="8">
        <v>-161.1</v>
      </c>
      <c r="AB6" s="8">
        <v>-44.3</v>
      </c>
      <c r="AC6" s="8">
        <v>-44.6</v>
      </c>
      <c r="AD6" s="8">
        <v>-47.3</v>
      </c>
      <c r="AE6" s="8">
        <v>-54.7</v>
      </c>
      <c r="AF6" s="8">
        <v>-190.8</v>
      </c>
      <c r="AG6" s="8">
        <v>-51</v>
      </c>
      <c r="AH6" s="8">
        <v>-45.3</v>
      </c>
      <c r="AI6" s="8">
        <v>-47.6</v>
      </c>
      <c r="AJ6" s="8">
        <v>-45.3</v>
      </c>
      <c r="AK6" s="8">
        <v>-189.3</v>
      </c>
      <c r="AL6" s="8">
        <v>-46.8</v>
      </c>
      <c r="AM6" s="8">
        <v>-46.4</v>
      </c>
      <c r="AN6" s="8">
        <v>-49.1</v>
      </c>
      <c r="AO6" s="8">
        <v>-51.4</v>
      </c>
      <c r="AP6" s="8">
        <v>-193.7</v>
      </c>
      <c r="AQ6" s="8">
        <v>-51.4</v>
      </c>
      <c r="AR6" s="8">
        <v>-54.3</v>
      </c>
      <c r="AS6" s="8">
        <v>-53.2</v>
      </c>
      <c r="AT6" s="109">
        <v>-61.6</v>
      </c>
      <c r="AU6" s="109">
        <v>-61.300000000000004</v>
      </c>
      <c r="AV6" s="109">
        <v>-220.4</v>
      </c>
      <c r="AW6" s="109">
        <v>-220.1</v>
      </c>
      <c r="AX6" s="109">
        <v>-65</v>
      </c>
      <c r="AY6" s="109">
        <v>-57.7</v>
      </c>
      <c r="AZ6" s="109">
        <v>-57.7</v>
      </c>
      <c r="BA6" s="109">
        <v>-65.400000000000006</v>
      </c>
      <c r="BB6" s="109">
        <v>-245.9</v>
      </c>
      <c r="BC6" s="109">
        <v>-64.2</v>
      </c>
      <c r="BD6" s="109">
        <v>-64.099999999999994</v>
      </c>
      <c r="BE6" s="109">
        <v>-78.400000000000006</v>
      </c>
      <c r="BF6" s="109">
        <v>-78.400000000000006</v>
      </c>
      <c r="BG6" s="109">
        <v>-79.900000000000006</v>
      </c>
      <c r="BH6" s="109">
        <v>-79.900000000000006</v>
      </c>
      <c r="BI6" s="109">
        <v>-81.699999999999989</v>
      </c>
      <c r="BJ6" s="109">
        <v>1.9</v>
      </c>
      <c r="BK6" s="109">
        <v>-304.10000000000002</v>
      </c>
      <c r="BL6" s="109">
        <v>-220.5</v>
      </c>
      <c r="BM6" s="109">
        <v>-53.4</v>
      </c>
      <c r="BN6" s="109">
        <v>-48</v>
      </c>
      <c r="BO6" s="109">
        <v>-50.9</v>
      </c>
      <c r="BP6" s="109">
        <v>-69.2</v>
      </c>
      <c r="BQ6" s="109">
        <v>-221.5</v>
      </c>
      <c r="BR6" s="109">
        <v>-75</v>
      </c>
      <c r="BS6" s="109">
        <v>-71.400000000000006</v>
      </c>
      <c r="BT6" s="109">
        <v>-81.599999999999994</v>
      </c>
      <c r="BU6" s="109">
        <v>-87.6</v>
      </c>
      <c r="BV6" s="109">
        <v>-315.60000000000002</v>
      </c>
      <c r="BW6" s="109">
        <v>-88</v>
      </c>
      <c r="BX6" s="109">
        <v>-110.39999999999999</v>
      </c>
    </row>
    <row r="7" spans="2:76" s="2" customFormat="1" ht="12.75" customHeight="1" x14ac:dyDescent="0.2">
      <c r="B7" s="6" t="s">
        <v>12</v>
      </c>
      <c r="C7" s="5">
        <v>106.6</v>
      </c>
      <c r="D7" s="5">
        <v>143.30000000000001</v>
      </c>
      <c r="E7" s="5">
        <v>168.2</v>
      </c>
      <c r="F7" s="5">
        <v>201.89999999999998</v>
      </c>
      <c r="G7" s="5">
        <v>225.89999999999998</v>
      </c>
      <c r="H7" s="5">
        <v>58.800000000000011</v>
      </c>
      <c r="I7" s="5">
        <v>61.899999999999991</v>
      </c>
      <c r="J7" s="5">
        <v>69.5</v>
      </c>
      <c r="K7" s="5">
        <v>76.000000000000014</v>
      </c>
      <c r="L7" s="5">
        <v>266.40000000000003</v>
      </c>
      <c r="M7" s="5">
        <v>74.8</v>
      </c>
      <c r="N7" s="5">
        <v>82</v>
      </c>
      <c r="O7" s="5">
        <v>91</v>
      </c>
      <c r="P7" s="5">
        <v>89.4</v>
      </c>
      <c r="Q7" s="5">
        <v>337.2</v>
      </c>
      <c r="R7" s="5">
        <v>93.6</v>
      </c>
      <c r="S7" s="5">
        <v>95.6</v>
      </c>
      <c r="T7" s="5">
        <v>99.6</v>
      </c>
      <c r="U7" s="5">
        <v>100.7</v>
      </c>
      <c r="V7" s="5">
        <v>389.39999999999992</v>
      </c>
      <c r="W7" s="5">
        <v>101.89999999999998</v>
      </c>
      <c r="X7" s="5">
        <v>105.69999999999999</v>
      </c>
      <c r="Y7" s="5">
        <v>103.39999999999999</v>
      </c>
      <c r="Z7" s="5">
        <v>103.79999999999998</v>
      </c>
      <c r="AA7" s="5">
        <v>414.79999999999995</v>
      </c>
      <c r="AB7" s="5">
        <v>98.90000000000002</v>
      </c>
      <c r="AC7" s="5">
        <v>95.4</v>
      </c>
      <c r="AD7" s="5">
        <v>94.7</v>
      </c>
      <c r="AE7" s="5">
        <v>92.000000000000014</v>
      </c>
      <c r="AF7" s="5">
        <v>381.09999999999997</v>
      </c>
      <c r="AG7" s="5">
        <v>97.9</v>
      </c>
      <c r="AH7" s="5">
        <v>104.60000000000001</v>
      </c>
      <c r="AI7" s="5">
        <v>106.50000000000003</v>
      </c>
      <c r="AJ7" s="5">
        <v>110.3</v>
      </c>
      <c r="AK7" s="5">
        <v>419.2</v>
      </c>
      <c r="AL7" s="5">
        <v>111.60000000000001</v>
      </c>
      <c r="AM7" s="5">
        <v>113.1</v>
      </c>
      <c r="AN7" s="5">
        <v>114.4</v>
      </c>
      <c r="AO7" s="5">
        <v>119.1</v>
      </c>
      <c r="AP7" s="5">
        <v>458.10000000000008</v>
      </c>
      <c r="AQ7" s="5">
        <v>121.9</v>
      </c>
      <c r="AR7" s="5">
        <v>122.10000000000001</v>
      </c>
      <c r="AS7" s="5">
        <v>135.30000000000001</v>
      </c>
      <c r="AT7" s="5">
        <v>142.4</v>
      </c>
      <c r="AU7" s="5">
        <v>142.69999999999999</v>
      </c>
      <c r="AV7" s="5">
        <v>521.70000000000005</v>
      </c>
      <c r="AW7" s="5">
        <v>522</v>
      </c>
      <c r="AX7" s="5">
        <v>138.20000000000002</v>
      </c>
      <c r="AY7" s="5">
        <v>145.80000000000001</v>
      </c>
      <c r="AZ7" s="5">
        <v>159.69999999999999</v>
      </c>
      <c r="BA7" s="5">
        <v>159.30000000000001</v>
      </c>
      <c r="BB7" s="5">
        <v>602.9</v>
      </c>
      <c r="BC7" s="5">
        <v>173.60000000000002</v>
      </c>
      <c r="BD7" s="5">
        <v>173.70000000000002</v>
      </c>
      <c r="BE7" s="5">
        <v>169.29999999999998</v>
      </c>
      <c r="BF7" s="5">
        <v>169.29999999999998</v>
      </c>
      <c r="BG7" s="5">
        <v>182.1</v>
      </c>
      <c r="BH7" s="5">
        <v>182.1</v>
      </c>
      <c r="BI7" s="5">
        <v>194.7</v>
      </c>
      <c r="BJ7" s="5">
        <v>194.7</v>
      </c>
      <c r="BK7" s="5">
        <v>719.79999999999984</v>
      </c>
      <c r="BL7" s="5">
        <v>719.8</v>
      </c>
      <c r="BM7" s="5">
        <v>202.80000000000004</v>
      </c>
      <c r="BN7" s="5">
        <v>213.7</v>
      </c>
      <c r="BO7" s="5">
        <v>213.1</v>
      </c>
      <c r="BP7" s="5">
        <v>202.40000000000003</v>
      </c>
      <c r="BQ7" s="5">
        <v>832</v>
      </c>
      <c r="BR7" s="5">
        <v>205.90000000000003</v>
      </c>
      <c r="BS7" s="5">
        <v>224.70000000000002</v>
      </c>
      <c r="BT7" s="5">
        <v>221.1</v>
      </c>
      <c r="BU7" s="5">
        <v>230.6</v>
      </c>
      <c r="BV7" s="5">
        <v>882.30000000000007</v>
      </c>
      <c r="BW7" s="5">
        <v>257</v>
      </c>
      <c r="BX7" s="5">
        <v>267.90000000000003</v>
      </c>
    </row>
    <row r="8" spans="2:76" ht="12.75" customHeight="1" x14ac:dyDescent="0.2">
      <c r="B8" s="10" t="s">
        <v>13</v>
      </c>
      <c r="C8" s="21">
        <v>-13.6</v>
      </c>
      <c r="D8" s="21">
        <v>-11.9</v>
      </c>
      <c r="E8" s="8">
        <v>-11.4</v>
      </c>
      <c r="F8" s="8">
        <v>-16.5</v>
      </c>
      <c r="G8" s="8">
        <v>-17.5</v>
      </c>
      <c r="H8" s="8">
        <v>-4.4000000000000004</v>
      </c>
      <c r="I8" s="8">
        <v>-5.0999999999999996</v>
      </c>
      <c r="J8" s="8">
        <v>-5.5</v>
      </c>
      <c r="K8" s="8">
        <v>-5.8</v>
      </c>
      <c r="L8" s="8">
        <v>-20.8</v>
      </c>
      <c r="M8" s="8">
        <v>-5.8000000000000007</v>
      </c>
      <c r="N8" s="8">
        <v>-6</v>
      </c>
      <c r="O8" s="8">
        <v>-6.4</v>
      </c>
      <c r="P8" s="8">
        <v>-6.7</v>
      </c>
      <c r="Q8" s="8">
        <v>-25.1</v>
      </c>
      <c r="R8" s="8">
        <v>-7.9</v>
      </c>
      <c r="S8" s="8">
        <v>-8.9</v>
      </c>
      <c r="T8" s="8">
        <v>-8.5</v>
      </c>
      <c r="U8" s="8">
        <v>-8.3000000000000007</v>
      </c>
      <c r="V8" s="8">
        <v>-33.5</v>
      </c>
      <c r="W8" s="8">
        <v>-8.4</v>
      </c>
      <c r="X8" s="8">
        <v>-8.3000000000000007</v>
      </c>
      <c r="Y8" s="8">
        <v>-9.5</v>
      </c>
      <c r="Z8" s="8">
        <v>-11.4</v>
      </c>
      <c r="AA8" s="8">
        <v>-37.5</v>
      </c>
      <c r="AB8" s="8">
        <v>-10.1</v>
      </c>
      <c r="AC8" s="8">
        <v>-9.3000000000000007</v>
      </c>
      <c r="AD8" s="8">
        <v>-8</v>
      </c>
      <c r="AE8" s="8">
        <v>-10.6</v>
      </c>
      <c r="AF8" s="8">
        <v>-38.1</v>
      </c>
      <c r="AG8" s="8">
        <v>-9.6</v>
      </c>
      <c r="AH8" s="8">
        <v>-10.4</v>
      </c>
      <c r="AI8" s="8">
        <v>-10.1</v>
      </c>
      <c r="AJ8" s="8">
        <v>-10.7</v>
      </c>
      <c r="AK8" s="8">
        <v>-40.700000000000003</v>
      </c>
      <c r="AL8" s="8">
        <v>-9.5</v>
      </c>
      <c r="AM8" s="8">
        <v>-9.4</v>
      </c>
      <c r="AN8" s="8">
        <v>-8.9</v>
      </c>
      <c r="AO8" s="8">
        <v>-10.4</v>
      </c>
      <c r="AP8" s="8">
        <v>-37.9</v>
      </c>
      <c r="AQ8" s="8">
        <v>-12.8</v>
      </c>
      <c r="AR8" s="8">
        <v>-13.1</v>
      </c>
      <c r="AS8" s="8">
        <v>-15.8</v>
      </c>
      <c r="AT8" s="109">
        <v>-23.8</v>
      </c>
      <c r="AU8" s="109">
        <v>-20.7</v>
      </c>
      <c r="AV8" s="109">
        <v>-65.400000000000006</v>
      </c>
      <c r="AW8" s="109">
        <v>-62.300000000000004</v>
      </c>
      <c r="AX8" s="109">
        <v>-13.7</v>
      </c>
      <c r="AY8" s="109">
        <v>-14.3</v>
      </c>
      <c r="AZ8" s="109">
        <v>-14.6</v>
      </c>
      <c r="BA8" s="109">
        <v>-17</v>
      </c>
      <c r="BB8" s="109">
        <v>-59.6</v>
      </c>
      <c r="BC8" s="109">
        <v>-14.6</v>
      </c>
      <c r="BD8" s="109">
        <v>-14.5</v>
      </c>
      <c r="BE8" s="109">
        <v>-20.9</v>
      </c>
      <c r="BF8" s="109">
        <v>-20.8</v>
      </c>
      <c r="BG8" s="109">
        <v>-22.4</v>
      </c>
      <c r="BH8" s="109">
        <v>-22.3</v>
      </c>
      <c r="BI8" s="109">
        <v>-25.7</v>
      </c>
      <c r="BJ8" s="109">
        <v>-25.5</v>
      </c>
      <c r="BK8" s="109">
        <v>-83.6</v>
      </c>
      <c r="BL8" s="109">
        <v>-83.2</v>
      </c>
      <c r="BM8" s="109">
        <v>-22.5</v>
      </c>
      <c r="BN8" s="109">
        <v>-0.8</v>
      </c>
      <c r="BO8" s="109">
        <v>-19.3</v>
      </c>
      <c r="BP8" s="109">
        <v>-27.1</v>
      </c>
      <c r="BQ8" s="109">
        <v>-69.7</v>
      </c>
      <c r="BR8" s="109">
        <v>-27.2</v>
      </c>
      <c r="BS8" s="109">
        <v>-29.7</v>
      </c>
      <c r="BT8" s="109">
        <v>-37</v>
      </c>
      <c r="BU8" s="109">
        <v>-47.3</v>
      </c>
      <c r="BV8" s="109">
        <v>-141.19999999999999</v>
      </c>
      <c r="BW8" s="109">
        <v>-36.1</v>
      </c>
      <c r="BX8" s="109">
        <v>-42.7</v>
      </c>
    </row>
    <row r="9" spans="2:76" ht="12.75" customHeight="1" x14ac:dyDescent="0.2">
      <c r="B9" s="10" t="s">
        <v>195</v>
      </c>
      <c r="C9" s="21">
        <v>-0.4</v>
      </c>
      <c r="D9" s="21">
        <v>-0.6</v>
      </c>
      <c r="E9" s="8">
        <v>-0.7</v>
      </c>
      <c r="F9" s="8">
        <v>-0.7</v>
      </c>
      <c r="G9" s="8">
        <v>-0.6</v>
      </c>
      <c r="H9" s="8">
        <v>-0.2</v>
      </c>
      <c r="I9" s="8">
        <v>-0.2</v>
      </c>
      <c r="J9" s="8">
        <v>-0.2</v>
      </c>
      <c r="K9" s="8">
        <v>-0.2</v>
      </c>
      <c r="L9" s="8">
        <v>-0.7</v>
      </c>
      <c r="M9" s="8">
        <v>-0.2</v>
      </c>
      <c r="N9" s="8">
        <v>-0.2</v>
      </c>
      <c r="O9" s="8">
        <v>-0.1</v>
      </c>
      <c r="P9" s="8">
        <v>-0.2</v>
      </c>
      <c r="Q9" s="8">
        <v>-0.7</v>
      </c>
      <c r="R9" s="8">
        <v>-0.2</v>
      </c>
      <c r="S9" s="8">
        <v>-0.3</v>
      </c>
      <c r="T9" s="8">
        <v>-0.3</v>
      </c>
      <c r="U9" s="8">
        <v>-0.3</v>
      </c>
      <c r="V9" s="8">
        <v>-1.1000000000000001</v>
      </c>
      <c r="W9" s="8">
        <v>-0.3</v>
      </c>
      <c r="X9" s="8">
        <v>-0.3</v>
      </c>
      <c r="Y9" s="8">
        <v>-0.3</v>
      </c>
      <c r="Z9" s="8">
        <v>-0.3</v>
      </c>
      <c r="AA9" s="8">
        <v>-1.1000000000000001</v>
      </c>
      <c r="AB9" s="8">
        <v>-0.3</v>
      </c>
      <c r="AC9" s="8">
        <v>-0.3</v>
      </c>
      <c r="AD9" s="8">
        <v>-0.3</v>
      </c>
      <c r="AE9" s="8">
        <v>-0.3</v>
      </c>
      <c r="AF9" s="8">
        <v>-1.1000000000000001</v>
      </c>
      <c r="AG9" s="8">
        <v>-0.6</v>
      </c>
      <c r="AH9" s="8">
        <v>-0.5</v>
      </c>
      <c r="AI9" s="8">
        <v>-0.6</v>
      </c>
      <c r="AJ9" s="8">
        <v>-0.6</v>
      </c>
      <c r="AK9" s="8">
        <v>-2.2000000000000002</v>
      </c>
      <c r="AL9" s="8">
        <v>-0.7</v>
      </c>
      <c r="AM9" s="8">
        <v>-0.7</v>
      </c>
      <c r="AN9" s="8">
        <v>-0.8</v>
      </c>
      <c r="AO9" s="8">
        <v>-0.8</v>
      </c>
      <c r="AP9" s="8">
        <v>-2.9</v>
      </c>
      <c r="AQ9" s="8">
        <v>-0.6</v>
      </c>
      <c r="AR9" s="8">
        <v>-0.7</v>
      </c>
      <c r="AS9" s="8">
        <v>-1</v>
      </c>
      <c r="AT9" s="109">
        <v>-1.2</v>
      </c>
      <c r="AU9" s="109">
        <v>-1.2</v>
      </c>
      <c r="AV9" s="109">
        <v>-3.5</v>
      </c>
      <c r="AW9" s="109">
        <v>-3.5</v>
      </c>
      <c r="AX9" s="109">
        <v>-1.2</v>
      </c>
      <c r="AY9" s="109">
        <v>-1.2</v>
      </c>
      <c r="AZ9" s="109">
        <v>-1.2</v>
      </c>
      <c r="BA9" s="109">
        <v>-1.3</v>
      </c>
      <c r="BB9" s="109">
        <v>-4.9000000000000004</v>
      </c>
      <c r="BC9" s="109">
        <v>-1.3</v>
      </c>
      <c r="BD9" s="109">
        <v>-1.4</v>
      </c>
      <c r="BE9" s="109">
        <v>-1.3</v>
      </c>
      <c r="BF9" s="109">
        <v>-1.4</v>
      </c>
      <c r="BG9" s="109">
        <v>-1.4</v>
      </c>
      <c r="BH9" s="109">
        <v>-1.4</v>
      </c>
      <c r="BI9" s="109">
        <v>-1.3</v>
      </c>
      <c r="BJ9" s="109">
        <v>-1.4</v>
      </c>
      <c r="BK9" s="109">
        <v>-5.3</v>
      </c>
      <c r="BL9" s="109">
        <v>-5.7</v>
      </c>
      <c r="BM9" s="109">
        <v>-1.7</v>
      </c>
      <c r="BN9" s="109">
        <v>-2.1</v>
      </c>
      <c r="BO9" s="109">
        <v>-2.4</v>
      </c>
      <c r="BP9" s="109">
        <v>-2.2000000000000002</v>
      </c>
      <c r="BQ9" s="109">
        <v>-8.3999999999999986</v>
      </c>
      <c r="BR9" s="109">
        <v>-1.9</v>
      </c>
      <c r="BS9" s="109">
        <v>-1.9</v>
      </c>
      <c r="BT9" s="109">
        <v>-2.2000000000000002</v>
      </c>
      <c r="BU9" s="109">
        <v>-2.2999999999999998</v>
      </c>
      <c r="BV9" s="109">
        <v>-8.3000000000000007</v>
      </c>
      <c r="BW9" s="109">
        <v>-2.2000000000000002</v>
      </c>
      <c r="BX9" s="109">
        <v>-2.2999999999999998</v>
      </c>
    </row>
    <row r="10" spans="2:76" s="2" customFormat="1" ht="12.75" customHeight="1" x14ac:dyDescent="0.2">
      <c r="B10" s="6" t="s">
        <v>154</v>
      </c>
      <c r="C10" s="5">
        <v>92.6</v>
      </c>
      <c r="D10" s="5">
        <v>130.80000000000001</v>
      </c>
      <c r="E10" s="5">
        <v>156.1</v>
      </c>
      <c r="F10" s="5">
        <v>184.7</v>
      </c>
      <c r="G10" s="5">
        <v>207.79999999999998</v>
      </c>
      <c r="H10" s="5">
        <v>54.20000000000001</v>
      </c>
      <c r="I10" s="5">
        <v>56.599999999999987</v>
      </c>
      <c r="J10" s="5">
        <v>63.8</v>
      </c>
      <c r="K10" s="5">
        <v>70.000000000000014</v>
      </c>
      <c r="L10" s="5">
        <v>244.90000000000003</v>
      </c>
      <c r="M10" s="5">
        <v>68.8</v>
      </c>
      <c r="N10" s="5">
        <v>75.8</v>
      </c>
      <c r="O10" s="5">
        <v>84.5</v>
      </c>
      <c r="P10" s="5">
        <v>82.5</v>
      </c>
      <c r="Q10" s="5">
        <v>311.39999999999998</v>
      </c>
      <c r="R10" s="5">
        <v>85.5</v>
      </c>
      <c r="S10" s="5">
        <v>86.4</v>
      </c>
      <c r="T10" s="5">
        <v>90.8</v>
      </c>
      <c r="U10" s="5">
        <v>92.100000000000009</v>
      </c>
      <c r="V10" s="5">
        <v>354.7999999999999</v>
      </c>
      <c r="W10" s="5">
        <v>93.199999999999974</v>
      </c>
      <c r="X10" s="5">
        <v>97.1</v>
      </c>
      <c r="Y10" s="5">
        <v>93.6</v>
      </c>
      <c r="Z10" s="5">
        <v>92.09999999999998</v>
      </c>
      <c r="AA10" s="5">
        <v>376.19999999999993</v>
      </c>
      <c r="AB10" s="5">
        <v>88.500000000000028</v>
      </c>
      <c r="AC10" s="5">
        <v>85.800000000000011</v>
      </c>
      <c r="AD10" s="5">
        <v>86.4</v>
      </c>
      <c r="AE10" s="5">
        <v>81.100000000000023</v>
      </c>
      <c r="AF10" s="5">
        <v>341.89999999999992</v>
      </c>
      <c r="AG10" s="5">
        <v>87.700000000000017</v>
      </c>
      <c r="AH10" s="5">
        <v>93.7</v>
      </c>
      <c r="AI10" s="5">
        <v>95.80000000000004</v>
      </c>
      <c r="AJ10" s="5">
        <v>99</v>
      </c>
      <c r="AK10" s="5">
        <v>376.3</v>
      </c>
      <c r="AL10" s="5">
        <v>101.4</v>
      </c>
      <c r="AM10" s="5">
        <v>102.99999999999999</v>
      </c>
      <c r="AN10" s="5">
        <v>104.7</v>
      </c>
      <c r="AO10" s="5">
        <v>107.89999999999999</v>
      </c>
      <c r="AP10" s="5">
        <v>417.30000000000013</v>
      </c>
      <c r="AQ10" s="5">
        <v>108.50000000000001</v>
      </c>
      <c r="AR10" s="5">
        <v>108.30000000000001</v>
      </c>
      <c r="AS10" s="5">
        <v>118.50000000000001</v>
      </c>
      <c r="AT10" s="5">
        <v>117.4</v>
      </c>
      <c r="AU10" s="5">
        <v>120.79999999999998</v>
      </c>
      <c r="AV10" s="5">
        <v>452.80000000000007</v>
      </c>
      <c r="AW10" s="5">
        <v>456.2</v>
      </c>
      <c r="AX10" s="5">
        <v>123.30000000000001</v>
      </c>
      <c r="AY10" s="5">
        <v>130.30000000000001</v>
      </c>
      <c r="AZ10" s="5">
        <v>143.9</v>
      </c>
      <c r="BA10" s="5">
        <v>141</v>
      </c>
      <c r="BB10" s="5">
        <v>538.4</v>
      </c>
      <c r="BC10" s="5">
        <v>157.70000000000002</v>
      </c>
      <c r="BD10" s="5">
        <v>157.80000000000001</v>
      </c>
      <c r="BE10" s="5">
        <v>147.09999999999997</v>
      </c>
      <c r="BF10" s="5">
        <v>147.09999999999997</v>
      </c>
      <c r="BG10" s="5">
        <v>158.29999999999998</v>
      </c>
      <c r="BH10" s="5">
        <v>158.39999999999998</v>
      </c>
      <c r="BI10" s="5">
        <v>167.7</v>
      </c>
      <c r="BJ10" s="5">
        <v>167.79999999999998</v>
      </c>
      <c r="BK10" s="5">
        <v>630.89999999999986</v>
      </c>
      <c r="BL10" s="5">
        <v>630.89999999999986</v>
      </c>
      <c r="BM10" s="5">
        <v>178.60000000000005</v>
      </c>
      <c r="BN10" s="5">
        <v>210.79999999999998</v>
      </c>
      <c r="BO10" s="5">
        <v>191.39999999999998</v>
      </c>
      <c r="BP10" s="5">
        <v>173.10000000000005</v>
      </c>
      <c r="BQ10" s="5">
        <v>753.9</v>
      </c>
      <c r="BR10" s="5">
        <v>176.80000000000004</v>
      </c>
      <c r="BS10" s="5">
        <v>193.10000000000002</v>
      </c>
      <c r="BT10" s="5">
        <v>181.9</v>
      </c>
      <c r="BU10" s="5">
        <v>181</v>
      </c>
      <c r="BV10" s="5">
        <v>732.80000000000018</v>
      </c>
      <c r="BW10" s="5">
        <v>218.70000000000002</v>
      </c>
      <c r="BX10" s="5">
        <v>222.90000000000003</v>
      </c>
    </row>
    <row r="11" spans="2:76" ht="12.75" customHeight="1" x14ac:dyDescent="0.2">
      <c r="B11" s="10" t="s">
        <v>14</v>
      </c>
      <c r="C11" s="21">
        <v>-0.6</v>
      </c>
      <c r="D11" s="21">
        <v>-0.9</v>
      </c>
      <c r="E11" s="8">
        <v>-0.9</v>
      </c>
      <c r="F11" s="21">
        <v>0</v>
      </c>
      <c r="G11" s="8">
        <v>-0.1</v>
      </c>
      <c r="H11" s="8">
        <v>0</v>
      </c>
      <c r="I11" s="8">
        <v>-0.1</v>
      </c>
      <c r="J11" s="8">
        <v>0</v>
      </c>
      <c r="K11" s="8">
        <v>-0.3</v>
      </c>
      <c r="L11" s="8">
        <v>-0.4</v>
      </c>
      <c r="M11" s="8">
        <v>-0.1</v>
      </c>
      <c r="N11" s="8">
        <v>-0.7</v>
      </c>
      <c r="O11" s="8">
        <v>0</v>
      </c>
      <c r="P11" s="8">
        <v>0</v>
      </c>
      <c r="Q11" s="8">
        <v>-0.7</v>
      </c>
      <c r="R11" s="8">
        <v>-0.1</v>
      </c>
      <c r="S11" s="8">
        <v>-0.1</v>
      </c>
      <c r="T11" s="8">
        <v>-0.1</v>
      </c>
      <c r="U11" s="8">
        <v>-0.1</v>
      </c>
      <c r="V11" s="8">
        <v>-0.5</v>
      </c>
      <c r="W11" s="8">
        <v>0</v>
      </c>
      <c r="X11" s="8">
        <v>0</v>
      </c>
      <c r="Y11" s="8">
        <v>0</v>
      </c>
      <c r="Z11" s="8">
        <v>0</v>
      </c>
      <c r="AA11" s="8">
        <v>-0.1</v>
      </c>
      <c r="AB11" s="8">
        <v>0</v>
      </c>
      <c r="AC11" s="8">
        <v>-0.1</v>
      </c>
      <c r="AD11" s="8">
        <v>-0.1</v>
      </c>
      <c r="AE11" s="8">
        <v>0</v>
      </c>
      <c r="AF11" s="8">
        <v>-0.2</v>
      </c>
      <c r="AG11" s="8">
        <v>0</v>
      </c>
      <c r="AH11" s="8">
        <v>0</v>
      </c>
      <c r="AI11" s="8">
        <v>0</v>
      </c>
      <c r="AJ11" s="8">
        <v>0</v>
      </c>
      <c r="AK11" s="8">
        <v>-0.1</v>
      </c>
      <c r="AL11" s="8">
        <v>0</v>
      </c>
      <c r="AM11" s="8">
        <v>-0.8</v>
      </c>
      <c r="AN11" s="8">
        <v>-0.1</v>
      </c>
      <c r="AO11" s="8">
        <v>0</v>
      </c>
      <c r="AP11" s="8">
        <v>-1.1000000000000001</v>
      </c>
      <c r="AQ11" s="8">
        <v>-0.1</v>
      </c>
      <c r="AR11" s="8">
        <v>-0.1</v>
      </c>
      <c r="AS11" s="8">
        <v>-1.3</v>
      </c>
      <c r="AT11" s="109">
        <v>-0.1</v>
      </c>
      <c r="AU11" s="109">
        <v>-0.1</v>
      </c>
      <c r="AV11" s="109">
        <v>-1.6</v>
      </c>
      <c r="AW11" s="109">
        <v>-1.6</v>
      </c>
      <c r="AX11" s="109">
        <v>-0.1</v>
      </c>
      <c r="AY11" s="109">
        <v>-0.2</v>
      </c>
      <c r="AZ11" s="109">
        <v>-0.1</v>
      </c>
      <c r="BA11" s="109">
        <v>-0.2</v>
      </c>
      <c r="BB11" s="109">
        <v>-0.5</v>
      </c>
      <c r="BC11" s="109">
        <v>-0.1</v>
      </c>
      <c r="BD11" s="109">
        <v>-1</v>
      </c>
      <c r="BE11" s="109">
        <v>-0.1</v>
      </c>
      <c r="BF11" s="109">
        <v>0.7</v>
      </c>
      <c r="BG11" s="109">
        <v>-0.2</v>
      </c>
      <c r="BH11" s="109">
        <v>-0.2</v>
      </c>
      <c r="BI11" s="109">
        <v>-0.2</v>
      </c>
      <c r="BJ11" s="109">
        <v>-0.2</v>
      </c>
      <c r="BK11" s="109">
        <v>-0.6</v>
      </c>
      <c r="BL11" s="109">
        <v>-0.7</v>
      </c>
      <c r="BM11" s="109">
        <v>-0.1</v>
      </c>
      <c r="BN11" s="109">
        <v>-0.2</v>
      </c>
      <c r="BO11" s="109">
        <v>-0.1</v>
      </c>
      <c r="BP11" s="109">
        <v>-0.1</v>
      </c>
      <c r="BQ11" s="109">
        <v>-0.5</v>
      </c>
      <c r="BR11" s="109">
        <v>-0.1</v>
      </c>
      <c r="BS11" s="109">
        <v>-0.1</v>
      </c>
      <c r="BT11" s="109">
        <v>-0.1</v>
      </c>
      <c r="BU11" s="109">
        <v>-0.1</v>
      </c>
      <c r="BV11" s="109">
        <v>-0.5</v>
      </c>
      <c r="BW11" s="109">
        <v>-0.3</v>
      </c>
      <c r="BX11" s="109">
        <v>-0.5</v>
      </c>
    </row>
    <row r="12" spans="2:76" ht="12.75" customHeight="1" x14ac:dyDescent="0.2">
      <c r="B12" s="10" t="s">
        <v>15</v>
      </c>
      <c r="C12" s="21">
        <v>-29.2</v>
      </c>
      <c r="D12" s="21">
        <v>-34.5</v>
      </c>
      <c r="E12" s="8">
        <v>-47.1</v>
      </c>
      <c r="F12" s="8">
        <v>-53.3</v>
      </c>
      <c r="G12" s="8">
        <v>-56.5</v>
      </c>
      <c r="H12" s="8">
        <v>-15.4</v>
      </c>
      <c r="I12" s="8">
        <v>-16.600000000000001</v>
      </c>
      <c r="J12" s="8">
        <v>-18.100000000000001</v>
      </c>
      <c r="K12" s="8">
        <v>-21.1</v>
      </c>
      <c r="L12" s="8">
        <v>-71.3</v>
      </c>
      <c r="M12" s="8">
        <v>-20.3</v>
      </c>
      <c r="N12" s="8">
        <v>-22.8</v>
      </c>
      <c r="O12" s="8">
        <v>-26.3</v>
      </c>
      <c r="P12" s="8">
        <v>-26.3</v>
      </c>
      <c r="Q12" s="8">
        <v>-95.8</v>
      </c>
      <c r="R12" s="8">
        <v>-24.1</v>
      </c>
      <c r="S12" s="8">
        <v>-28.2</v>
      </c>
      <c r="T12" s="8">
        <v>-25.2</v>
      </c>
      <c r="U12" s="8">
        <v>-26.9</v>
      </c>
      <c r="V12" s="8">
        <v>-104.3</v>
      </c>
      <c r="W12" s="8">
        <v>-28.3</v>
      </c>
      <c r="X12" s="8">
        <v>-27.4</v>
      </c>
      <c r="Y12" s="8">
        <v>-28.5</v>
      </c>
      <c r="Z12" s="8">
        <v>-27.2</v>
      </c>
      <c r="AA12" s="8">
        <v>-111.4</v>
      </c>
      <c r="AB12" s="8">
        <v>-27</v>
      </c>
      <c r="AC12" s="8">
        <v>-25.2</v>
      </c>
      <c r="AD12" s="8">
        <v>-23.9</v>
      </c>
      <c r="AE12" s="8">
        <v>-23.1</v>
      </c>
      <c r="AF12" s="8">
        <v>-99.2</v>
      </c>
      <c r="AG12" s="8">
        <v>-23.6</v>
      </c>
      <c r="AH12" s="8">
        <v>-25.6</v>
      </c>
      <c r="AI12" s="8">
        <v>-19.899999999999999</v>
      </c>
      <c r="AJ12" s="8">
        <v>-21.3</v>
      </c>
      <c r="AK12" s="8">
        <v>-90.5</v>
      </c>
      <c r="AL12" s="8">
        <v>-21</v>
      </c>
      <c r="AM12" s="8">
        <v>-25</v>
      </c>
      <c r="AN12" s="8">
        <v>-23.7</v>
      </c>
      <c r="AO12" s="8">
        <v>-20.6</v>
      </c>
      <c r="AP12" s="8">
        <v>-90.4</v>
      </c>
      <c r="AQ12" s="8">
        <v>-24.2</v>
      </c>
      <c r="AR12" s="8">
        <v>-25.1</v>
      </c>
      <c r="AS12" s="8">
        <v>-28.7</v>
      </c>
      <c r="AT12" s="109">
        <v>-24.8</v>
      </c>
      <c r="AU12" s="109">
        <v>-25.6</v>
      </c>
      <c r="AV12" s="109">
        <v>-102.8</v>
      </c>
      <c r="AW12" s="109">
        <v>-103.6</v>
      </c>
      <c r="AX12" s="109">
        <v>-33.200000000000003</v>
      </c>
      <c r="AY12" s="109">
        <v>-31.8</v>
      </c>
      <c r="AZ12" s="109">
        <v>-37.700000000000003</v>
      </c>
      <c r="BA12" s="109">
        <v>-33.9</v>
      </c>
      <c r="BB12" s="109">
        <v>-136.5</v>
      </c>
      <c r="BC12" s="109">
        <v>-36.1</v>
      </c>
      <c r="BD12" s="109">
        <v>-34.4</v>
      </c>
      <c r="BE12" s="109">
        <v>-32.299999999999997</v>
      </c>
      <c r="BF12" s="109">
        <v>-32.299999999999997</v>
      </c>
      <c r="BG12" s="109">
        <v>-35</v>
      </c>
      <c r="BH12" s="109">
        <v>-34.4</v>
      </c>
      <c r="BI12" s="109">
        <v>-39.9</v>
      </c>
      <c r="BJ12" s="109">
        <v>-39.299999999999997</v>
      </c>
      <c r="BK12" s="109">
        <v>-143.5</v>
      </c>
      <c r="BL12" s="109">
        <v>-140.30000000000001</v>
      </c>
      <c r="BM12" s="109">
        <v>-37.200000000000003</v>
      </c>
      <c r="BN12" s="109">
        <v>-88</v>
      </c>
      <c r="BO12" s="109">
        <v>-52.3</v>
      </c>
      <c r="BP12" s="109">
        <v>-50.6</v>
      </c>
      <c r="BQ12" s="109">
        <v>-228.1</v>
      </c>
      <c r="BR12" s="109">
        <v>-52.5</v>
      </c>
      <c r="BS12" s="109">
        <v>-55.2</v>
      </c>
      <c r="BT12" s="109">
        <v>-54.6</v>
      </c>
      <c r="BU12" s="109">
        <v>-51.3</v>
      </c>
      <c r="BV12" s="109">
        <v>-213.6</v>
      </c>
      <c r="BW12" s="109">
        <v>-62.5</v>
      </c>
      <c r="BX12" s="109">
        <v>-61</v>
      </c>
    </row>
    <row r="13" spans="2:76" s="2" customFormat="1" ht="12.75" customHeight="1" x14ac:dyDescent="0.2">
      <c r="B13" s="6" t="s">
        <v>16</v>
      </c>
      <c r="C13" s="5">
        <v>62.8</v>
      </c>
      <c r="D13" s="5">
        <v>95.4</v>
      </c>
      <c r="E13" s="5">
        <v>108.1</v>
      </c>
      <c r="F13" s="5">
        <v>131.39999999999998</v>
      </c>
      <c r="G13" s="5">
        <v>151.19999999999999</v>
      </c>
      <c r="H13" s="5">
        <v>38.800000000000011</v>
      </c>
      <c r="I13" s="5">
        <v>39.899999999999984</v>
      </c>
      <c r="J13" s="5">
        <v>45.699999999999996</v>
      </c>
      <c r="K13" s="5">
        <v>48.600000000000016</v>
      </c>
      <c r="L13" s="5">
        <v>173.20000000000005</v>
      </c>
      <c r="M13" s="5">
        <v>48.400000000000006</v>
      </c>
      <c r="N13" s="5">
        <v>52.3</v>
      </c>
      <c r="O13" s="5">
        <v>58.2</v>
      </c>
      <c r="P13" s="5">
        <v>56.2</v>
      </c>
      <c r="Q13" s="5">
        <v>214.89999999999998</v>
      </c>
      <c r="R13" s="5">
        <v>61.300000000000004</v>
      </c>
      <c r="S13" s="5">
        <v>58.100000000000009</v>
      </c>
      <c r="T13" s="5">
        <v>65.5</v>
      </c>
      <c r="U13" s="5">
        <v>65.100000000000023</v>
      </c>
      <c r="V13" s="5">
        <v>249.99999999999989</v>
      </c>
      <c r="W13" s="5">
        <v>64.899999999999977</v>
      </c>
      <c r="X13" s="5">
        <v>69.699999999999989</v>
      </c>
      <c r="Y13" s="5">
        <v>65.099999999999994</v>
      </c>
      <c r="Z13" s="5">
        <v>64.899999999999977</v>
      </c>
      <c r="AA13" s="5">
        <v>264.69999999999993</v>
      </c>
      <c r="AB13" s="5">
        <v>61.500000000000028</v>
      </c>
      <c r="AC13" s="5">
        <v>60.500000000000014</v>
      </c>
      <c r="AD13" s="5">
        <v>62.400000000000013</v>
      </c>
      <c r="AE13" s="5">
        <v>58.000000000000021</v>
      </c>
      <c r="AF13" s="5">
        <v>242.49999999999994</v>
      </c>
      <c r="AG13" s="5">
        <v>64.100000000000023</v>
      </c>
      <c r="AH13" s="5">
        <v>68.099999999999994</v>
      </c>
      <c r="AI13" s="5">
        <v>75.900000000000034</v>
      </c>
      <c r="AJ13" s="5">
        <v>77.7</v>
      </c>
      <c r="AK13" s="5">
        <v>285.7</v>
      </c>
      <c r="AL13" s="5">
        <v>80.400000000000006</v>
      </c>
      <c r="AM13" s="5">
        <v>77.199999999999989</v>
      </c>
      <c r="AN13" s="5">
        <v>80.900000000000006</v>
      </c>
      <c r="AO13" s="5">
        <v>87.299999999999983</v>
      </c>
      <c r="AP13" s="5">
        <v>325.80000000000007</v>
      </c>
      <c r="AQ13" s="5">
        <v>84.200000000000017</v>
      </c>
      <c r="AR13" s="5">
        <v>83.100000000000023</v>
      </c>
      <c r="AS13" s="5">
        <v>88.500000000000014</v>
      </c>
      <c r="AT13" s="5">
        <v>92.500000000000014</v>
      </c>
      <c r="AU13" s="5">
        <v>95.1</v>
      </c>
      <c r="AV13" s="5">
        <v>348.40000000000003</v>
      </c>
      <c r="AW13" s="5">
        <v>351</v>
      </c>
      <c r="AX13" s="5">
        <v>90.000000000000014</v>
      </c>
      <c r="AY13" s="5">
        <v>98.300000000000026</v>
      </c>
      <c r="AZ13" s="5">
        <v>106.10000000000001</v>
      </c>
      <c r="BA13" s="5">
        <v>106.9</v>
      </c>
      <c r="BB13" s="5">
        <v>401.4</v>
      </c>
      <c r="BC13" s="5">
        <v>121.50000000000003</v>
      </c>
      <c r="BD13" s="5">
        <v>122.4</v>
      </c>
      <c r="BE13" s="5">
        <v>114.69999999999997</v>
      </c>
      <c r="BF13" s="5">
        <v>115.49999999999996</v>
      </c>
      <c r="BG13" s="5">
        <v>123.1</v>
      </c>
      <c r="BH13" s="5">
        <v>123.79999999999998</v>
      </c>
      <c r="BI13" s="5">
        <v>127.6</v>
      </c>
      <c r="BJ13" s="5">
        <v>128.30000000000001</v>
      </c>
      <c r="BK13" s="5">
        <v>486.79999999999984</v>
      </c>
      <c r="BL13" s="5">
        <v>489.89999999999981</v>
      </c>
      <c r="BM13" s="5">
        <v>141.30000000000007</v>
      </c>
      <c r="BN13" s="5">
        <v>122.6</v>
      </c>
      <c r="BO13" s="5">
        <v>139</v>
      </c>
      <c r="BP13" s="5">
        <v>122.40000000000006</v>
      </c>
      <c r="BQ13" s="5">
        <v>525.29999999999995</v>
      </c>
      <c r="BR13" s="5">
        <v>124.20000000000005</v>
      </c>
      <c r="BS13" s="5">
        <v>137.80000000000001</v>
      </c>
      <c r="BT13" s="5">
        <v>127.20000000000002</v>
      </c>
      <c r="BU13" s="5">
        <v>129.60000000000002</v>
      </c>
      <c r="BV13" s="5">
        <v>518.70000000000016</v>
      </c>
      <c r="BW13" s="5">
        <v>155.9</v>
      </c>
      <c r="BX13" s="5">
        <v>161.40000000000003</v>
      </c>
    </row>
    <row r="14" spans="2:76" s="9" customFormat="1" ht="12.75" customHeight="1" x14ac:dyDescent="0.2">
      <c r="B14" s="23" t="s">
        <v>17</v>
      </c>
      <c r="C14" s="9">
        <v>0.442</v>
      </c>
      <c r="D14" s="9">
        <v>0.51800000000000002</v>
      </c>
      <c r="E14" s="9">
        <v>0.49199999999999999</v>
      </c>
      <c r="F14" s="9">
        <v>0.49</v>
      </c>
      <c r="G14" s="9">
        <v>0.499</v>
      </c>
      <c r="H14" s="9">
        <v>0.47699999999999998</v>
      </c>
      <c r="I14" s="9">
        <v>0.46400000000000002</v>
      </c>
      <c r="J14" s="9">
        <v>0.49199999999999999</v>
      </c>
      <c r="K14" s="9">
        <v>0.48199999999999998</v>
      </c>
      <c r="L14" s="9">
        <v>0.48</v>
      </c>
      <c r="M14" s="9">
        <v>0.46300000000000002</v>
      </c>
      <c r="N14" s="9">
        <v>0.47099999999999997</v>
      </c>
      <c r="O14" s="9">
        <v>0.496</v>
      </c>
      <c r="P14" s="9">
        <v>0.46100000000000002</v>
      </c>
      <c r="Q14" s="9">
        <v>0.47199999999999998</v>
      </c>
      <c r="R14" s="9">
        <v>0.47299999999999998</v>
      </c>
      <c r="S14" s="9">
        <v>0.441</v>
      </c>
      <c r="T14" s="9">
        <v>0.48</v>
      </c>
      <c r="U14" s="9">
        <v>0.47199999999999998</v>
      </c>
      <c r="V14" s="9">
        <v>0.46700000000000003</v>
      </c>
      <c r="W14" s="9">
        <v>0.45800000000000002</v>
      </c>
      <c r="X14" s="9">
        <v>0.47399999999999998</v>
      </c>
      <c r="Y14" s="9">
        <v>0.45200000000000001</v>
      </c>
      <c r="Z14" s="9">
        <v>0.45400000000000001</v>
      </c>
      <c r="AA14" s="9">
        <v>0.46</v>
      </c>
      <c r="AB14" s="9">
        <v>0.42899999999999999</v>
      </c>
      <c r="AC14" s="9">
        <v>0.432</v>
      </c>
      <c r="AD14" s="9">
        <v>0.439</v>
      </c>
      <c r="AE14" s="9">
        <v>0.39500000000000002</v>
      </c>
      <c r="AF14" s="9">
        <v>0.42399999999999999</v>
      </c>
      <c r="AG14" s="9">
        <v>0.43</v>
      </c>
      <c r="AH14" s="9">
        <v>0.45400000000000001</v>
      </c>
      <c r="AI14" s="9">
        <v>0.49299999999999999</v>
      </c>
      <c r="AJ14" s="9">
        <v>0.499</v>
      </c>
      <c r="AK14" s="9">
        <v>0.47</v>
      </c>
      <c r="AL14" s="9">
        <v>0.50800000000000001</v>
      </c>
      <c r="AM14" s="9">
        <v>0.48399999999999999</v>
      </c>
      <c r="AN14" s="9">
        <v>0.495</v>
      </c>
      <c r="AO14" s="9">
        <v>0.51200000000000001</v>
      </c>
      <c r="AP14" s="9">
        <v>0.5</v>
      </c>
      <c r="AQ14" s="9">
        <v>0.48599999999999999</v>
      </c>
      <c r="AR14" s="9">
        <v>0.47099999999999997</v>
      </c>
      <c r="AS14" s="9">
        <v>0.46899999999999997</v>
      </c>
      <c r="AT14" s="9">
        <v>0.45300000000000001</v>
      </c>
      <c r="AU14" s="9">
        <v>0.46600000000000003</v>
      </c>
      <c r="AV14" s="9">
        <v>0.46899999999999997</v>
      </c>
      <c r="AW14" s="9">
        <v>0.47299999999999998</v>
      </c>
      <c r="AX14" s="9">
        <v>0.443</v>
      </c>
      <c r="AY14" s="9">
        <v>0.48299999999999998</v>
      </c>
      <c r="AZ14" s="9">
        <v>0.48799999999999999</v>
      </c>
      <c r="BA14" s="9">
        <v>0.47599999999999998</v>
      </c>
      <c r="BB14" s="9">
        <v>0.47299999999999998</v>
      </c>
      <c r="BC14" s="9">
        <v>0.51100000000000001</v>
      </c>
      <c r="BD14" s="9">
        <v>0.51500000000000001</v>
      </c>
      <c r="BE14" s="9">
        <v>0.46300000000000002</v>
      </c>
      <c r="BF14" s="9">
        <v>0.46600000000000003</v>
      </c>
      <c r="BG14" s="9">
        <v>0.47</v>
      </c>
      <c r="BH14" s="9">
        <v>0.47299999999999998</v>
      </c>
      <c r="BI14" s="9">
        <v>0.46200000000000002</v>
      </c>
      <c r="BJ14" s="9">
        <v>0.66500000000000004</v>
      </c>
      <c r="BK14" s="9">
        <v>0.47499999999999998</v>
      </c>
      <c r="BL14" s="9">
        <v>0.52100000000000002</v>
      </c>
      <c r="BM14" s="9">
        <v>0.55200000000000005</v>
      </c>
      <c r="BN14" s="9">
        <v>0.46800000000000003</v>
      </c>
      <c r="BO14" s="9">
        <v>0.52700000000000002</v>
      </c>
      <c r="BP14" s="9">
        <v>0.45100000000000001</v>
      </c>
      <c r="BQ14" s="9">
        <v>0.499</v>
      </c>
      <c r="BR14" s="9">
        <v>0.442</v>
      </c>
      <c r="BS14" s="9">
        <v>0.46500000000000002</v>
      </c>
      <c r="BT14" s="9">
        <v>0.42</v>
      </c>
      <c r="BU14" s="9">
        <v>0.40699999999999997</v>
      </c>
      <c r="BV14" s="9">
        <v>0.433</v>
      </c>
      <c r="BW14" s="9">
        <v>0.45200000000000001</v>
      </c>
      <c r="BX14" s="9">
        <v>0.42699999999999999</v>
      </c>
    </row>
    <row r="15" spans="2:76" s="2" customFormat="1" ht="12.75" customHeight="1" x14ac:dyDescent="0.2">
      <c r="B15" s="6" t="s">
        <v>0</v>
      </c>
      <c r="C15" s="5">
        <v>93</v>
      </c>
      <c r="D15" s="5">
        <v>131.4</v>
      </c>
      <c r="E15" s="5">
        <v>156.80000000000001</v>
      </c>
      <c r="F15" s="5">
        <v>185.39999999999998</v>
      </c>
      <c r="G15" s="5">
        <v>208.39999999999998</v>
      </c>
      <c r="H15" s="5">
        <v>54.400000000000013</v>
      </c>
      <c r="I15" s="5">
        <v>56.799999999999983</v>
      </c>
      <c r="J15" s="5">
        <v>64</v>
      </c>
      <c r="K15" s="5">
        <v>70.200000000000017</v>
      </c>
      <c r="L15" s="5">
        <v>245.60000000000005</v>
      </c>
      <c r="M15" s="5">
        <v>69</v>
      </c>
      <c r="N15" s="5">
        <v>76</v>
      </c>
      <c r="O15" s="5">
        <v>84.600000000000009</v>
      </c>
      <c r="P15" s="5">
        <v>82.7</v>
      </c>
      <c r="Q15" s="5">
        <v>312.09999999999997</v>
      </c>
      <c r="R15" s="5">
        <v>85.7</v>
      </c>
      <c r="S15" s="5">
        <v>86.700000000000017</v>
      </c>
      <c r="T15" s="5">
        <v>91.1</v>
      </c>
      <c r="U15" s="5">
        <v>92.40000000000002</v>
      </c>
      <c r="V15" s="5">
        <v>355.89999999999986</v>
      </c>
      <c r="W15" s="5">
        <v>93.499999999999972</v>
      </c>
      <c r="X15" s="5">
        <v>97.399999999999991</v>
      </c>
      <c r="Y15" s="5">
        <v>93.899999999999991</v>
      </c>
      <c r="Z15" s="5">
        <v>92.399999999999977</v>
      </c>
      <c r="AA15" s="5">
        <v>377.29999999999995</v>
      </c>
      <c r="AB15" s="5">
        <v>88.800000000000026</v>
      </c>
      <c r="AC15" s="5">
        <v>86.100000000000023</v>
      </c>
      <c r="AD15" s="5">
        <v>86.700000000000017</v>
      </c>
      <c r="AE15" s="5">
        <v>81.40000000000002</v>
      </c>
      <c r="AF15" s="5">
        <v>342.99999999999994</v>
      </c>
      <c r="AG15" s="5">
        <v>88.300000000000026</v>
      </c>
      <c r="AH15" s="5">
        <v>94.199999999999989</v>
      </c>
      <c r="AI15" s="5">
        <v>96.400000000000034</v>
      </c>
      <c r="AJ15" s="5">
        <v>99.600000000000009</v>
      </c>
      <c r="AK15" s="5">
        <v>378.5</v>
      </c>
      <c r="AL15" s="5">
        <v>102.10000000000001</v>
      </c>
      <c r="AM15" s="5">
        <v>103.69999999999999</v>
      </c>
      <c r="AN15" s="5">
        <v>105.5</v>
      </c>
      <c r="AO15" s="5">
        <v>108.69999999999999</v>
      </c>
      <c r="AP15" s="5">
        <v>420.20000000000005</v>
      </c>
      <c r="AQ15" s="5">
        <v>109.10000000000002</v>
      </c>
      <c r="AR15" s="5">
        <v>109.00000000000003</v>
      </c>
      <c r="AS15" s="5">
        <v>119.50000000000001</v>
      </c>
      <c r="AT15" s="5">
        <v>118.60000000000002</v>
      </c>
      <c r="AU15" s="5">
        <v>122</v>
      </c>
      <c r="AV15" s="5">
        <v>456.3</v>
      </c>
      <c r="AW15" s="5">
        <v>459.7</v>
      </c>
      <c r="AX15" s="5">
        <v>124.50000000000003</v>
      </c>
      <c r="AY15" s="5">
        <v>131.50000000000003</v>
      </c>
      <c r="AZ15" s="5">
        <v>145.10000000000002</v>
      </c>
      <c r="BA15" s="5">
        <v>142.30000000000001</v>
      </c>
      <c r="BB15" s="5">
        <v>543.29999999999995</v>
      </c>
      <c r="BC15" s="5">
        <v>159.00000000000003</v>
      </c>
      <c r="BD15" s="5">
        <v>159.19999999999999</v>
      </c>
      <c r="BE15" s="5">
        <v>148.39999999999998</v>
      </c>
      <c r="BF15" s="5">
        <v>148.49999999999994</v>
      </c>
      <c r="BG15" s="5">
        <v>159.69999999999999</v>
      </c>
      <c r="BH15" s="5">
        <v>159.79999999999998</v>
      </c>
      <c r="BI15" s="5">
        <v>169</v>
      </c>
      <c r="BJ15" s="5">
        <v>169.20000000000002</v>
      </c>
      <c r="BK15" s="5">
        <v>636.19999999999982</v>
      </c>
      <c r="BL15" s="5">
        <v>636.5999999999998</v>
      </c>
      <c r="BM15" s="5">
        <v>180.30000000000007</v>
      </c>
      <c r="BN15" s="5">
        <v>212.89999999999998</v>
      </c>
      <c r="BO15" s="5">
        <v>193.8</v>
      </c>
      <c r="BP15" s="5">
        <v>175.30000000000007</v>
      </c>
      <c r="BQ15" s="5">
        <v>762.3</v>
      </c>
      <c r="BR15" s="5">
        <v>178.70000000000005</v>
      </c>
      <c r="BS15" s="5">
        <v>195</v>
      </c>
      <c r="BT15" s="5">
        <v>184.10000000000002</v>
      </c>
      <c r="BU15" s="5">
        <v>183.3</v>
      </c>
      <c r="BV15" s="5">
        <v>741.10000000000014</v>
      </c>
      <c r="BW15" s="5">
        <v>220.9</v>
      </c>
      <c r="BX15" s="5">
        <v>225.20000000000005</v>
      </c>
    </row>
    <row r="16" spans="2:76" s="9" customFormat="1" ht="12.75" customHeight="1" x14ac:dyDescent="0.2">
      <c r="B16" s="23" t="s">
        <v>18</v>
      </c>
      <c r="C16" s="9">
        <v>0.65500000000000003</v>
      </c>
      <c r="D16" s="9">
        <v>0.71399999999999997</v>
      </c>
      <c r="E16" s="9">
        <v>0.71299999999999997</v>
      </c>
      <c r="F16" s="9">
        <v>0.69099999999999995</v>
      </c>
      <c r="G16" s="9">
        <v>0.68700000000000006</v>
      </c>
      <c r="H16" s="9">
        <v>0.66900000000000004</v>
      </c>
      <c r="I16" s="9">
        <v>0.66100000000000003</v>
      </c>
      <c r="J16" s="9">
        <v>0.68899999999999995</v>
      </c>
      <c r="K16" s="9">
        <v>0.69599999999999995</v>
      </c>
      <c r="L16" s="9">
        <v>0.68</v>
      </c>
      <c r="M16" s="9">
        <v>0.66</v>
      </c>
      <c r="N16" s="9">
        <v>0.68500000000000005</v>
      </c>
      <c r="O16" s="9">
        <v>0.72099999999999997</v>
      </c>
      <c r="P16" s="9">
        <v>0.67800000000000005</v>
      </c>
      <c r="Q16" s="9">
        <v>0.68600000000000005</v>
      </c>
      <c r="R16" s="9">
        <v>0.66200000000000003</v>
      </c>
      <c r="S16" s="9">
        <v>0.65800000000000003</v>
      </c>
      <c r="T16" s="9">
        <v>0.66700000000000004</v>
      </c>
      <c r="U16" s="9">
        <v>0.67</v>
      </c>
      <c r="V16" s="9">
        <v>0.66400000000000003</v>
      </c>
      <c r="W16" s="9">
        <v>0.65900000000000003</v>
      </c>
      <c r="X16" s="9">
        <v>0.66200000000000003</v>
      </c>
      <c r="Y16" s="9">
        <v>0.65200000000000002</v>
      </c>
      <c r="Z16" s="9">
        <v>0.64700000000000002</v>
      </c>
      <c r="AA16" s="9">
        <v>0.65500000000000003</v>
      </c>
      <c r="AB16" s="9">
        <v>0.62</v>
      </c>
      <c r="AC16" s="9">
        <v>0.61499999999999999</v>
      </c>
      <c r="AD16" s="9">
        <v>0.61099999999999999</v>
      </c>
      <c r="AE16" s="9">
        <v>0.55500000000000005</v>
      </c>
      <c r="AF16" s="9">
        <v>0.6</v>
      </c>
      <c r="AG16" s="9">
        <v>0.59299999999999997</v>
      </c>
      <c r="AH16" s="9">
        <v>0.628</v>
      </c>
      <c r="AI16" s="9">
        <v>0.626</v>
      </c>
      <c r="AJ16" s="9">
        <v>0.64</v>
      </c>
      <c r="AK16" s="9">
        <v>0.622</v>
      </c>
      <c r="AL16" s="9">
        <v>0.64500000000000002</v>
      </c>
      <c r="AM16" s="9">
        <v>0.65</v>
      </c>
      <c r="AN16" s="9">
        <v>0.64500000000000002</v>
      </c>
      <c r="AO16" s="9">
        <v>0.63800000000000001</v>
      </c>
      <c r="AP16" s="9">
        <v>0.64500000000000002</v>
      </c>
      <c r="AQ16" s="9">
        <v>0.63</v>
      </c>
      <c r="AR16" s="9">
        <v>0.61799999999999999</v>
      </c>
      <c r="AS16" s="9">
        <v>0.63400000000000001</v>
      </c>
      <c r="AT16" s="9">
        <v>0.58099999999999996</v>
      </c>
      <c r="AU16" s="9">
        <v>0.59799999999999998</v>
      </c>
      <c r="AV16" s="9">
        <v>0.61499999999999999</v>
      </c>
      <c r="AW16" s="9">
        <v>0.61899999999999999</v>
      </c>
      <c r="AX16" s="9">
        <v>0.61299999999999999</v>
      </c>
      <c r="AY16" s="9">
        <v>0.64600000000000002</v>
      </c>
      <c r="AZ16" s="9">
        <v>0.66700000000000004</v>
      </c>
      <c r="BA16" s="9">
        <v>0.63300000000000001</v>
      </c>
      <c r="BB16" s="9">
        <v>0.64</v>
      </c>
      <c r="BC16" s="9">
        <v>0.66900000000000004</v>
      </c>
      <c r="BD16" s="9">
        <v>0.66900000000000004</v>
      </c>
      <c r="BE16" s="9">
        <v>0.59899999999999998</v>
      </c>
      <c r="BF16" s="9">
        <v>0.6</v>
      </c>
      <c r="BG16" s="9">
        <v>0.61</v>
      </c>
      <c r="BH16" s="9">
        <v>0.61</v>
      </c>
      <c r="BI16" s="9">
        <v>0.61099999999999999</v>
      </c>
      <c r="BJ16" s="9">
        <v>0.878</v>
      </c>
      <c r="BK16" s="9">
        <v>0.621</v>
      </c>
      <c r="BL16" s="9">
        <v>0.67700000000000005</v>
      </c>
      <c r="BM16" s="9">
        <v>0.70399999999999996</v>
      </c>
      <c r="BN16" s="9">
        <v>0.81399999999999995</v>
      </c>
      <c r="BO16" s="9">
        <v>0.73399999999999999</v>
      </c>
      <c r="BP16" s="9">
        <v>0.64500000000000002</v>
      </c>
      <c r="BQ16" s="9">
        <v>0.72399999999999998</v>
      </c>
      <c r="BR16" s="9">
        <v>0.63600000000000001</v>
      </c>
      <c r="BS16" s="9">
        <v>0.65900000000000003</v>
      </c>
      <c r="BT16" s="9">
        <v>0.60799999999999998</v>
      </c>
      <c r="BU16" s="9">
        <v>0.57599999999999996</v>
      </c>
      <c r="BV16" s="9">
        <v>0.61899999999999999</v>
      </c>
      <c r="BW16" s="9">
        <v>0.64</v>
      </c>
      <c r="BX16" s="9">
        <v>0.59499999999999997</v>
      </c>
    </row>
    <row r="17" spans="2:76" ht="13.5" customHeight="1" x14ac:dyDescent="0.2">
      <c r="B17" s="10"/>
      <c r="C17" s="21"/>
      <c r="D17" s="21"/>
      <c r="M17" s="74"/>
      <c r="N17" s="74"/>
      <c r="O17" s="74"/>
      <c r="R17" s="74"/>
      <c r="AT17" s="110"/>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row>
    <row r="18" spans="2:76" ht="63.75" x14ac:dyDescent="0.2">
      <c r="B18" s="24" t="s">
        <v>196</v>
      </c>
      <c r="C18" s="25">
        <v>2005</v>
      </c>
      <c r="D18" s="25">
        <v>2006</v>
      </c>
      <c r="E18" s="25">
        <v>2007</v>
      </c>
      <c r="F18" s="26">
        <v>2008</v>
      </c>
      <c r="G18" s="26">
        <v>2009</v>
      </c>
      <c r="H18" s="26" t="s">
        <v>136</v>
      </c>
      <c r="I18" s="26" t="s">
        <v>137</v>
      </c>
      <c r="J18" s="26" t="s">
        <v>138</v>
      </c>
      <c r="K18" s="26" t="s">
        <v>139</v>
      </c>
      <c r="L18" s="26">
        <v>2010</v>
      </c>
      <c r="M18" s="26" t="s">
        <v>140</v>
      </c>
      <c r="N18" s="26" t="s">
        <v>141</v>
      </c>
      <c r="O18" s="26" t="s">
        <v>142</v>
      </c>
      <c r="P18" s="60" t="s">
        <v>143</v>
      </c>
      <c r="Q18" s="26">
        <v>2011</v>
      </c>
      <c r="R18" s="26" t="s">
        <v>145</v>
      </c>
      <c r="S18" s="26" t="s">
        <v>144</v>
      </c>
      <c r="T18" s="26" t="s">
        <v>147</v>
      </c>
      <c r="U18" s="26" t="s">
        <v>148</v>
      </c>
      <c r="V18" s="26">
        <v>2012</v>
      </c>
      <c r="W18" s="26" t="s">
        <v>149</v>
      </c>
      <c r="X18" s="26" t="s">
        <v>150</v>
      </c>
      <c r="Y18" s="26" t="s">
        <v>152</v>
      </c>
      <c r="Z18" s="26" t="s">
        <v>191</v>
      </c>
      <c r="AA18" s="26">
        <v>2013</v>
      </c>
      <c r="AB18" s="26" t="s">
        <v>194</v>
      </c>
      <c r="AC18" s="26" t="s">
        <v>234</v>
      </c>
      <c r="AD18" s="26" t="s">
        <v>235</v>
      </c>
      <c r="AE18" s="26" t="s">
        <v>236</v>
      </c>
      <c r="AF18" s="26">
        <v>2014</v>
      </c>
      <c r="AG18" s="26" t="s">
        <v>237</v>
      </c>
      <c r="AH18" s="26" t="s">
        <v>240</v>
      </c>
      <c r="AI18" s="26" t="s">
        <v>242</v>
      </c>
      <c r="AJ18" s="26" t="s">
        <v>243</v>
      </c>
      <c r="AK18" s="26">
        <v>2015</v>
      </c>
      <c r="AL18" s="26" t="s">
        <v>244</v>
      </c>
      <c r="AM18" s="26" t="s">
        <v>245</v>
      </c>
      <c r="AN18" s="26" t="s">
        <v>246</v>
      </c>
      <c r="AO18" s="26" t="s">
        <v>249</v>
      </c>
      <c r="AP18" s="26">
        <v>2016</v>
      </c>
      <c r="AQ18" s="26" t="s">
        <v>250</v>
      </c>
      <c r="AR18" s="26" t="s">
        <v>251</v>
      </c>
      <c r="AS18" s="26" t="s">
        <v>252</v>
      </c>
      <c r="AT18" s="26" t="s">
        <v>259</v>
      </c>
      <c r="AU18" s="117" t="s">
        <v>260</v>
      </c>
      <c r="AV18" s="117">
        <v>2017</v>
      </c>
      <c r="AW18" s="117" t="s">
        <v>261</v>
      </c>
      <c r="AX18" s="117" t="s">
        <v>275</v>
      </c>
      <c r="AY18" s="117" t="s">
        <v>279</v>
      </c>
      <c r="AZ18" s="117" t="s">
        <v>280</v>
      </c>
      <c r="BA18" s="117" t="s">
        <v>281</v>
      </c>
      <c r="BB18" s="117">
        <v>2018</v>
      </c>
      <c r="BC18" s="117" t="s">
        <v>282</v>
      </c>
      <c r="BD18" s="117" t="s">
        <v>283</v>
      </c>
      <c r="BE18" s="117" t="s">
        <v>290</v>
      </c>
      <c r="BF18" s="117" t="s">
        <v>291</v>
      </c>
      <c r="BG18" s="117" t="s">
        <v>292</v>
      </c>
      <c r="BH18" s="117" t="s">
        <v>293</v>
      </c>
      <c r="BI18" s="117" t="s">
        <v>304</v>
      </c>
      <c r="BJ18" s="117" t="s">
        <v>295</v>
      </c>
      <c r="BK18" s="117" t="s">
        <v>303</v>
      </c>
      <c r="BL18" s="117">
        <v>2019</v>
      </c>
      <c r="BM18" s="117" t="s">
        <v>298</v>
      </c>
      <c r="BN18" s="117" t="s">
        <v>302</v>
      </c>
      <c r="BO18" s="117" t="s">
        <v>305</v>
      </c>
      <c r="BP18" s="117" t="s">
        <v>308</v>
      </c>
      <c r="BQ18" s="117">
        <v>2020</v>
      </c>
      <c r="BR18" s="117" t="s">
        <v>319</v>
      </c>
      <c r="BS18" s="117" t="s">
        <v>320</v>
      </c>
      <c r="BT18" s="117" t="s">
        <v>321</v>
      </c>
      <c r="BU18" s="117" t="s">
        <v>322</v>
      </c>
      <c r="BV18" s="117">
        <v>2021</v>
      </c>
      <c r="BW18" s="117">
        <v>2021</v>
      </c>
      <c r="BX18" s="117">
        <v>2021</v>
      </c>
    </row>
    <row r="19" spans="2:76" ht="12.75" customHeight="1" x14ac:dyDescent="0.2">
      <c r="B19" s="10" t="s">
        <v>155</v>
      </c>
      <c r="C19" s="21">
        <v>78.3</v>
      </c>
      <c r="D19" s="21">
        <v>135.4</v>
      </c>
      <c r="E19" s="8">
        <v>166.2</v>
      </c>
      <c r="F19" s="8">
        <v>225.6</v>
      </c>
      <c r="G19" s="8">
        <v>275</v>
      </c>
      <c r="H19" s="8">
        <v>63</v>
      </c>
      <c r="I19" s="8">
        <v>43.2</v>
      </c>
      <c r="J19" s="8">
        <v>47.7</v>
      </c>
      <c r="K19" s="8">
        <v>67.3</v>
      </c>
      <c r="L19" s="8">
        <v>221.3</v>
      </c>
      <c r="M19" s="8">
        <v>53.7</v>
      </c>
      <c r="N19" s="8">
        <v>52.5</v>
      </c>
      <c r="O19" s="8">
        <v>58.5</v>
      </c>
      <c r="P19" s="8">
        <v>63</v>
      </c>
      <c r="Q19" s="8">
        <v>227.7</v>
      </c>
      <c r="R19" s="8">
        <v>72.599999999999994</v>
      </c>
      <c r="S19" s="8">
        <v>62.6</v>
      </c>
      <c r="T19" s="8">
        <v>70.3</v>
      </c>
      <c r="U19" s="8">
        <v>64.599999999999994</v>
      </c>
      <c r="V19" s="8">
        <v>270.2</v>
      </c>
      <c r="W19" s="8">
        <v>59.9</v>
      </c>
      <c r="X19" s="8">
        <v>60.1</v>
      </c>
      <c r="Y19" s="8">
        <v>70</v>
      </c>
      <c r="Z19" s="8">
        <v>74.7</v>
      </c>
      <c r="AA19" s="8">
        <v>264.60000000000002</v>
      </c>
      <c r="AB19" s="8">
        <v>80.7</v>
      </c>
      <c r="AC19" s="8">
        <v>91.4</v>
      </c>
      <c r="AD19" s="8">
        <v>81</v>
      </c>
      <c r="AE19" s="8">
        <v>97.8</v>
      </c>
      <c r="AF19" s="8">
        <v>350.8</v>
      </c>
      <c r="AG19" s="8">
        <v>94.2</v>
      </c>
      <c r="AH19" s="8">
        <v>84.9</v>
      </c>
      <c r="AI19" s="8">
        <v>86.8</v>
      </c>
      <c r="AJ19" s="8">
        <v>102.7</v>
      </c>
      <c r="AK19" s="8">
        <v>368.6</v>
      </c>
      <c r="AL19" s="8">
        <v>108.9</v>
      </c>
      <c r="AM19" s="8">
        <v>78.599999999999994</v>
      </c>
      <c r="AN19" s="8">
        <v>76.099999999999994</v>
      </c>
      <c r="AO19" s="8">
        <v>84.2</v>
      </c>
      <c r="AP19" s="8">
        <v>347.8</v>
      </c>
      <c r="AQ19" s="8">
        <v>80.7</v>
      </c>
      <c r="AR19" s="8">
        <v>104.9</v>
      </c>
      <c r="AS19" s="8">
        <v>128.6</v>
      </c>
      <c r="AT19" s="118">
        <v>152.30000000000001</v>
      </c>
      <c r="AU19" s="118">
        <v>152.30000000000001</v>
      </c>
      <c r="AV19" s="118">
        <v>466.5</v>
      </c>
      <c r="AW19" s="118">
        <v>466.5</v>
      </c>
      <c r="AX19" s="118">
        <v>168.3</v>
      </c>
      <c r="AY19" s="118">
        <v>149.30000000000001</v>
      </c>
      <c r="AZ19" s="118">
        <v>144.30000000000001</v>
      </c>
      <c r="BA19" s="118">
        <v>137.69999999999999</v>
      </c>
      <c r="BB19" s="118">
        <v>599.5</v>
      </c>
      <c r="BC19" s="118">
        <v>182.4</v>
      </c>
      <c r="BD19" s="118">
        <v>182.4</v>
      </c>
      <c r="BE19" s="118">
        <v>149.5</v>
      </c>
      <c r="BF19" s="118">
        <v>149.5</v>
      </c>
      <c r="BG19" s="118">
        <v>176</v>
      </c>
      <c r="BH19" s="118">
        <v>176</v>
      </c>
      <c r="BI19" s="118">
        <v>234.6</v>
      </c>
      <c r="BJ19" s="118">
        <v>234.6</v>
      </c>
      <c r="BK19" s="118">
        <v>742.4</v>
      </c>
      <c r="BL19" s="118">
        <v>742.4</v>
      </c>
      <c r="BM19" s="118">
        <v>234.7</v>
      </c>
      <c r="BN19" s="118">
        <v>164.1</v>
      </c>
      <c r="BO19" s="118">
        <v>362.5</v>
      </c>
      <c r="BP19" s="118">
        <v>207.9</v>
      </c>
      <c r="BQ19" s="118">
        <v>969.19999999999993</v>
      </c>
      <c r="BR19" s="118">
        <v>203.9</v>
      </c>
      <c r="BS19" s="118">
        <v>231.2</v>
      </c>
      <c r="BT19" s="118">
        <v>268</v>
      </c>
      <c r="BU19" s="118">
        <v>197.6</v>
      </c>
      <c r="BV19" s="118">
        <v>900.7</v>
      </c>
      <c r="BW19" s="118">
        <v>227.2</v>
      </c>
      <c r="BX19" s="118">
        <v>242.20000000000002</v>
      </c>
    </row>
    <row r="20" spans="2:76" ht="12.75" customHeight="1" x14ac:dyDescent="0.2">
      <c r="B20" s="10" t="s">
        <v>9</v>
      </c>
      <c r="C20" s="21">
        <v>-0.2</v>
      </c>
      <c r="D20" s="21">
        <v>-0.2</v>
      </c>
      <c r="E20" s="8">
        <v>-0.4</v>
      </c>
      <c r="F20" s="8">
        <v>-0.4</v>
      </c>
      <c r="G20" s="8">
        <v>-0.5</v>
      </c>
      <c r="H20" s="8">
        <v>-0.1</v>
      </c>
      <c r="I20" s="8">
        <v>-0.2</v>
      </c>
      <c r="J20" s="8">
        <v>-0.1</v>
      </c>
      <c r="K20" s="8">
        <v>-0.2</v>
      </c>
      <c r="L20" s="8">
        <v>-0.5</v>
      </c>
      <c r="M20" s="8">
        <v>-0.2</v>
      </c>
      <c r="N20" s="8">
        <v>-0.1</v>
      </c>
      <c r="O20" s="8">
        <v>-0.2</v>
      </c>
      <c r="P20" s="8">
        <v>-0.1</v>
      </c>
      <c r="Q20" s="8">
        <v>-0.7</v>
      </c>
      <c r="R20" s="8">
        <v>-0.1</v>
      </c>
      <c r="S20" s="8">
        <v>-0.1</v>
      </c>
      <c r="T20" s="8">
        <v>-0.1</v>
      </c>
      <c r="U20" s="8">
        <v>-0.1</v>
      </c>
      <c r="V20" s="8">
        <v>-0.5</v>
      </c>
      <c r="W20" s="8">
        <v>-0.1</v>
      </c>
      <c r="X20" s="8">
        <v>-0.1</v>
      </c>
      <c r="Y20" s="8">
        <v>-0.1</v>
      </c>
      <c r="Z20" s="8">
        <v>-0.1</v>
      </c>
      <c r="AA20" s="8">
        <v>-0.3</v>
      </c>
      <c r="AB20" s="8">
        <v>-0.2</v>
      </c>
      <c r="AC20" s="8">
        <v>-0.2</v>
      </c>
      <c r="AD20" s="8">
        <v>-0.1</v>
      </c>
      <c r="AE20" s="8">
        <v>-0.1</v>
      </c>
      <c r="AF20" s="8">
        <v>-0.5</v>
      </c>
      <c r="AG20" s="8">
        <v>-0.1</v>
      </c>
      <c r="AH20" s="8">
        <v>-0.1</v>
      </c>
      <c r="AI20" s="8">
        <v>-0.1</v>
      </c>
      <c r="AJ20" s="8">
        <v>-0.1</v>
      </c>
      <c r="AK20" s="8">
        <v>-0.4</v>
      </c>
      <c r="AL20" s="8">
        <v>-0.1</v>
      </c>
      <c r="AM20" s="8">
        <v>-0.1</v>
      </c>
      <c r="AN20" s="8">
        <v>-0.1</v>
      </c>
      <c r="AO20" s="8">
        <v>-0.1</v>
      </c>
      <c r="AP20" s="8">
        <v>-0.4</v>
      </c>
      <c r="AQ20" s="8">
        <v>-0.1</v>
      </c>
      <c r="AR20" s="8">
        <v>-0.1</v>
      </c>
      <c r="AS20" s="8">
        <v>-0.1</v>
      </c>
      <c r="AT20" s="118">
        <v>-0.2</v>
      </c>
      <c r="AU20" s="118">
        <v>-0.2</v>
      </c>
      <c r="AV20" s="118">
        <v>-0.4</v>
      </c>
      <c r="AW20" s="118">
        <v>-0.4</v>
      </c>
      <c r="AX20" s="118">
        <v>-0.2</v>
      </c>
      <c r="AY20" s="118">
        <v>-0.2</v>
      </c>
      <c r="AZ20" s="118">
        <v>-0.3</v>
      </c>
      <c r="BA20" s="118">
        <v>-0.3</v>
      </c>
      <c r="BB20" s="118">
        <v>-0.9</v>
      </c>
      <c r="BC20" s="118">
        <v>-0.3</v>
      </c>
      <c r="BD20" s="118">
        <v>-0.3</v>
      </c>
      <c r="BE20" s="118">
        <v>-0.3</v>
      </c>
      <c r="BF20" s="118">
        <v>-0.3</v>
      </c>
      <c r="BG20" s="118">
        <v>-0.6</v>
      </c>
      <c r="BH20" s="118">
        <v>-0.6</v>
      </c>
      <c r="BI20" s="118">
        <v>-0.4</v>
      </c>
      <c r="BJ20" s="118">
        <v>-0.4</v>
      </c>
      <c r="BK20" s="118">
        <v>-1.5</v>
      </c>
      <c r="BL20" s="118">
        <v>-1.5</v>
      </c>
      <c r="BM20" s="118">
        <v>-0.4</v>
      </c>
      <c r="BN20" s="118">
        <v>0.2</v>
      </c>
      <c r="BO20" s="118">
        <v>-0.2</v>
      </c>
      <c r="BP20" s="118">
        <v>-0.4</v>
      </c>
      <c r="BQ20" s="118">
        <v>-0.8</v>
      </c>
      <c r="BR20" s="118">
        <v>-0.2</v>
      </c>
      <c r="BS20" s="118">
        <v>-0.2</v>
      </c>
      <c r="BT20" s="118">
        <v>-0.2</v>
      </c>
      <c r="BU20" s="118">
        <v>-0.2</v>
      </c>
      <c r="BV20" s="118">
        <v>-0.8</v>
      </c>
      <c r="BW20" s="118">
        <v>-0.2</v>
      </c>
      <c r="BX20" s="118">
        <v>-0.30000000000000004</v>
      </c>
    </row>
    <row r="21" spans="2:76" s="2" customFormat="1" ht="12.75" customHeight="1" x14ac:dyDescent="0.2">
      <c r="B21" s="6" t="s">
        <v>39</v>
      </c>
      <c r="C21" s="19">
        <v>78.099999999999994</v>
      </c>
      <c r="D21" s="19">
        <v>135.20000000000002</v>
      </c>
      <c r="E21" s="19">
        <v>165.79999999999998</v>
      </c>
      <c r="F21" s="19">
        <v>225.2</v>
      </c>
      <c r="G21" s="19">
        <v>274.5</v>
      </c>
      <c r="H21" s="19">
        <v>62.9</v>
      </c>
      <c r="I21" s="19">
        <v>43</v>
      </c>
      <c r="J21" s="19">
        <v>47.6</v>
      </c>
      <c r="K21" s="19">
        <v>67.099999999999994</v>
      </c>
      <c r="L21" s="19">
        <v>220.8</v>
      </c>
      <c r="M21" s="19">
        <v>53.5</v>
      </c>
      <c r="N21" s="19">
        <v>52.4</v>
      </c>
      <c r="O21" s="19">
        <v>58.3</v>
      </c>
      <c r="P21" s="19">
        <v>62.9</v>
      </c>
      <c r="Q21" s="19">
        <v>227</v>
      </c>
      <c r="R21" s="19">
        <v>72.5</v>
      </c>
      <c r="S21" s="19">
        <v>62.5</v>
      </c>
      <c r="T21" s="19">
        <v>70.2</v>
      </c>
      <c r="U21" s="19">
        <v>64.5</v>
      </c>
      <c r="V21" s="19">
        <v>269.7</v>
      </c>
      <c r="W21" s="19">
        <v>59.8</v>
      </c>
      <c r="X21" s="19">
        <v>60</v>
      </c>
      <c r="Y21" s="19">
        <v>69.900000000000006</v>
      </c>
      <c r="Z21" s="19">
        <v>74.600000000000009</v>
      </c>
      <c r="AA21" s="19">
        <v>264.3</v>
      </c>
      <c r="AB21" s="19">
        <v>80.5</v>
      </c>
      <c r="AC21" s="19">
        <v>91.2</v>
      </c>
      <c r="AD21" s="19">
        <v>80.900000000000006</v>
      </c>
      <c r="AE21" s="19">
        <v>97.7</v>
      </c>
      <c r="AF21" s="19">
        <v>350.3</v>
      </c>
      <c r="AG21" s="19">
        <v>94.100000000000009</v>
      </c>
      <c r="AH21" s="19">
        <v>84.800000000000011</v>
      </c>
      <c r="AI21" s="19">
        <v>86.7</v>
      </c>
      <c r="AJ21" s="19">
        <v>102.60000000000001</v>
      </c>
      <c r="AK21" s="19">
        <v>368.20000000000005</v>
      </c>
      <c r="AL21" s="19">
        <v>108.80000000000001</v>
      </c>
      <c r="AM21" s="19">
        <v>78.5</v>
      </c>
      <c r="AN21" s="19">
        <v>76</v>
      </c>
      <c r="AO21" s="19">
        <v>84.100000000000009</v>
      </c>
      <c r="AP21" s="19">
        <v>347.40000000000003</v>
      </c>
      <c r="AQ21" s="19">
        <v>80.600000000000009</v>
      </c>
      <c r="AR21" s="19">
        <v>104.80000000000001</v>
      </c>
      <c r="AS21" s="19">
        <v>128.5</v>
      </c>
      <c r="AT21" s="119">
        <v>152.10000000000002</v>
      </c>
      <c r="AU21" s="119">
        <v>152.10000000000002</v>
      </c>
      <c r="AV21" s="119">
        <v>466.1</v>
      </c>
      <c r="AW21" s="119">
        <v>466.1</v>
      </c>
      <c r="AX21" s="119">
        <v>168.10000000000002</v>
      </c>
      <c r="AY21" s="119">
        <v>149.10000000000002</v>
      </c>
      <c r="AZ21" s="119">
        <v>144</v>
      </c>
      <c r="BA21" s="119">
        <v>137.39999999999998</v>
      </c>
      <c r="BB21" s="119">
        <v>598.6</v>
      </c>
      <c r="BC21" s="119">
        <v>182.1</v>
      </c>
      <c r="BD21" s="119">
        <v>182.1</v>
      </c>
      <c r="BE21" s="119">
        <v>149.19999999999999</v>
      </c>
      <c r="BF21" s="119">
        <v>149.19999999999999</v>
      </c>
      <c r="BG21" s="119">
        <v>175.4</v>
      </c>
      <c r="BH21" s="119">
        <v>175.4</v>
      </c>
      <c r="BI21" s="119">
        <v>234.2</v>
      </c>
      <c r="BJ21" s="119">
        <v>234.2</v>
      </c>
      <c r="BK21" s="119">
        <v>740.9</v>
      </c>
      <c r="BL21" s="119">
        <v>740.9</v>
      </c>
      <c r="BM21" s="119">
        <v>234.29999999999998</v>
      </c>
      <c r="BN21" s="119">
        <v>164.29999999999998</v>
      </c>
      <c r="BO21" s="119">
        <v>362.3</v>
      </c>
      <c r="BP21" s="119">
        <v>207.5</v>
      </c>
      <c r="BQ21" s="119">
        <v>968.4</v>
      </c>
      <c r="BR21" s="119">
        <v>203.70000000000002</v>
      </c>
      <c r="BS21" s="119">
        <v>231</v>
      </c>
      <c r="BT21" s="119">
        <v>267.8</v>
      </c>
      <c r="BU21" s="119">
        <v>197.4</v>
      </c>
      <c r="BV21" s="119">
        <v>899.90000000000009</v>
      </c>
      <c r="BW21" s="119">
        <v>227</v>
      </c>
      <c r="BX21" s="119">
        <v>241.9</v>
      </c>
    </row>
    <row r="22" spans="2:76" ht="12.75" customHeight="1" x14ac:dyDescent="0.2">
      <c r="B22" s="10" t="s">
        <v>197</v>
      </c>
      <c r="C22" s="21">
        <v>-65.8</v>
      </c>
      <c r="D22" s="21">
        <v>-120.3</v>
      </c>
      <c r="E22" s="8">
        <v>-152.1</v>
      </c>
      <c r="F22" s="8">
        <v>-207.3</v>
      </c>
      <c r="G22" s="8">
        <v>-254.2</v>
      </c>
      <c r="H22" s="8">
        <v>-57.2</v>
      </c>
      <c r="I22" s="8">
        <v>-38.6</v>
      </c>
      <c r="J22" s="8">
        <v>-44.8</v>
      </c>
      <c r="K22" s="8">
        <v>-60.8</v>
      </c>
      <c r="L22" s="8">
        <v>-201.4</v>
      </c>
      <c r="M22" s="8">
        <v>-46.2</v>
      </c>
      <c r="N22" s="8">
        <v>-45.2</v>
      </c>
      <c r="O22" s="8">
        <v>-51</v>
      </c>
      <c r="P22" s="8">
        <v>-55</v>
      </c>
      <c r="Q22" s="8">
        <v>-197.5</v>
      </c>
      <c r="R22" s="8">
        <v>-63.4</v>
      </c>
      <c r="S22" s="8">
        <v>-55.6</v>
      </c>
      <c r="T22" s="8">
        <v>-61.6</v>
      </c>
      <c r="U22" s="8">
        <v>-56.7</v>
      </c>
      <c r="V22" s="8">
        <v>-237.3</v>
      </c>
      <c r="W22" s="8">
        <v>-48.6</v>
      </c>
      <c r="X22" s="8">
        <v>-48.3</v>
      </c>
      <c r="Y22" s="8">
        <v>-56.4</v>
      </c>
      <c r="Z22" s="8">
        <v>-60.8</v>
      </c>
      <c r="AA22" s="8">
        <v>-214.1</v>
      </c>
      <c r="AB22" s="8">
        <v>-64.900000000000006</v>
      </c>
      <c r="AC22" s="8">
        <v>-71.599999999999994</v>
      </c>
      <c r="AD22" s="8">
        <v>-64</v>
      </c>
      <c r="AE22" s="8">
        <v>-75.8</v>
      </c>
      <c r="AF22" s="8">
        <v>-276.3</v>
      </c>
      <c r="AG22" s="8">
        <v>-72.400000000000006</v>
      </c>
      <c r="AH22" s="8">
        <v>-65.8</v>
      </c>
      <c r="AI22" s="8">
        <v>-67.5</v>
      </c>
      <c r="AJ22" s="8">
        <v>-81.099999999999994</v>
      </c>
      <c r="AK22" s="8">
        <v>-286.7</v>
      </c>
      <c r="AL22" s="8">
        <v>-87.2</v>
      </c>
      <c r="AM22" s="8">
        <v>-62.7</v>
      </c>
      <c r="AN22" s="8">
        <v>-61.2</v>
      </c>
      <c r="AO22" s="8">
        <v>-68.3</v>
      </c>
      <c r="AP22" s="8">
        <v>-279.39999999999998</v>
      </c>
      <c r="AQ22" s="8">
        <v>-66.5</v>
      </c>
      <c r="AR22" s="8">
        <v>-84</v>
      </c>
      <c r="AS22" s="8">
        <v>-110.2</v>
      </c>
      <c r="AT22" s="118">
        <v>-131.30000000000001</v>
      </c>
      <c r="AU22" s="118">
        <v>-131.30000000000001</v>
      </c>
      <c r="AV22" s="118">
        <v>-392.1</v>
      </c>
      <c r="AW22" s="118">
        <v>-392.1</v>
      </c>
      <c r="AX22" s="118">
        <v>-147.6</v>
      </c>
      <c r="AY22" s="118">
        <v>-128.69999999999999</v>
      </c>
      <c r="AZ22" s="118">
        <v>-127</v>
      </c>
      <c r="BA22" s="118">
        <v>-122.5</v>
      </c>
      <c r="BB22" s="118">
        <v>-525.9</v>
      </c>
      <c r="BC22" s="118">
        <v>-162.30000000000001</v>
      </c>
      <c r="BD22" s="118">
        <v>-162.30000000000001</v>
      </c>
      <c r="BE22" s="118">
        <v>-129.6</v>
      </c>
      <c r="BF22" s="118">
        <v>-129.6</v>
      </c>
      <c r="BG22" s="118">
        <v>-151.9</v>
      </c>
      <c r="BH22" s="118">
        <v>-151.9</v>
      </c>
      <c r="BI22" s="118">
        <v>-206.3</v>
      </c>
      <c r="BJ22" s="118">
        <v>-206.3</v>
      </c>
      <c r="BK22" s="118">
        <v>-650.20000000000005</v>
      </c>
      <c r="BL22" s="118">
        <v>-650.1</v>
      </c>
      <c r="BM22" s="118">
        <v>-205.2</v>
      </c>
      <c r="BN22" s="118">
        <v>-152</v>
      </c>
      <c r="BO22" s="118">
        <v>-309.7</v>
      </c>
      <c r="BP22" s="118">
        <v>-165.1</v>
      </c>
      <c r="BQ22" s="118">
        <v>-832</v>
      </c>
      <c r="BR22" s="118">
        <v>-157.1</v>
      </c>
      <c r="BS22" s="118">
        <v>-175</v>
      </c>
      <c r="BT22" s="118">
        <v>-189.4</v>
      </c>
      <c r="BU22" s="118">
        <v>-137.79999999999998</v>
      </c>
      <c r="BV22" s="118">
        <v>-659.30000000000007</v>
      </c>
      <c r="BW22" s="118">
        <v>-154.5</v>
      </c>
      <c r="BX22" s="118">
        <v>-170.49999999999997</v>
      </c>
    </row>
    <row r="23" spans="2:76" s="2" customFormat="1" ht="12.75" customHeight="1" x14ac:dyDescent="0.2">
      <c r="B23" s="6" t="s">
        <v>12</v>
      </c>
      <c r="C23" s="5">
        <v>12.299999999999997</v>
      </c>
      <c r="D23" s="5">
        <v>14.90000000000002</v>
      </c>
      <c r="E23" s="5">
        <v>13.699999999999989</v>
      </c>
      <c r="F23" s="5">
        <v>17.899999999999977</v>
      </c>
      <c r="G23" s="5">
        <v>20.300000000000011</v>
      </c>
      <c r="H23" s="5">
        <v>5.6999999999999957</v>
      </c>
      <c r="I23" s="5">
        <v>4.3999999999999986</v>
      </c>
      <c r="J23" s="5">
        <v>2.8000000000000043</v>
      </c>
      <c r="K23" s="5">
        <v>6.2999999999999972</v>
      </c>
      <c r="L23" s="5">
        <v>19.400000000000006</v>
      </c>
      <c r="M23" s="5">
        <v>7.2999999999999972</v>
      </c>
      <c r="N23" s="5">
        <v>7.2</v>
      </c>
      <c r="O23" s="5">
        <v>7.3</v>
      </c>
      <c r="P23" s="5">
        <v>7.9</v>
      </c>
      <c r="Q23" s="5">
        <v>29.5</v>
      </c>
      <c r="R23" s="5">
        <v>9.1</v>
      </c>
      <c r="S23" s="5">
        <v>6.9</v>
      </c>
      <c r="T23" s="5">
        <v>8.6</v>
      </c>
      <c r="U23" s="5">
        <v>7.7999999999999972</v>
      </c>
      <c r="V23" s="5">
        <v>32.399999999999977</v>
      </c>
      <c r="W23" s="5">
        <v>11.199999999999996</v>
      </c>
      <c r="X23" s="5">
        <v>11.700000000000003</v>
      </c>
      <c r="Y23" s="5">
        <v>13.500000000000007</v>
      </c>
      <c r="Z23" s="5">
        <v>13.800000000000011</v>
      </c>
      <c r="AA23" s="5">
        <v>50.200000000000017</v>
      </c>
      <c r="AB23" s="5">
        <v>15.599999999999994</v>
      </c>
      <c r="AC23" s="5">
        <v>19.600000000000009</v>
      </c>
      <c r="AD23" s="5">
        <v>16.900000000000006</v>
      </c>
      <c r="AE23" s="5">
        <v>21.900000000000006</v>
      </c>
      <c r="AF23" s="5">
        <v>74</v>
      </c>
      <c r="AG23" s="5">
        <v>21.700000000000003</v>
      </c>
      <c r="AH23" s="5">
        <v>19.000000000000014</v>
      </c>
      <c r="AI23" s="5">
        <v>19.200000000000003</v>
      </c>
      <c r="AJ23" s="5">
        <v>21.500000000000014</v>
      </c>
      <c r="AK23" s="5">
        <v>81.500000000000057</v>
      </c>
      <c r="AL23" s="5">
        <v>21.600000000000009</v>
      </c>
      <c r="AM23" s="5">
        <v>15.799999999999997</v>
      </c>
      <c r="AN23" s="5">
        <v>14.799999999999997</v>
      </c>
      <c r="AO23" s="5">
        <v>15.800000000000011</v>
      </c>
      <c r="AP23" s="5">
        <v>68.000000000000057</v>
      </c>
      <c r="AQ23" s="5">
        <v>14.100000000000009</v>
      </c>
      <c r="AR23" s="5">
        <v>20.800000000000011</v>
      </c>
      <c r="AS23" s="5">
        <v>18.299999999999997</v>
      </c>
      <c r="AT23" s="119">
        <v>20.800000000000011</v>
      </c>
      <c r="AU23" s="119">
        <v>20.800000000000011</v>
      </c>
      <c r="AV23" s="119">
        <v>74</v>
      </c>
      <c r="AW23" s="119">
        <v>74</v>
      </c>
      <c r="AX23" s="119">
        <v>20.500000000000028</v>
      </c>
      <c r="AY23" s="119">
        <v>20.400000000000034</v>
      </c>
      <c r="AZ23" s="119">
        <v>17</v>
      </c>
      <c r="BA23" s="119">
        <v>14.899999999999977</v>
      </c>
      <c r="BB23" s="119">
        <v>72.700000000000045</v>
      </c>
      <c r="BC23" s="119">
        <v>19.799999999999983</v>
      </c>
      <c r="BD23" s="119">
        <v>19.799999999999983</v>
      </c>
      <c r="BE23" s="119">
        <v>19.599999999999994</v>
      </c>
      <c r="BF23" s="119">
        <v>19.599999999999994</v>
      </c>
      <c r="BG23" s="119">
        <v>23.5</v>
      </c>
      <c r="BH23" s="119">
        <v>23.5</v>
      </c>
      <c r="BI23" s="119">
        <v>27.899999999999977</v>
      </c>
      <c r="BJ23" s="119">
        <v>27.899999999999977</v>
      </c>
      <c r="BK23" s="119">
        <v>90.699999999999932</v>
      </c>
      <c r="BL23" s="119">
        <v>90.799999999999955</v>
      </c>
      <c r="BM23" s="119">
        <v>29.099999999999994</v>
      </c>
      <c r="BN23" s="119">
        <v>12.299999999999983</v>
      </c>
      <c r="BO23" s="119">
        <v>52.600000000000023</v>
      </c>
      <c r="BP23" s="119">
        <v>42.400000000000006</v>
      </c>
      <c r="BQ23" s="119">
        <v>136.39999999999998</v>
      </c>
      <c r="BR23" s="119">
        <v>46.600000000000023</v>
      </c>
      <c r="BS23" s="119">
        <v>56</v>
      </c>
      <c r="BT23" s="119">
        <v>78.400000000000006</v>
      </c>
      <c r="BU23" s="119">
        <v>59.600000000000023</v>
      </c>
      <c r="BV23" s="119">
        <v>240.60000000000002</v>
      </c>
      <c r="BW23" s="119">
        <v>72.5</v>
      </c>
      <c r="BX23" s="119">
        <v>71.400000000000034</v>
      </c>
    </row>
    <row r="24" spans="2:76" ht="12.75" customHeight="1" x14ac:dyDescent="0.2">
      <c r="B24" s="10" t="s">
        <v>13</v>
      </c>
      <c r="C24" s="21">
        <v>-4.8</v>
      </c>
      <c r="D24" s="21">
        <v>-8.8000000000000007</v>
      </c>
      <c r="E24" s="8">
        <v>-8.6</v>
      </c>
      <c r="F24" s="8">
        <v>-12.5</v>
      </c>
      <c r="G24" s="8">
        <v>-20.7</v>
      </c>
      <c r="H24" s="8">
        <v>-4.4000000000000004</v>
      </c>
      <c r="I24" s="8">
        <v>-3.8</v>
      </c>
      <c r="J24" s="8">
        <v>-3.5</v>
      </c>
      <c r="K24" s="8">
        <v>-5.4</v>
      </c>
      <c r="L24" s="8">
        <v>-17.100000000000001</v>
      </c>
      <c r="M24" s="8">
        <v>-3.9</v>
      </c>
      <c r="N24" s="8">
        <v>-3.9</v>
      </c>
      <c r="O24" s="8">
        <v>-4.9000000000000004</v>
      </c>
      <c r="P24" s="8">
        <v>-5.5</v>
      </c>
      <c r="Q24" s="8">
        <v>-18.100000000000001</v>
      </c>
      <c r="R24" s="8">
        <v>-6.7</v>
      </c>
      <c r="S24" s="8">
        <v>-5.5</v>
      </c>
      <c r="T24" s="8">
        <v>-6.4</v>
      </c>
      <c r="U24" s="8">
        <v>-6.4</v>
      </c>
      <c r="V24" s="8">
        <v>-25.1</v>
      </c>
      <c r="W24" s="8">
        <v>-5.9</v>
      </c>
      <c r="X24" s="8">
        <v>-5.5</v>
      </c>
      <c r="Y24" s="8">
        <v>-5.5</v>
      </c>
      <c r="Z24" s="8">
        <v>-6.4</v>
      </c>
      <c r="AA24" s="8">
        <v>-23.4</v>
      </c>
      <c r="AB24" s="8">
        <v>-6.4</v>
      </c>
      <c r="AC24" s="8">
        <v>-8.5</v>
      </c>
      <c r="AD24" s="8">
        <v>-9.1999999999999993</v>
      </c>
      <c r="AE24" s="8">
        <v>-8.6</v>
      </c>
      <c r="AF24" s="8">
        <v>-32.6</v>
      </c>
      <c r="AG24" s="8">
        <v>-7.1</v>
      </c>
      <c r="AH24" s="8">
        <v>-7.7</v>
      </c>
      <c r="AI24" s="8">
        <v>-7.8</v>
      </c>
      <c r="AJ24" s="8">
        <v>-11.1</v>
      </c>
      <c r="AK24" s="8">
        <v>-33.6</v>
      </c>
      <c r="AL24" s="8">
        <v>-9.8000000000000007</v>
      </c>
      <c r="AM24" s="8">
        <v>-7.9</v>
      </c>
      <c r="AN24" s="8">
        <v>-6.8</v>
      </c>
      <c r="AO24" s="8">
        <v>-6.4</v>
      </c>
      <c r="AP24" s="8">
        <v>-31</v>
      </c>
      <c r="AQ24" s="8">
        <v>-6.3</v>
      </c>
      <c r="AR24" s="8">
        <v>-7.8</v>
      </c>
      <c r="AS24" s="8">
        <v>-7.8</v>
      </c>
      <c r="AT24" s="118">
        <v>-10.7</v>
      </c>
      <c r="AU24" s="118">
        <v>-10.7</v>
      </c>
      <c r="AV24" s="118">
        <v>-32.700000000000003</v>
      </c>
      <c r="AW24" s="118">
        <v>-32.700000000000003</v>
      </c>
      <c r="AX24" s="118">
        <v>-10.5</v>
      </c>
      <c r="AY24" s="118">
        <v>-10.1</v>
      </c>
      <c r="AZ24" s="118">
        <v>-8.6999999999999993</v>
      </c>
      <c r="BA24" s="118">
        <v>-7.4</v>
      </c>
      <c r="BB24" s="118">
        <v>-36.6</v>
      </c>
      <c r="BC24" s="118">
        <v>-8.6</v>
      </c>
      <c r="BD24" s="118">
        <v>-7.3</v>
      </c>
      <c r="BE24" s="118">
        <v>-9</v>
      </c>
      <c r="BF24" s="118">
        <v>-7.2</v>
      </c>
      <c r="BG24" s="118">
        <v>-10.199999999999999</v>
      </c>
      <c r="BH24" s="118">
        <v>-8.6999999999999993</v>
      </c>
      <c r="BI24" s="118">
        <v>-13.6</v>
      </c>
      <c r="BJ24" s="118">
        <v>-11.7</v>
      </c>
      <c r="BK24" s="118">
        <v>-41.4</v>
      </c>
      <c r="BL24" s="118">
        <v>-35</v>
      </c>
      <c r="BM24" s="118">
        <v>-13.4</v>
      </c>
      <c r="BN24" s="118">
        <v>-10.4</v>
      </c>
      <c r="BO24" s="118">
        <v>-13.6</v>
      </c>
      <c r="BP24" s="118">
        <v>-13.4</v>
      </c>
      <c r="BQ24" s="118">
        <v>-50.8</v>
      </c>
      <c r="BR24" s="118">
        <v>-13.7</v>
      </c>
      <c r="BS24" s="118">
        <v>-14.7</v>
      </c>
      <c r="BT24" s="118">
        <v>-19</v>
      </c>
      <c r="BU24" s="118">
        <v>-23.8</v>
      </c>
      <c r="BV24" s="118">
        <v>-71.2</v>
      </c>
      <c r="BW24" s="118">
        <v>-19</v>
      </c>
      <c r="BX24" s="118">
        <v>-26.4</v>
      </c>
    </row>
    <row r="25" spans="2:76" ht="12.75" customHeight="1" x14ac:dyDescent="0.2">
      <c r="B25" s="10" t="s">
        <v>19</v>
      </c>
      <c r="C25" s="21">
        <v>-28.6</v>
      </c>
      <c r="D25" s="21">
        <v>-28.8</v>
      </c>
      <c r="E25" s="8">
        <v>-35.6</v>
      </c>
      <c r="F25" s="8">
        <v>-96.6</v>
      </c>
      <c r="G25" s="8">
        <v>-89.1</v>
      </c>
      <c r="H25" s="8">
        <v>-17.5</v>
      </c>
      <c r="I25" s="8">
        <v>-20.2</v>
      </c>
      <c r="J25" s="8">
        <v>-17.399999999999999</v>
      </c>
      <c r="K25" s="8">
        <v>-25.4</v>
      </c>
      <c r="L25" s="8">
        <v>-80.400000000000006</v>
      </c>
      <c r="M25" s="8">
        <v>-27.6</v>
      </c>
      <c r="N25" s="8">
        <v>-27.3</v>
      </c>
      <c r="O25" s="8">
        <v>-28.6</v>
      </c>
      <c r="P25" s="8">
        <v>-31.6</v>
      </c>
      <c r="Q25" s="8">
        <v>-115.1</v>
      </c>
      <c r="R25" s="8">
        <v>-31.4</v>
      </c>
      <c r="S25" s="8">
        <v>-49.7</v>
      </c>
      <c r="T25" s="8">
        <v>-44.4</v>
      </c>
      <c r="U25" s="8">
        <v>-38.700000000000003</v>
      </c>
      <c r="V25" s="8">
        <v>-164.2</v>
      </c>
      <c r="W25" s="8">
        <v>-42.1</v>
      </c>
      <c r="X25" s="8">
        <v>-34.1</v>
      </c>
      <c r="Y25" s="8">
        <v>-32.9</v>
      </c>
      <c r="Z25" s="8">
        <v>-34.1</v>
      </c>
      <c r="AA25" s="8">
        <v>-143.19999999999999</v>
      </c>
      <c r="AB25" s="8">
        <v>-34.6</v>
      </c>
      <c r="AC25" s="8">
        <v>-28</v>
      </c>
      <c r="AD25" s="8">
        <v>-30</v>
      </c>
      <c r="AE25" s="8">
        <v>-36.700000000000003</v>
      </c>
      <c r="AF25" s="8">
        <v>-129.30000000000001</v>
      </c>
      <c r="AG25" s="8">
        <v>-37.299999999999997</v>
      </c>
      <c r="AH25" s="8">
        <v>-28.5</v>
      </c>
      <c r="AI25" s="8">
        <v>-27.7</v>
      </c>
      <c r="AJ25" s="8">
        <v>-31.1</v>
      </c>
      <c r="AK25" s="8">
        <v>-124.7</v>
      </c>
      <c r="AL25" s="8">
        <v>-32.9</v>
      </c>
      <c r="AM25" s="8">
        <v>-29.6</v>
      </c>
      <c r="AN25" s="8">
        <v>-28.3</v>
      </c>
      <c r="AO25" s="8">
        <v>-27.7</v>
      </c>
      <c r="AP25" s="8">
        <v>-118.5</v>
      </c>
      <c r="AQ25" s="8">
        <v>-27.8</v>
      </c>
      <c r="AR25" s="8">
        <v>-25.7</v>
      </c>
      <c r="AS25" s="8">
        <v>-28.5</v>
      </c>
      <c r="AT25" s="118">
        <v>-32.200000000000003</v>
      </c>
      <c r="AU25" s="118">
        <v>-32.200000000000003</v>
      </c>
      <c r="AV25" s="118">
        <v>-114.3</v>
      </c>
      <c r="AW25" s="118">
        <v>-114.3</v>
      </c>
      <c r="AX25" s="118">
        <v>-35.299999999999997</v>
      </c>
      <c r="AY25" s="118">
        <v>-34.6</v>
      </c>
      <c r="AZ25" s="118">
        <v>-42.3</v>
      </c>
      <c r="BA25" s="118">
        <v>-47.6</v>
      </c>
      <c r="BB25" s="118">
        <v>-159.9</v>
      </c>
      <c r="BC25" s="118">
        <v>-55.4</v>
      </c>
      <c r="BD25" s="118">
        <v>-55.4</v>
      </c>
      <c r="BE25" s="118">
        <v>-52.2</v>
      </c>
      <c r="BF25" s="118">
        <v>-52.2</v>
      </c>
      <c r="BG25" s="118">
        <v>-50.8</v>
      </c>
      <c r="BH25" s="118">
        <v>-50.8</v>
      </c>
      <c r="BI25" s="118">
        <v>-60.3</v>
      </c>
      <c r="BJ25" s="118">
        <v>-60.3</v>
      </c>
      <c r="BK25" s="118">
        <v>-218.7</v>
      </c>
      <c r="BL25" s="118">
        <v>-218.7</v>
      </c>
      <c r="BM25" s="118">
        <v>-36.700000000000003</v>
      </c>
      <c r="BN25" s="118">
        <v>-32.299999999999997</v>
      </c>
      <c r="BO25" s="118">
        <v>-33.700000000000003</v>
      </c>
      <c r="BP25" s="118">
        <v>-27.7</v>
      </c>
      <c r="BQ25" s="118">
        <v>-130.4</v>
      </c>
      <c r="BR25" s="118">
        <v>-20.6</v>
      </c>
      <c r="BS25" s="118">
        <v>-15.3</v>
      </c>
      <c r="BT25" s="118">
        <v>-15.2</v>
      </c>
      <c r="BU25" s="118">
        <v>-20.399999999999999</v>
      </c>
      <c r="BV25" s="118">
        <v>-71.400000000000006</v>
      </c>
      <c r="BW25" s="118">
        <v>-21.9</v>
      </c>
      <c r="BX25" s="118">
        <v>-26.3</v>
      </c>
    </row>
    <row r="26" spans="2:76" ht="12.75" customHeight="1" x14ac:dyDescent="0.2">
      <c r="B26" s="10" t="s">
        <v>195</v>
      </c>
      <c r="C26" s="21">
        <v>0</v>
      </c>
      <c r="D26" s="21">
        <v>0</v>
      </c>
      <c r="E26" s="8">
        <v>0</v>
      </c>
      <c r="F26" s="8">
        <v>0</v>
      </c>
      <c r="G26" s="8">
        <v>-0.1</v>
      </c>
      <c r="H26" s="8">
        <v>0</v>
      </c>
      <c r="I26" s="8">
        <v>0</v>
      </c>
      <c r="J26" s="8">
        <v>0</v>
      </c>
      <c r="K26" s="81">
        <v>0</v>
      </c>
      <c r="L26" s="8">
        <v>-0.1</v>
      </c>
      <c r="M26" s="81">
        <v>0</v>
      </c>
      <c r="N26" s="8">
        <v>0</v>
      </c>
      <c r="O26" s="8">
        <v>0</v>
      </c>
      <c r="P26" s="8">
        <v>0</v>
      </c>
      <c r="Q26" s="8">
        <v>0</v>
      </c>
      <c r="R26" s="8">
        <v>0</v>
      </c>
      <c r="S26" s="8">
        <v>0</v>
      </c>
      <c r="T26" s="8">
        <v>0</v>
      </c>
      <c r="U26" s="8">
        <v>0</v>
      </c>
      <c r="V26" s="8">
        <v>0</v>
      </c>
      <c r="W26" s="8">
        <v>0</v>
      </c>
      <c r="X26" s="8">
        <v>0</v>
      </c>
      <c r="Y26" s="8">
        <v>0</v>
      </c>
      <c r="Z26" s="8">
        <v>0</v>
      </c>
      <c r="AA26" s="8">
        <v>0</v>
      </c>
      <c r="AB26" s="8">
        <v>0</v>
      </c>
      <c r="AC26" s="8">
        <v>0</v>
      </c>
      <c r="AD26" s="8">
        <v>0</v>
      </c>
      <c r="AE26" s="8">
        <v>-0.6</v>
      </c>
      <c r="AF26" s="8">
        <v>-0.6</v>
      </c>
      <c r="AG26" s="8">
        <v>-0.5</v>
      </c>
      <c r="AH26" s="8">
        <v>-0.5</v>
      </c>
      <c r="AI26" s="8">
        <v>-0.5</v>
      </c>
      <c r="AJ26" s="8">
        <v>-0.6</v>
      </c>
      <c r="AK26" s="8">
        <v>-2</v>
      </c>
      <c r="AL26" s="8">
        <v>-0.6</v>
      </c>
      <c r="AM26" s="8">
        <v>-0.5</v>
      </c>
      <c r="AN26" s="8">
        <v>-0.4</v>
      </c>
      <c r="AO26" s="8">
        <v>-0.3</v>
      </c>
      <c r="AP26" s="8">
        <v>-1.8</v>
      </c>
      <c r="AQ26" s="8">
        <v>-0.3</v>
      </c>
      <c r="AR26" s="8">
        <v>-0.4</v>
      </c>
      <c r="AS26" s="8">
        <v>-0.4</v>
      </c>
      <c r="AT26" s="118">
        <v>-0.5</v>
      </c>
      <c r="AU26" s="118">
        <v>-0.5</v>
      </c>
      <c r="AV26" s="118">
        <v>-1.7</v>
      </c>
      <c r="AW26" s="118">
        <v>-1.7</v>
      </c>
      <c r="AX26" s="118">
        <v>-0.5</v>
      </c>
      <c r="AY26" s="118">
        <v>-0.5</v>
      </c>
      <c r="AZ26" s="118">
        <v>-0.4</v>
      </c>
      <c r="BA26" s="118">
        <v>-0.3</v>
      </c>
      <c r="BB26" s="118">
        <v>-1.7</v>
      </c>
      <c r="BC26" s="118">
        <v>-0.4</v>
      </c>
      <c r="BD26" s="118">
        <v>-1.6</v>
      </c>
      <c r="BE26" s="118">
        <v>0</v>
      </c>
      <c r="BF26" s="118">
        <v>-1.5</v>
      </c>
      <c r="BG26" s="118">
        <v>-0.4</v>
      </c>
      <c r="BH26" s="118">
        <v>-1.6</v>
      </c>
      <c r="BI26" s="118">
        <v>-0.5</v>
      </c>
      <c r="BJ26" s="118">
        <v>-2</v>
      </c>
      <c r="BK26" s="118">
        <v>-1.5</v>
      </c>
      <c r="BL26" s="118">
        <v>-6.7</v>
      </c>
      <c r="BM26" s="118">
        <v>-2.1</v>
      </c>
      <c r="BN26" s="118">
        <v>-2.8</v>
      </c>
      <c r="BO26" s="118">
        <v>-2.9</v>
      </c>
      <c r="BP26" s="118">
        <v>-2.2000000000000002</v>
      </c>
      <c r="BQ26" s="118">
        <v>-10</v>
      </c>
      <c r="BR26" s="118">
        <v>-2.2000000000000002</v>
      </c>
      <c r="BS26" s="118">
        <v>-2.4</v>
      </c>
      <c r="BT26" s="118">
        <v>-3.4</v>
      </c>
      <c r="BU26" s="118">
        <v>-3.4</v>
      </c>
      <c r="BV26" s="118">
        <v>-11.4</v>
      </c>
      <c r="BW26" s="118">
        <v>-3.7</v>
      </c>
      <c r="BX26" s="118">
        <v>-4</v>
      </c>
    </row>
    <row r="27" spans="2:76" s="2" customFormat="1" ht="12.75" customHeight="1" x14ac:dyDescent="0.2">
      <c r="B27" s="6" t="s">
        <v>156</v>
      </c>
      <c r="C27" s="5">
        <v>-21.100000000000005</v>
      </c>
      <c r="D27" s="5">
        <v>-22.699999999999982</v>
      </c>
      <c r="E27" s="5">
        <v>-30.500000000000014</v>
      </c>
      <c r="F27" s="5">
        <v>-91.200000000000017</v>
      </c>
      <c r="G27" s="5">
        <v>-89.59999999999998</v>
      </c>
      <c r="H27" s="5">
        <v>-16.200000000000003</v>
      </c>
      <c r="I27" s="5">
        <v>-19.600000000000001</v>
      </c>
      <c r="J27" s="5">
        <v>-18.099999999999994</v>
      </c>
      <c r="K27" s="5">
        <v>-24.5</v>
      </c>
      <c r="L27" s="5">
        <v>-78.199999999999989</v>
      </c>
      <c r="M27" s="5">
        <v>-24.200000000000003</v>
      </c>
      <c r="N27" s="5">
        <v>-24</v>
      </c>
      <c r="O27" s="5">
        <v>-26.2</v>
      </c>
      <c r="P27" s="5">
        <v>-29.2</v>
      </c>
      <c r="Q27" s="5">
        <v>-103.7</v>
      </c>
      <c r="R27" s="5">
        <v>-29</v>
      </c>
      <c r="S27" s="5">
        <v>-48.3</v>
      </c>
      <c r="T27" s="5">
        <v>-42.2</v>
      </c>
      <c r="U27" s="5">
        <v>-37.300000000000004</v>
      </c>
      <c r="V27" s="5">
        <v>-156.9</v>
      </c>
      <c r="W27" s="5">
        <v>-36.800000000000004</v>
      </c>
      <c r="X27" s="5">
        <v>-27.9</v>
      </c>
      <c r="Y27" s="5">
        <v>-24.899999999999991</v>
      </c>
      <c r="Z27" s="5">
        <v>-26.699999999999989</v>
      </c>
      <c r="AA27" s="5">
        <v>-116.39999999999998</v>
      </c>
      <c r="AB27" s="5">
        <v>-25.400000000000006</v>
      </c>
      <c r="AC27" s="5">
        <v>-16.899999999999991</v>
      </c>
      <c r="AD27" s="5">
        <v>-22.299999999999994</v>
      </c>
      <c r="AE27" s="5">
        <v>-24</v>
      </c>
      <c r="AF27" s="5">
        <v>-88.5</v>
      </c>
      <c r="AG27" s="5">
        <v>-23.199999999999996</v>
      </c>
      <c r="AH27" s="5">
        <v>-17.699999999999985</v>
      </c>
      <c r="AI27" s="5">
        <v>-16.799999999999997</v>
      </c>
      <c r="AJ27" s="5">
        <v>-21.29999999999999</v>
      </c>
      <c r="AK27" s="5">
        <v>-78.799999999999955</v>
      </c>
      <c r="AL27" s="5">
        <v>-21.699999999999992</v>
      </c>
      <c r="AM27" s="5">
        <v>-22.200000000000003</v>
      </c>
      <c r="AN27" s="5">
        <v>-20.700000000000003</v>
      </c>
      <c r="AO27" s="5">
        <v>-18.599999999999991</v>
      </c>
      <c r="AP27" s="5">
        <v>-83.29999999999994</v>
      </c>
      <c r="AQ27" s="5">
        <v>-20.299999999999994</v>
      </c>
      <c r="AR27" s="5">
        <v>-13.099999999999989</v>
      </c>
      <c r="AS27" s="5">
        <v>-18.400000000000002</v>
      </c>
      <c r="AT27" s="119">
        <v>-22.599999999999991</v>
      </c>
      <c r="AU27" s="119">
        <v>-22.599999999999991</v>
      </c>
      <c r="AV27" s="119">
        <v>-74.7</v>
      </c>
      <c r="AW27" s="119">
        <v>-74.7</v>
      </c>
      <c r="AX27" s="119">
        <v>-25.799999999999969</v>
      </c>
      <c r="AY27" s="119">
        <v>-24.799999999999969</v>
      </c>
      <c r="AZ27" s="119">
        <v>-34.4</v>
      </c>
      <c r="BA27" s="119">
        <v>-40.40000000000002</v>
      </c>
      <c r="BB27" s="119">
        <v>-125.49999999999996</v>
      </c>
      <c r="BC27" s="119">
        <v>-44.600000000000016</v>
      </c>
      <c r="BD27" s="119">
        <v>-44.500000000000021</v>
      </c>
      <c r="BE27" s="119">
        <v>-41.600000000000009</v>
      </c>
      <c r="BF27" s="119">
        <v>-41.300000000000011</v>
      </c>
      <c r="BG27" s="119">
        <v>-37.9</v>
      </c>
      <c r="BH27" s="119">
        <v>-37.6</v>
      </c>
      <c r="BI27" s="119">
        <v>-46.500000000000021</v>
      </c>
      <c r="BJ27" s="119">
        <v>-46.100000000000023</v>
      </c>
      <c r="BK27" s="119">
        <v>-170.90000000000006</v>
      </c>
      <c r="BL27" s="119">
        <v>-169.60000000000002</v>
      </c>
      <c r="BM27" s="119">
        <v>-23.100000000000009</v>
      </c>
      <c r="BN27" s="119">
        <v>-33.20000000000001</v>
      </c>
      <c r="BO27" s="119">
        <v>2.4000000000000186</v>
      </c>
      <c r="BP27" s="119">
        <v>-0.89999999999999236</v>
      </c>
      <c r="BQ27" s="119">
        <v>-54.800000000000026</v>
      </c>
      <c r="BR27" s="119">
        <v>10.100000000000019</v>
      </c>
      <c r="BS27" s="119">
        <v>23.599999999999998</v>
      </c>
      <c r="BT27" s="119">
        <v>40.800000000000004</v>
      </c>
      <c r="BU27" s="119">
        <v>12.000000000000027</v>
      </c>
      <c r="BV27" s="119">
        <v>86.600000000000023</v>
      </c>
      <c r="BW27" s="119">
        <v>27.900000000000002</v>
      </c>
      <c r="BX27" s="119">
        <v>14.700000000000035</v>
      </c>
    </row>
    <row r="28" spans="2:76" ht="12.75" customHeight="1" x14ac:dyDescent="0.2">
      <c r="B28" s="10" t="s">
        <v>157</v>
      </c>
      <c r="C28" s="21">
        <v>-32.9</v>
      </c>
      <c r="D28" s="21">
        <v>-22.3</v>
      </c>
      <c r="E28" s="8">
        <v>-26.9</v>
      </c>
      <c r="F28" s="8">
        <v>-56.6</v>
      </c>
      <c r="G28" s="8">
        <v>-39.299999999999997</v>
      </c>
      <c r="H28" s="8">
        <v>-9.5</v>
      </c>
      <c r="I28" s="8">
        <v>-16.100000000000001</v>
      </c>
      <c r="J28" s="8">
        <v>-17.600000000000001</v>
      </c>
      <c r="K28" s="8">
        <v>-13.4</v>
      </c>
      <c r="L28" s="8">
        <v>-43</v>
      </c>
      <c r="M28" s="8">
        <v>-12.4</v>
      </c>
      <c r="N28" s="8">
        <v>-14.4</v>
      </c>
      <c r="O28" s="8">
        <v>-15.8</v>
      </c>
      <c r="P28" s="8">
        <v>-13.7</v>
      </c>
      <c r="Q28" s="8">
        <v>-56.3</v>
      </c>
      <c r="R28" s="8">
        <v>-13.4</v>
      </c>
      <c r="S28" s="8">
        <v>-10.9</v>
      </c>
      <c r="T28" s="8">
        <v>-9.6999999999999993</v>
      </c>
      <c r="U28" s="8">
        <v>-9.8000000000000007</v>
      </c>
      <c r="V28" s="8">
        <v>-43.8</v>
      </c>
      <c r="W28" s="8">
        <v>-6.9</v>
      </c>
      <c r="X28" s="8">
        <v>-6.5</v>
      </c>
      <c r="Y28" s="8">
        <v>-8.5</v>
      </c>
      <c r="Z28" s="8">
        <v>-12</v>
      </c>
      <c r="AA28" s="8">
        <v>-34</v>
      </c>
      <c r="AB28" s="8">
        <v>-10.3</v>
      </c>
      <c r="AC28" s="8">
        <v>-11.9</v>
      </c>
      <c r="AD28" s="8">
        <v>-12.6</v>
      </c>
      <c r="AE28" s="8">
        <v>-10</v>
      </c>
      <c r="AF28" s="8">
        <v>-44.9</v>
      </c>
      <c r="AG28" s="8">
        <v>-14.8</v>
      </c>
      <c r="AH28" s="8">
        <v>-16.7</v>
      </c>
      <c r="AI28" s="8">
        <v>-18.899999999999999</v>
      </c>
      <c r="AJ28" s="8">
        <v>-13.4</v>
      </c>
      <c r="AK28" s="8">
        <v>-63.8</v>
      </c>
      <c r="AL28" s="8">
        <v>-20.2</v>
      </c>
      <c r="AM28" s="8">
        <v>-14.1</v>
      </c>
      <c r="AN28" s="8">
        <v>-15</v>
      </c>
      <c r="AO28" s="8">
        <v>-19.399999999999999</v>
      </c>
      <c r="AP28" s="8">
        <v>-68.7</v>
      </c>
      <c r="AQ28" s="8">
        <v>-19.8</v>
      </c>
      <c r="AR28" s="8">
        <v>-18.100000000000001</v>
      </c>
      <c r="AS28" s="8">
        <v>-20.3</v>
      </c>
      <c r="AT28" s="118">
        <v>-21.7</v>
      </c>
      <c r="AU28" s="118">
        <v>-21.7</v>
      </c>
      <c r="AV28" s="118">
        <v>-80</v>
      </c>
      <c r="AW28" s="118">
        <v>-80</v>
      </c>
      <c r="AX28" s="118">
        <v>-20.5</v>
      </c>
      <c r="AY28" s="118">
        <v>-18</v>
      </c>
      <c r="AZ28" s="118">
        <v>-16.5</v>
      </c>
      <c r="BA28" s="118">
        <v>-24.5</v>
      </c>
      <c r="BB28" s="118">
        <v>-79.599999999999994</v>
      </c>
      <c r="BC28" s="118">
        <v>-20.3</v>
      </c>
      <c r="BD28" s="118">
        <v>-20.8</v>
      </c>
      <c r="BE28" s="118">
        <v>-42</v>
      </c>
      <c r="BF28" s="118">
        <v>-42.3</v>
      </c>
      <c r="BG28" s="118">
        <v>-17.3</v>
      </c>
      <c r="BH28" s="118">
        <v>-17.7</v>
      </c>
      <c r="BI28" s="118">
        <v>-20.8</v>
      </c>
      <c r="BJ28" s="118">
        <v>-21.4</v>
      </c>
      <c r="BK28" s="118">
        <v>-100.2</v>
      </c>
      <c r="BL28" s="118">
        <v>-102.3</v>
      </c>
      <c r="BM28" s="118">
        <v>-23.5</v>
      </c>
      <c r="BN28" s="118">
        <v>-24.1</v>
      </c>
      <c r="BO28" s="118">
        <v>-9.1999999999999993</v>
      </c>
      <c r="BP28" s="118">
        <v>-11.9</v>
      </c>
      <c r="BQ28" s="118">
        <v>-68.7</v>
      </c>
      <c r="BR28" s="118">
        <v>-1.4</v>
      </c>
      <c r="BS28" s="118">
        <v>-7.2</v>
      </c>
      <c r="BT28" s="118">
        <v>-18.399999999999999</v>
      </c>
      <c r="BU28" s="118">
        <v>-33.200000000000003</v>
      </c>
      <c r="BV28" s="118">
        <v>-60.2</v>
      </c>
      <c r="BW28" s="118">
        <v>-50.3</v>
      </c>
      <c r="BX28" s="118">
        <v>-58.6</v>
      </c>
    </row>
    <row r="29" spans="2:76" ht="12.75" customHeight="1" x14ac:dyDescent="0.2">
      <c r="B29" s="10" t="s">
        <v>15</v>
      </c>
      <c r="C29" s="21">
        <v>18.3</v>
      </c>
      <c r="D29" s="21">
        <v>11.3</v>
      </c>
      <c r="E29" s="8">
        <v>17.3</v>
      </c>
      <c r="F29" s="8">
        <v>43.3</v>
      </c>
      <c r="G29" s="8">
        <v>37.799999999999997</v>
      </c>
      <c r="H29" s="8">
        <v>9.3000000000000007</v>
      </c>
      <c r="I29" s="8">
        <v>10.4</v>
      </c>
      <c r="J29" s="8">
        <v>9.8000000000000007</v>
      </c>
      <c r="K29" s="8">
        <v>14.2</v>
      </c>
      <c r="L29" s="8">
        <v>43.6</v>
      </c>
      <c r="M29" s="8">
        <v>10.5</v>
      </c>
      <c r="N29" s="8">
        <v>11.6</v>
      </c>
      <c r="O29" s="8">
        <v>13.2</v>
      </c>
      <c r="P29" s="8">
        <v>13.7</v>
      </c>
      <c r="Q29" s="8">
        <v>49</v>
      </c>
      <c r="R29" s="8">
        <v>11.8</v>
      </c>
      <c r="S29" s="8">
        <v>19.7</v>
      </c>
      <c r="T29" s="8">
        <v>14.5</v>
      </c>
      <c r="U29" s="8">
        <v>13.9</v>
      </c>
      <c r="V29" s="8">
        <v>59.9</v>
      </c>
      <c r="W29" s="8">
        <v>13.4</v>
      </c>
      <c r="X29" s="8">
        <v>9.6</v>
      </c>
      <c r="Y29" s="8">
        <v>10.199999999999999</v>
      </c>
      <c r="Z29" s="8">
        <v>11.6</v>
      </c>
      <c r="AA29" s="8">
        <v>44.7</v>
      </c>
      <c r="AB29" s="8">
        <v>10.9</v>
      </c>
      <c r="AC29" s="8">
        <v>8.3000000000000007</v>
      </c>
      <c r="AD29" s="8">
        <v>9.5</v>
      </c>
      <c r="AE29" s="8">
        <v>9.8000000000000007</v>
      </c>
      <c r="AF29" s="8">
        <v>38.4</v>
      </c>
      <c r="AG29" s="8">
        <v>9.9</v>
      </c>
      <c r="AH29" s="8">
        <v>9.4</v>
      </c>
      <c r="AI29" s="8">
        <v>6.7</v>
      </c>
      <c r="AJ29" s="8">
        <v>7.7</v>
      </c>
      <c r="AK29" s="8">
        <v>33.700000000000003</v>
      </c>
      <c r="AL29" s="8">
        <v>8.1</v>
      </c>
      <c r="AM29" s="8">
        <v>8.9</v>
      </c>
      <c r="AN29" s="8">
        <v>8.1</v>
      </c>
      <c r="AO29" s="8">
        <v>7.1</v>
      </c>
      <c r="AP29" s="8">
        <v>32.299999999999997</v>
      </c>
      <c r="AQ29" s="8">
        <v>8.9</v>
      </c>
      <c r="AR29" s="8">
        <v>7.3</v>
      </c>
      <c r="AS29" s="8">
        <v>9.5</v>
      </c>
      <c r="AT29" s="118">
        <v>9.4</v>
      </c>
      <c r="AU29" s="118">
        <v>9.4</v>
      </c>
      <c r="AV29" s="118">
        <v>35.1</v>
      </c>
      <c r="AW29" s="118">
        <v>35.1</v>
      </c>
      <c r="AX29" s="118">
        <v>12.6</v>
      </c>
      <c r="AY29" s="118">
        <v>10.5</v>
      </c>
      <c r="AZ29" s="118">
        <v>13.3</v>
      </c>
      <c r="BA29" s="118">
        <v>15.6</v>
      </c>
      <c r="BB29" s="118">
        <v>52</v>
      </c>
      <c r="BC29" s="118">
        <v>14.9</v>
      </c>
      <c r="BD29" s="118">
        <v>14.3</v>
      </c>
      <c r="BE29" s="118">
        <v>18.5</v>
      </c>
      <c r="BF29" s="118">
        <v>18.7</v>
      </c>
      <c r="BG29" s="118">
        <v>12.2</v>
      </c>
      <c r="BH29" s="118">
        <v>11.9</v>
      </c>
      <c r="BI29" s="118">
        <v>16</v>
      </c>
      <c r="BJ29" s="118">
        <v>15.7</v>
      </c>
      <c r="BK29" s="118">
        <v>61.7</v>
      </c>
      <c r="BL29" s="118">
        <v>60.6</v>
      </c>
      <c r="BM29" s="118">
        <v>8.1</v>
      </c>
      <c r="BN29" s="118">
        <v>25.7</v>
      </c>
      <c r="BO29" s="118">
        <v>1.8</v>
      </c>
      <c r="BP29" s="118">
        <v>3.4</v>
      </c>
      <c r="BQ29" s="118">
        <v>38.999999999999993</v>
      </c>
      <c r="BR29" s="118">
        <v>-2.6</v>
      </c>
      <c r="BS29" s="118">
        <v>-4.8</v>
      </c>
      <c r="BT29" s="118">
        <v>-7</v>
      </c>
      <c r="BU29" s="118">
        <v>6.4</v>
      </c>
      <c r="BV29" s="118">
        <v>-8</v>
      </c>
      <c r="BW29" s="118">
        <v>6.3999999999999995</v>
      </c>
      <c r="BX29" s="118">
        <v>12</v>
      </c>
    </row>
    <row r="30" spans="2:76" s="2" customFormat="1" ht="12.75" customHeight="1" x14ac:dyDescent="0.2">
      <c r="B30" s="6" t="s">
        <v>20</v>
      </c>
      <c r="C30" s="5">
        <v>-35.700000000000003</v>
      </c>
      <c r="D30" s="5">
        <v>-33.699999999999989</v>
      </c>
      <c r="E30" s="5">
        <v>-40.100000000000009</v>
      </c>
      <c r="F30" s="5">
        <v>-104.50000000000001</v>
      </c>
      <c r="G30" s="5">
        <v>-91.09999999999998</v>
      </c>
      <c r="H30" s="5">
        <v>-16.400000000000002</v>
      </c>
      <c r="I30" s="5">
        <v>-25.300000000000004</v>
      </c>
      <c r="J30" s="5">
        <v>-25.899999999999995</v>
      </c>
      <c r="K30" s="5">
        <v>-23.7</v>
      </c>
      <c r="L30" s="5">
        <v>-77.599999999999994</v>
      </c>
      <c r="M30" s="5">
        <v>-26.1</v>
      </c>
      <c r="N30" s="5">
        <v>-26.799999999999997</v>
      </c>
      <c r="O30" s="5">
        <v>-28.8</v>
      </c>
      <c r="P30" s="5">
        <v>-29.2</v>
      </c>
      <c r="Q30" s="5">
        <v>-111</v>
      </c>
      <c r="R30" s="5">
        <v>-30.599999999999998</v>
      </c>
      <c r="S30" s="5">
        <v>-39.5</v>
      </c>
      <c r="T30" s="5">
        <v>-37.400000000000006</v>
      </c>
      <c r="U30" s="5">
        <v>-33.20000000000001</v>
      </c>
      <c r="V30" s="5">
        <v>-140.79999999999998</v>
      </c>
      <c r="W30" s="5">
        <v>-30.300000000000004</v>
      </c>
      <c r="X30" s="5">
        <v>-24.799999999999997</v>
      </c>
      <c r="Y30" s="5">
        <v>-23.199999999999992</v>
      </c>
      <c r="Z30" s="5">
        <v>-27.099999999999987</v>
      </c>
      <c r="AA30" s="5">
        <v>-105.69999999999997</v>
      </c>
      <c r="AB30" s="5">
        <v>-24.800000000000004</v>
      </c>
      <c r="AC30" s="5">
        <v>-20.499999999999989</v>
      </c>
      <c r="AD30" s="5">
        <v>-25.399999999999991</v>
      </c>
      <c r="AE30" s="5">
        <v>-24.2</v>
      </c>
      <c r="AF30" s="5">
        <v>-95</v>
      </c>
      <c r="AG30" s="5">
        <v>-28.1</v>
      </c>
      <c r="AH30" s="5">
        <v>-24.999999999999986</v>
      </c>
      <c r="AI30" s="5">
        <v>-28.999999999999996</v>
      </c>
      <c r="AJ30" s="5">
        <v>-26.999999999999989</v>
      </c>
      <c r="AK30" s="5">
        <v>-108.89999999999996</v>
      </c>
      <c r="AL30" s="5">
        <v>-33.79999999999999</v>
      </c>
      <c r="AM30" s="5">
        <v>-27.400000000000006</v>
      </c>
      <c r="AN30" s="5">
        <v>-27.6</v>
      </c>
      <c r="AO30" s="5">
        <v>-30.899999999999984</v>
      </c>
      <c r="AP30" s="5">
        <v>-119.69999999999995</v>
      </c>
      <c r="AQ30" s="5">
        <v>-31.199999999999996</v>
      </c>
      <c r="AR30" s="5">
        <v>-23.899999999999988</v>
      </c>
      <c r="AS30" s="5">
        <v>-29.200000000000003</v>
      </c>
      <c r="AT30" s="119">
        <v>-34.899999999999991</v>
      </c>
      <c r="AU30" s="119">
        <v>-34.899999999999991</v>
      </c>
      <c r="AV30" s="119">
        <v>-119.6</v>
      </c>
      <c r="AW30" s="119">
        <v>-119.6</v>
      </c>
      <c r="AX30" s="119">
        <v>-33.699999999999967</v>
      </c>
      <c r="AY30" s="119">
        <v>-32.299999999999969</v>
      </c>
      <c r="AZ30" s="119">
        <v>-37.599999999999994</v>
      </c>
      <c r="BA30" s="119">
        <v>-49.300000000000018</v>
      </c>
      <c r="BB30" s="119">
        <v>-153.09999999999997</v>
      </c>
      <c r="BC30" s="119">
        <v>-50.000000000000021</v>
      </c>
      <c r="BD30" s="119">
        <v>-51.000000000000028</v>
      </c>
      <c r="BE30" s="119">
        <v>-65.100000000000009</v>
      </c>
      <c r="BF30" s="119">
        <v>-64.900000000000006</v>
      </c>
      <c r="BG30" s="119">
        <v>-43</v>
      </c>
      <c r="BH30" s="119">
        <v>-43.4</v>
      </c>
      <c r="BI30" s="119">
        <v>-51.300000000000026</v>
      </c>
      <c r="BJ30" s="119">
        <v>-51.800000000000026</v>
      </c>
      <c r="BK30" s="119">
        <v>-209.40000000000009</v>
      </c>
      <c r="BL30" s="119">
        <v>-211.30000000000004</v>
      </c>
      <c r="BM30" s="119">
        <v>-38.500000000000007</v>
      </c>
      <c r="BN30" s="119">
        <v>-31.600000000000012</v>
      </c>
      <c r="BO30" s="119">
        <v>-4.9999999999999813</v>
      </c>
      <c r="BP30" s="119">
        <v>-9.3999999999999932</v>
      </c>
      <c r="BQ30" s="119">
        <v>-84.500000000000028</v>
      </c>
      <c r="BR30" s="119">
        <v>6.1000000000000192</v>
      </c>
      <c r="BS30" s="119">
        <v>11.599999999999998</v>
      </c>
      <c r="BT30" s="119">
        <v>15.400000000000006</v>
      </c>
      <c r="BU30" s="119">
        <v>-14.799999999999974</v>
      </c>
      <c r="BV30" s="119">
        <v>18.40000000000002</v>
      </c>
      <c r="BW30" s="119">
        <v>-15.999999999999996</v>
      </c>
      <c r="BX30" s="119">
        <v>-31.899999999999963</v>
      </c>
    </row>
    <row r="31" spans="2:76" s="9" customFormat="1" ht="12.75" customHeight="1" x14ac:dyDescent="0.2">
      <c r="B31" s="23" t="s">
        <v>17</v>
      </c>
      <c r="C31" s="9">
        <v>-0.45700000000000002</v>
      </c>
      <c r="D31" s="9">
        <v>-0.249</v>
      </c>
      <c r="E31" s="9">
        <v>-0.24199999999999999</v>
      </c>
      <c r="F31" s="9">
        <v>-0.46400000000000002</v>
      </c>
      <c r="G31" s="9">
        <v>-0.33200000000000002</v>
      </c>
      <c r="H31" s="9">
        <v>-0.26100000000000001</v>
      </c>
      <c r="I31" s="9">
        <v>-0.58799999999999997</v>
      </c>
      <c r="J31" s="9">
        <v>-0.54400000000000004</v>
      </c>
      <c r="K31" s="9">
        <v>-0.35299999999999998</v>
      </c>
      <c r="L31" s="9">
        <v>-0.35099999999999998</v>
      </c>
      <c r="M31" s="9">
        <v>-0.48799999999999999</v>
      </c>
      <c r="N31" s="9">
        <v>-0.51100000000000001</v>
      </c>
      <c r="O31" s="9">
        <v>-0.49399999999999999</v>
      </c>
      <c r="P31" s="9">
        <v>-0.46400000000000002</v>
      </c>
      <c r="Q31" s="9">
        <v>-0.48899999999999999</v>
      </c>
      <c r="R31" s="9">
        <v>-0.42199999999999999</v>
      </c>
      <c r="S31" s="9">
        <v>-0.63200000000000001</v>
      </c>
      <c r="T31" s="9">
        <v>-0.53300000000000003</v>
      </c>
      <c r="U31" s="9">
        <v>-0.51500000000000001</v>
      </c>
      <c r="V31" s="9">
        <v>-0.52200000000000002</v>
      </c>
      <c r="W31" s="9">
        <v>-0.50700000000000001</v>
      </c>
      <c r="X31" s="9">
        <v>-0.41299999999999998</v>
      </c>
      <c r="Y31" s="9">
        <v>-0.33200000000000002</v>
      </c>
      <c r="Z31" s="9">
        <v>-0.36299999999999999</v>
      </c>
      <c r="AA31" s="9">
        <v>-0.4</v>
      </c>
      <c r="AB31" s="9">
        <v>-0.308</v>
      </c>
      <c r="AC31" s="9">
        <v>-0.22500000000000001</v>
      </c>
      <c r="AD31" s="9">
        <v>-0.314</v>
      </c>
      <c r="AE31" s="9">
        <v>-0.248</v>
      </c>
      <c r="AF31" s="9">
        <v>-0.27100000000000002</v>
      </c>
      <c r="AG31" s="9">
        <v>-0.29899999999999999</v>
      </c>
      <c r="AH31" s="9">
        <v>-0.29499999999999998</v>
      </c>
      <c r="AI31" s="9">
        <v>-0.33400000000000002</v>
      </c>
      <c r="AJ31" s="9">
        <v>-0.26300000000000001</v>
      </c>
      <c r="AK31" s="9">
        <v>-0.29599999999999999</v>
      </c>
      <c r="AL31" s="9">
        <v>-0.311</v>
      </c>
      <c r="AM31" s="9">
        <v>-0.34899999999999998</v>
      </c>
      <c r="AN31" s="9">
        <v>-0.36299999999999999</v>
      </c>
      <c r="AO31" s="9">
        <v>-0.36699999999999999</v>
      </c>
      <c r="AP31" s="9">
        <v>-0.34499999999999997</v>
      </c>
      <c r="AQ31" s="9">
        <v>-0.38700000000000001</v>
      </c>
      <c r="AR31" s="9">
        <v>-0.22800000000000001</v>
      </c>
      <c r="AS31" s="9">
        <v>-0.22700000000000001</v>
      </c>
      <c r="AT31" s="9">
        <v>-0.22900000000000001</v>
      </c>
      <c r="AU31" s="9">
        <v>-0.22900000000000001</v>
      </c>
      <c r="AV31" s="9">
        <v>-0.25700000000000001</v>
      </c>
      <c r="AW31" s="9">
        <v>-0.25700000000000001</v>
      </c>
      <c r="AX31" s="9">
        <v>-0.2</v>
      </c>
      <c r="AY31" s="9">
        <v>-0.217</v>
      </c>
      <c r="AZ31" s="9">
        <v>-0.26100000000000001</v>
      </c>
      <c r="BA31" s="9">
        <v>-0.35899999999999999</v>
      </c>
      <c r="BB31" s="9">
        <v>-0.25600000000000001</v>
      </c>
      <c r="BC31" s="9">
        <v>-0.27500000000000002</v>
      </c>
      <c r="BD31" s="9">
        <v>-0.28000000000000003</v>
      </c>
      <c r="BE31" s="9">
        <v>-0.436</v>
      </c>
      <c r="BF31" s="9">
        <v>-0.435</v>
      </c>
      <c r="BG31" s="9">
        <v>-0.245</v>
      </c>
      <c r="BH31" s="9">
        <v>-0.247</v>
      </c>
      <c r="BI31" s="9">
        <v>-0.219</v>
      </c>
      <c r="BJ31" s="9">
        <v>-0.221</v>
      </c>
      <c r="BK31" s="9">
        <v>-0.28299999999999997</v>
      </c>
      <c r="BL31" s="9">
        <v>-0.28499999999999998</v>
      </c>
      <c r="BM31" s="9">
        <v>-0.16400000000000001</v>
      </c>
      <c r="BN31" s="9">
        <v>-0.192</v>
      </c>
      <c r="BO31" s="9">
        <v>-1.4E-2</v>
      </c>
      <c r="BP31" s="9">
        <v>-4.4999999999999998E-2</v>
      </c>
      <c r="BQ31" s="9">
        <v>-8.6999999999999994E-2</v>
      </c>
      <c r="BR31" s="9">
        <v>0.03</v>
      </c>
      <c r="BS31" s="9">
        <v>0.05</v>
      </c>
      <c r="BT31" s="9">
        <v>5.8000000000000003E-2</v>
      </c>
      <c r="BU31" s="9">
        <v>-7.4999999999999997E-2</v>
      </c>
      <c r="BV31" s="9">
        <v>0.02</v>
      </c>
      <c r="BW31" s="9">
        <v>-7.0000000000000007E-2</v>
      </c>
      <c r="BX31" s="9">
        <v>-0.13200000000000001</v>
      </c>
    </row>
    <row r="32" spans="2:76" s="2" customFormat="1" ht="12.75" customHeight="1" x14ac:dyDescent="0.2">
      <c r="B32" s="6" t="s">
        <v>0</v>
      </c>
      <c r="C32" s="5">
        <v>7.5</v>
      </c>
      <c r="D32" s="5">
        <v>6.1000000000000085</v>
      </c>
      <c r="E32" s="5">
        <v>5.0999999999999943</v>
      </c>
      <c r="F32" s="5">
        <v>5.3999999999999915</v>
      </c>
      <c r="G32" s="5">
        <v>-0.39999999999999147</v>
      </c>
      <c r="H32" s="5">
        <v>1.2999999999999972</v>
      </c>
      <c r="I32" s="5">
        <v>0.59999999999999432</v>
      </c>
      <c r="J32" s="5">
        <v>-0.69999999999999574</v>
      </c>
      <c r="K32" s="5">
        <v>0.90000000000000213</v>
      </c>
      <c r="L32" s="5">
        <v>2.3000000000000114</v>
      </c>
      <c r="M32" s="5">
        <v>3.3999999999999986</v>
      </c>
      <c r="N32" s="5">
        <v>3.3000000000000043</v>
      </c>
      <c r="O32" s="5">
        <v>2.4000000000000021</v>
      </c>
      <c r="P32" s="5">
        <v>2.4000000000000021</v>
      </c>
      <c r="Q32" s="5">
        <v>11.399999999999991</v>
      </c>
      <c r="R32" s="5">
        <v>2.4000000000000021</v>
      </c>
      <c r="S32" s="5">
        <v>1.4000000000000057</v>
      </c>
      <c r="T32" s="5">
        <v>2.1999999999999886</v>
      </c>
      <c r="U32" s="5">
        <v>1.3999999999999915</v>
      </c>
      <c r="V32" s="5">
        <v>7.3000000000000114</v>
      </c>
      <c r="W32" s="5">
        <v>5.2999999999999972</v>
      </c>
      <c r="X32" s="5">
        <v>6.2000000000000028</v>
      </c>
      <c r="Y32" s="5">
        <v>8.0000000000000071</v>
      </c>
      <c r="Z32" s="5">
        <v>7.4000000000000128</v>
      </c>
      <c r="AA32" s="5">
        <v>26.800000000000026</v>
      </c>
      <c r="AB32" s="5">
        <v>9.1999999999999957</v>
      </c>
      <c r="AC32" s="5">
        <v>11.100000000000012</v>
      </c>
      <c r="AD32" s="5">
        <v>7.7000000000000099</v>
      </c>
      <c r="AE32" s="5">
        <v>13.300000000000008</v>
      </c>
      <c r="AF32" s="5">
        <v>41.400000000000006</v>
      </c>
      <c r="AG32" s="5">
        <v>14.599999999999994</v>
      </c>
      <c r="AH32" s="5">
        <v>11.300000000000011</v>
      </c>
      <c r="AI32" s="5">
        <v>11.400000000000002</v>
      </c>
      <c r="AJ32" s="5">
        <v>10.400000000000016</v>
      </c>
      <c r="AK32" s="5">
        <v>47.900000000000048</v>
      </c>
      <c r="AL32" s="5">
        <v>11.800000000000011</v>
      </c>
      <c r="AM32" s="5">
        <v>7.8999999999999915</v>
      </c>
      <c r="AN32" s="5">
        <v>8</v>
      </c>
      <c r="AO32" s="5">
        <v>9.4000000000000128</v>
      </c>
      <c r="AP32" s="5">
        <v>37.000000000000071</v>
      </c>
      <c r="AQ32" s="5">
        <v>7.8000000000000043</v>
      </c>
      <c r="AR32" s="5">
        <v>13.000000000000011</v>
      </c>
      <c r="AS32" s="5">
        <v>10.499999999999993</v>
      </c>
      <c r="AT32" s="5">
        <v>10.100000000000009</v>
      </c>
      <c r="AU32" s="5">
        <v>10.100000000000009</v>
      </c>
      <c r="AV32" s="5">
        <v>41.299999999999983</v>
      </c>
      <c r="AW32" s="5">
        <v>41.299999999999983</v>
      </c>
      <c r="AX32" s="5">
        <v>10.000000000000028</v>
      </c>
      <c r="AY32" s="5">
        <v>10.300000000000033</v>
      </c>
      <c r="AZ32" s="5">
        <v>8.3000000000000043</v>
      </c>
      <c r="BA32" s="5">
        <v>7.4999999999999787</v>
      </c>
      <c r="BB32" s="5">
        <v>36.100000000000023</v>
      </c>
      <c r="BC32" s="5">
        <v>11.199999999999974</v>
      </c>
      <c r="BD32" s="5">
        <v>12.499999999999972</v>
      </c>
      <c r="BE32" s="5">
        <v>10.599999999999994</v>
      </c>
      <c r="BF32" s="5">
        <v>12.399999999999991</v>
      </c>
      <c r="BG32" s="5">
        <v>13.299999999999997</v>
      </c>
      <c r="BH32" s="5">
        <v>14.799999999999997</v>
      </c>
      <c r="BI32" s="5">
        <v>14.299999999999969</v>
      </c>
      <c r="BJ32" s="5">
        <v>16.199999999999974</v>
      </c>
      <c r="BK32" s="5">
        <v>49.299999999999898</v>
      </c>
      <c r="BL32" s="5">
        <v>55.799999999999926</v>
      </c>
      <c r="BM32" s="5">
        <v>15.699999999999996</v>
      </c>
      <c r="BN32" s="5">
        <v>1.8999999999999879</v>
      </c>
      <c r="BO32" s="5">
        <v>39.000000000000021</v>
      </c>
      <c r="BP32" s="5">
        <v>29.000000000000014</v>
      </c>
      <c r="BQ32" s="5">
        <v>85.6</v>
      </c>
      <c r="BR32" s="5">
        <v>32.90000000000002</v>
      </c>
      <c r="BS32" s="5">
        <v>41.3</v>
      </c>
      <c r="BT32" s="5">
        <v>59.4</v>
      </c>
      <c r="BU32" s="5">
        <v>35.800000000000026</v>
      </c>
      <c r="BV32" s="5">
        <v>169.40000000000003</v>
      </c>
      <c r="BW32" s="5">
        <v>53.5</v>
      </c>
      <c r="BX32" s="5">
        <v>45.000000000000043</v>
      </c>
    </row>
    <row r="33" spans="2:76" s="9" customFormat="1" ht="12.75" customHeight="1" x14ac:dyDescent="0.2">
      <c r="B33" s="23" t="s">
        <v>18</v>
      </c>
      <c r="C33" s="9">
        <v>9.6000000000000002E-2</v>
      </c>
      <c r="D33" s="9">
        <v>4.4999999999999998E-2</v>
      </c>
      <c r="E33" s="9">
        <v>3.1E-2</v>
      </c>
      <c r="F33" s="9">
        <v>2.4E-2</v>
      </c>
      <c r="G33" s="9">
        <v>-1E-3</v>
      </c>
      <c r="H33" s="9">
        <v>2.1000000000000001E-2</v>
      </c>
      <c r="I33" s="9">
        <v>1.4E-2</v>
      </c>
      <c r="J33" s="9">
        <v>-1.4999999999999999E-2</v>
      </c>
      <c r="K33" s="9">
        <v>1.2999999999999999E-2</v>
      </c>
      <c r="L33" s="9">
        <v>0.01</v>
      </c>
      <c r="M33" s="9">
        <v>6.4000000000000001E-2</v>
      </c>
      <c r="N33" s="9">
        <v>6.3E-2</v>
      </c>
      <c r="O33" s="9">
        <v>4.1000000000000002E-2</v>
      </c>
      <c r="P33" s="9">
        <v>3.7999999999999999E-2</v>
      </c>
      <c r="Q33" s="9">
        <v>0.05</v>
      </c>
      <c r="R33" s="9">
        <v>3.3000000000000002E-2</v>
      </c>
      <c r="S33" s="9">
        <v>2.1999999999999999E-2</v>
      </c>
      <c r="T33" s="9">
        <v>3.1E-2</v>
      </c>
      <c r="U33" s="9">
        <v>2.1999999999999999E-2</v>
      </c>
      <c r="V33" s="9">
        <v>2.7E-2</v>
      </c>
      <c r="W33" s="9">
        <v>8.8999999999999996E-2</v>
      </c>
      <c r="X33" s="9">
        <v>0.10299999999999999</v>
      </c>
      <c r="Y33" s="9">
        <v>0.114</v>
      </c>
      <c r="Z33" s="9">
        <v>9.9000000000000005E-2</v>
      </c>
      <c r="AA33" s="9">
        <v>0.10100000000000001</v>
      </c>
      <c r="AB33" s="9">
        <v>0.114</v>
      </c>
      <c r="AC33" s="9">
        <v>0.122</v>
      </c>
      <c r="AD33" s="9">
        <v>9.5000000000000001E-2</v>
      </c>
      <c r="AE33" s="9">
        <v>0.13600000000000001</v>
      </c>
      <c r="AF33" s="9">
        <v>0.11799999999999999</v>
      </c>
      <c r="AG33" s="9">
        <v>0.155</v>
      </c>
      <c r="AH33" s="9">
        <v>0.13300000000000001</v>
      </c>
      <c r="AI33" s="9">
        <v>0.13100000000000001</v>
      </c>
      <c r="AJ33" s="9">
        <v>0.10100000000000001</v>
      </c>
      <c r="AK33" s="9">
        <v>0.13</v>
      </c>
      <c r="AL33" s="9">
        <v>0.108</v>
      </c>
      <c r="AM33" s="9">
        <v>0.10100000000000001</v>
      </c>
      <c r="AN33" s="9">
        <v>0.105</v>
      </c>
      <c r="AO33" s="9">
        <v>0.112</v>
      </c>
      <c r="AP33" s="9">
        <v>0.107</v>
      </c>
      <c r="AQ33" s="9">
        <v>9.7000000000000003E-2</v>
      </c>
      <c r="AR33" s="9">
        <v>0.124</v>
      </c>
      <c r="AS33" s="9">
        <v>8.2000000000000003E-2</v>
      </c>
      <c r="AT33" s="9">
        <v>6.6000000000000003E-2</v>
      </c>
      <c r="AU33" s="9">
        <v>6.6000000000000003E-2</v>
      </c>
      <c r="AV33" s="9">
        <v>8.8999999999999996E-2</v>
      </c>
      <c r="AW33" s="9">
        <v>8.8999999999999996E-2</v>
      </c>
      <c r="AX33" s="9">
        <v>5.8999999999999997E-2</v>
      </c>
      <c r="AY33" s="9">
        <v>6.9000000000000006E-2</v>
      </c>
      <c r="AZ33" s="9">
        <v>5.8000000000000003E-2</v>
      </c>
      <c r="BA33" s="9">
        <v>5.5E-2</v>
      </c>
      <c r="BB33" s="9">
        <v>0.06</v>
      </c>
      <c r="BC33" s="9">
        <v>6.2E-2</v>
      </c>
      <c r="BD33" s="9">
        <v>6.9000000000000006E-2</v>
      </c>
      <c r="BE33" s="9">
        <v>7.0999999999999994E-2</v>
      </c>
      <c r="BF33" s="9">
        <v>8.3000000000000004E-2</v>
      </c>
      <c r="BG33" s="9">
        <v>7.5999999999999998E-2</v>
      </c>
      <c r="BH33" s="9">
        <v>8.4000000000000005E-2</v>
      </c>
      <c r="BI33" s="9">
        <v>6.0999999999999999E-2</v>
      </c>
      <c r="BJ33" s="9">
        <v>6.9000000000000006E-2</v>
      </c>
      <c r="BK33" s="9">
        <v>6.7000000000000004E-2</v>
      </c>
      <c r="BL33" s="9">
        <v>7.4999999999999997E-2</v>
      </c>
      <c r="BM33" s="9">
        <v>6.7000000000000004E-2</v>
      </c>
      <c r="BN33" s="9">
        <v>1.2E-2</v>
      </c>
      <c r="BO33" s="9">
        <v>0.108</v>
      </c>
      <c r="BP33" s="9">
        <v>0.14000000000000001</v>
      </c>
      <c r="BQ33" s="9">
        <v>8.7999999999999995E-2</v>
      </c>
      <c r="BR33" s="9">
        <v>0.16200000000000001</v>
      </c>
      <c r="BS33" s="9">
        <v>0.17899999999999999</v>
      </c>
      <c r="BT33" s="9">
        <v>0.222</v>
      </c>
      <c r="BU33" s="9">
        <v>0.18099999999999999</v>
      </c>
      <c r="BV33" s="9">
        <v>0.188</v>
      </c>
      <c r="BW33" s="9">
        <v>0.23599999999999999</v>
      </c>
      <c r="BX33" s="9">
        <v>0.186</v>
      </c>
    </row>
    <row r="34" spans="2:76" ht="13.5" customHeight="1" x14ac:dyDescent="0.2">
      <c r="B34" s="10"/>
      <c r="C34" s="21"/>
      <c r="D34" s="21"/>
      <c r="N34" s="28"/>
      <c r="O34" s="28"/>
      <c r="AT34" s="110"/>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row>
    <row r="35" spans="2:76" ht="63.75" x14ac:dyDescent="0.2">
      <c r="B35" s="35" t="s">
        <v>209</v>
      </c>
      <c r="C35" s="31">
        <v>2005</v>
      </c>
      <c r="D35" s="31">
        <v>2006</v>
      </c>
      <c r="E35" s="31">
        <v>2007</v>
      </c>
      <c r="F35" s="32">
        <v>2008</v>
      </c>
      <c r="G35" s="32">
        <v>2009</v>
      </c>
      <c r="H35" s="32" t="s">
        <v>136</v>
      </c>
      <c r="I35" s="32" t="s">
        <v>137</v>
      </c>
      <c r="J35" s="32" t="s">
        <v>138</v>
      </c>
      <c r="K35" s="32" t="s">
        <v>139</v>
      </c>
      <c r="L35" s="32">
        <v>2010</v>
      </c>
      <c r="M35" s="33" t="s">
        <v>140</v>
      </c>
      <c r="N35" s="33" t="s">
        <v>141</v>
      </c>
      <c r="O35" s="33" t="s">
        <v>142</v>
      </c>
      <c r="P35" s="33" t="s">
        <v>143</v>
      </c>
      <c r="Q35" s="32">
        <v>2011</v>
      </c>
      <c r="R35" s="33" t="s">
        <v>145</v>
      </c>
      <c r="S35" s="33" t="s">
        <v>144</v>
      </c>
      <c r="T35" s="33" t="s">
        <v>147</v>
      </c>
      <c r="U35" s="33" t="s">
        <v>148</v>
      </c>
      <c r="V35" s="32">
        <v>2012</v>
      </c>
      <c r="W35" s="32" t="s">
        <v>149</v>
      </c>
      <c r="X35" s="32" t="s">
        <v>150</v>
      </c>
      <c r="Y35" s="32" t="s">
        <v>152</v>
      </c>
      <c r="Z35" s="32" t="s">
        <v>191</v>
      </c>
      <c r="AA35" s="32">
        <v>2013</v>
      </c>
      <c r="AB35" s="32" t="s">
        <v>194</v>
      </c>
      <c r="AC35" s="32" t="s">
        <v>234</v>
      </c>
      <c r="AD35" s="32" t="s">
        <v>235</v>
      </c>
      <c r="AE35" s="32" t="s">
        <v>236</v>
      </c>
      <c r="AF35" s="32">
        <v>2014</v>
      </c>
      <c r="AG35" s="32" t="s">
        <v>237</v>
      </c>
      <c r="AH35" s="32" t="s">
        <v>240</v>
      </c>
      <c r="AI35" s="32" t="s">
        <v>242</v>
      </c>
      <c r="AJ35" s="32" t="s">
        <v>243</v>
      </c>
      <c r="AK35" s="32">
        <v>2015</v>
      </c>
      <c r="AL35" s="32" t="s">
        <v>244</v>
      </c>
      <c r="AM35" s="32" t="s">
        <v>245</v>
      </c>
      <c r="AN35" s="32" t="s">
        <v>246</v>
      </c>
      <c r="AO35" s="32" t="s">
        <v>249</v>
      </c>
      <c r="AP35" s="32">
        <v>2016</v>
      </c>
      <c r="AQ35" s="32" t="s">
        <v>250</v>
      </c>
      <c r="AR35" s="32" t="s">
        <v>251</v>
      </c>
      <c r="AS35" s="32" t="s">
        <v>252</v>
      </c>
      <c r="AT35" s="32" t="s">
        <v>259</v>
      </c>
      <c r="AU35" s="116" t="s">
        <v>260</v>
      </c>
      <c r="AV35" s="116">
        <v>2017</v>
      </c>
      <c r="AW35" s="116" t="s">
        <v>261</v>
      </c>
      <c r="AX35" s="116" t="s">
        <v>275</v>
      </c>
      <c r="AY35" s="116" t="s">
        <v>279</v>
      </c>
      <c r="AZ35" s="116" t="s">
        <v>280</v>
      </c>
      <c r="BA35" s="116" t="s">
        <v>281</v>
      </c>
      <c r="BB35" s="116">
        <v>2018</v>
      </c>
      <c r="BC35" s="116" t="s">
        <v>282</v>
      </c>
      <c r="BD35" s="116" t="s">
        <v>283</v>
      </c>
      <c r="BE35" s="116" t="s">
        <v>290</v>
      </c>
      <c r="BF35" s="116" t="s">
        <v>291</v>
      </c>
      <c r="BG35" s="116" t="s">
        <v>292</v>
      </c>
      <c r="BH35" s="116" t="s">
        <v>293</v>
      </c>
      <c r="BI35" s="116" t="s">
        <v>304</v>
      </c>
      <c r="BJ35" s="116" t="s">
        <v>295</v>
      </c>
      <c r="BK35" s="116" t="s">
        <v>303</v>
      </c>
      <c r="BL35" s="116">
        <v>2019</v>
      </c>
      <c r="BM35" s="116" t="s">
        <v>298</v>
      </c>
      <c r="BN35" s="116" t="s">
        <v>302</v>
      </c>
      <c r="BO35" s="116" t="s">
        <v>305</v>
      </c>
      <c r="BP35" s="116" t="s">
        <v>308</v>
      </c>
      <c r="BQ35" s="116">
        <v>2020</v>
      </c>
      <c r="BR35" s="116" t="s">
        <v>319</v>
      </c>
      <c r="BS35" s="116" t="s">
        <v>320</v>
      </c>
      <c r="BT35" s="116" t="s">
        <v>321</v>
      </c>
      <c r="BU35" s="116" t="s">
        <v>322</v>
      </c>
      <c r="BV35" s="116">
        <v>2021</v>
      </c>
      <c r="BW35" s="116">
        <v>2021</v>
      </c>
      <c r="BX35" s="116">
        <v>2021</v>
      </c>
    </row>
    <row r="36" spans="2:76" ht="12.75" customHeight="1" x14ac:dyDescent="0.2">
      <c r="B36" s="13" t="s">
        <v>206</v>
      </c>
      <c r="C36" s="21">
        <v>149.19999999999999</v>
      </c>
      <c r="D36" s="21">
        <v>190.2</v>
      </c>
      <c r="E36" s="8">
        <v>228.2</v>
      </c>
      <c r="F36" s="8">
        <v>276.89999999999998</v>
      </c>
      <c r="G36" s="8">
        <v>313.39999999999998</v>
      </c>
      <c r="H36" s="8">
        <v>84.4</v>
      </c>
      <c r="I36" s="8">
        <v>89.1</v>
      </c>
      <c r="J36" s="8">
        <v>96.6</v>
      </c>
      <c r="K36" s="8">
        <v>104.4</v>
      </c>
      <c r="L36" s="8">
        <v>374.5</v>
      </c>
      <c r="M36" s="8">
        <v>109.1</v>
      </c>
      <c r="N36" s="8">
        <v>115.7</v>
      </c>
      <c r="O36" s="8">
        <v>121.9</v>
      </c>
      <c r="P36" s="8">
        <v>126.2</v>
      </c>
      <c r="Q36" s="8">
        <v>472.9</v>
      </c>
      <c r="R36" s="8">
        <v>134</v>
      </c>
      <c r="S36" s="8">
        <v>135.9</v>
      </c>
      <c r="T36" s="8">
        <v>140.69999999999999</v>
      </c>
      <c r="U36" s="8">
        <v>141.9</v>
      </c>
      <c r="V36" s="8">
        <v>552.4</v>
      </c>
      <c r="W36" s="8">
        <v>146.6</v>
      </c>
      <c r="X36" s="8">
        <v>151.5</v>
      </c>
      <c r="Y36" s="8">
        <v>148</v>
      </c>
      <c r="Z36" s="8">
        <v>146.69999999999999</v>
      </c>
      <c r="AA36" s="8">
        <v>592.79999999999995</v>
      </c>
      <c r="AB36" s="8">
        <v>148.4</v>
      </c>
      <c r="AC36" s="8">
        <v>144</v>
      </c>
      <c r="AD36" s="8">
        <v>146.30000000000001</v>
      </c>
      <c r="AE36" s="8">
        <v>150.80000000000001</v>
      </c>
      <c r="AF36" s="8">
        <v>589.5</v>
      </c>
      <c r="AG36" s="8">
        <v>151.9</v>
      </c>
      <c r="AH36" s="8">
        <v>152.9</v>
      </c>
      <c r="AI36" s="8">
        <v>156.80000000000001</v>
      </c>
      <c r="AJ36" s="8">
        <v>157.9</v>
      </c>
      <c r="AK36" s="8">
        <v>619.6</v>
      </c>
      <c r="AL36" s="8">
        <v>160.9</v>
      </c>
      <c r="AM36" s="8">
        <v>162.4</v>
      </c>
      <c r="AN36" s="8">
        <v>166.6</v>
      </c>
      <c r="AO36" s="8">
        <v>174.3</v>
      </c>
      <c r="AP36" s="8">
        <v>664.1</v>
      </c>
      <c r="AQ36" s="8">
        <v>177.8</v>
      </c>
      <c r="AR36" s="8">
        <v>180.5</v>
      </c>
      <c r="AS36" s="8">
        <v>192.9</v>
      </c>
      <c r="AT36" s="109">
        <v>206.2</v>
      </c>
      <c r="AU36" s="109">
        <v>206.2</v>
      </c>
      <c r="AV36" s="109">
        <v>757.4</v>
      </c>
      <c r="AW36" s="109">
        <v>757.4</v>
      </c>
      <c r="AX36" s="109">
        <v>204.4</v>
      </c>
      <c r="AY36" s="109">
        <v>205.4</v>
      </c>
      <c r="AZ36" s="109">
        <v>220.1</v>
      </c>
      <c r="BA36" s="109">
        <v>227.9</v>
      </c>
      <c r="BB36" s="109">
        <v>857.8</v>
      </c>
      <c r="BC36" s="109">
        <v>242</v>
      </c>
      <c r="BD36" s="109">
        <v>242</v>
      </c>
      <c r="BE36" s="109">
        <v>251.7</v>
      </c>
      <c r="BF36" s="109">
        <v>251.7</v>
      </c>
      <c r="BG36" s="109">
        <v>266.60000000000002</v>
      </c>
      <c r="BH36" s="109">
        <v>266.60000000000002</v>
      </c>
      <c r="BI36" s="109">
        <v>278.7</v>
      </c>
      <c r="BJ36" s="109">
        <v>278.7</v>
      </c>
      <c r="BK36" s="109">
        <v>1039.0999999999999</v>
      </c>
      <c r="BL36" s="109">
        <v>1039.0999999999999</v>
      </c>
      <c r="BM36" s="109">
        <v>283.10000000000002</v>
      </c>
      <c r="BN36" s="109">
        <v>289</v>
      </c>
      <c r="BO36" s="109">
        <v>291.60000000000002</v>
      </c>
      <c r="BP36" s="109">
        <v>300</v>
      </c>
      <c r="BQ36" s="109">
        <v>1163.7</v>
      </c>
      <c r="BR36" s="109">
        <v>310.60000000000002</v>
      </c>
      <c r="BS36" s="109">
        <v>327.5</v>
      </c>
      <c r="BT36" s="109">
        <v>334.9</v>
      </c>
      <c r="BU36" s="109">
        <v>352.2</v>
      </c>
      <c r="BV36" s="109">
        <v>1325.2</v>
      </c>
      <c r="BW36" s="109">
        <v>382.6</v>
      </c>
      <c r="BX36" s="109">
        <v>418.5</v>
      </c>
    </row>
    <row r="37" spans="2:76" ht="12.75" customHeight="1" x14ac:dyDescent="0.2">
      <c r="B37" s="10" t="s">
        <v>198</v>
      </c>
      <c r="C37" s="21">
        <v>78.3</v>
      </c>
      <c r="D37" s="21">
        <v>135.4</v>
      </c>
      <c r="E37" s="8">
        <v>166.2</v>
      </c>
      <c r="F37" s="8">
        <v>225.6</v>
      </c>
      <c r="G37" s="8">
        <v>275</v>
      </c>
      <c r="H37" s="8">
        <v>63</v>
      </c>
      <c r="I37" s="8">
        <v>43.2</v>
      </c>
      <c r="J37" s="8">
        <v>47.7</v>
      </c>
      <c r="K37" s="8">
        <v>67.3</v>
      </c>
      <c r="L37" s="8">
        <v>221.3</v>
      </c>
      <c r="M37" s="8">
        <v>53.7</v>
      </c>
      <c r="N37" s="8">
        <v>52.5</v>
      </c>
      <c r="O37" s="8">
        <v>58.5</v>
      </c>
      <c r="P37" s="8">
        <v>63</v>
      </c>
      <c r="Q37" s="8">
        <v>227.7</v>
      </c>
      <c r="R37" s="8">
        <v>72.599999999999994</v>
      </c>
      <c r="S37" s="8">
        <v>62.6</v>
      </c>
      <c r="T37" s="8">
        <v>70.3</v>
      </c>
      <c r="U37" s="8">
        <v>64.599999999999994</v>
      </c>
      <c r="V37" s="8">
        <v>270.2</v>
      </c>
      <c r="W37" s="8">
        <v>59.9</v>
      </c>
      <c r="X37" s="8">
        <v>60.1</v>
      </c>
      <c r="Y37" s="8">
        <v>70</v>
      </c>
      <c r="Z37" s="8">
        <v>74.7</v>
      </c>
      <c r="AA37" s="8">
        <v>264.60000000000002</v>
      </c>
      <c r="AB37" s="8">
        <v>80.7</v>
      </c>
      <c r="AC37" s="8">
        <v>91.4</v>
      </c>
      <c r="AD37" s="8">
        <v>81</v>
      </c>
      <c r="AE37" s="8">
        <v>97.8</v>
      </c>
      <c r="AF37" s="8">
        <v>350.8</v>
      </c>
      <c r="AG37" s="8">
        <v>94.2</v>
      </c>
      <c r="AH37" s="8">
        <v>84.9</v>
      </c>
      <c r="AI37" s="8">
        <v>86.8</v>
      </c>
      <c r="AJ37" s="8">
        <v>102.7</v>
      </c>
      <c r="AK37" s="8">
        <v>368.6</v>
      </c>
      <c r="AL37" s="8">
        <v>108.9</v>
      </c>
      <c r="AM37" s="8">
        <v>78.599999999999994</v>
      </c>
      <c r="AN37" s="8">
        <v>76.099999999999994</v>
      </c>
      <c r="AO37" s="8">
        <v>84.2</v>
      </c>
      <c r="AP37" s="8">
        <v>347.8</v>
      </c>
      <c r="AQ37" s="8">
        <v>80.7</v>
      </c>
      <c r="AR37" s="8">
        <v>104.9</v>
      </c>
      <c r="AS37" s="8">
        <v>128.6</v>
      </c>
      <c r="AT37" s="109">
        <v>152.30000000000001</v>
      </c>
      <c r="AU37" s="109">
        <v>152.30000000000001</v>
      </c>
      <c r="AV37" s="109">
        <v>466.5</v>
      </c>
      <c r="AW37" s="109">
        <v>466.5</v>
      </c>
      <c r="AX37" s="109">
        <v>168.3</v>
      </c>
      <c r="AY37" s="109">
        <v>149.30000000000001</v>
      </c>
      <c r="AZ37" s="109">
        <v>144.30000000000001</v>
      </c>
      <c r="BA37" s="109">
        <v>137.69999999999999</v>
      </c>
      <c r="BB37" s="109">
        <v>599.5</v>
      </c>
      <c r="BC37" s="109">
        <v>182.4</v>
      </c>
      <c r="BD37" s="109">
        <v>182.4</v>
      </c>
      <c r="BE37" s="109">
        <v>149.5</v>
      </c>
      <c r="BF37" s="109">
        <v>149.5</v>
      </c>
      <c r="BG37" s="109">
        <v>176</v>
      </c>
      <c r="BH37" s="109">
        <v>176</v>
      </c>
      <c r="BI37" s="109">
        <v>234.6</v>
      </c>
      <c r="BJ37" s="109">
        <v>234.6</v>
      </c>
      <c r="BK37" s="109">
        <v>742.4</v>
      </c>
      <c r="BL37" s="109">
        <v>742.4</v>
      </c>
      <c r="BM37" s="109">
        <v>234.7</v>
      </c>
      <c r="BN37" s="109">
        <v>164.1</v>
      </c>
      <c r="BO37" s="109">
        <v>362.5</v>
      </c>
      <c r="BP37" s="109">
        <v>207.9</v>
      </c>
      <c r="BQ37" s="109">
        <v>969.19999999999993</v>
      </c>
      <c r="BR37" s="109">
        <v>203.9</v>
      </c>
      <c r="BS37" s="109">
        <v>231.2</v>
      </c>
      <c r="BT37" s="109">
        <v>268</v>
      </c>
      <c r="BU37" s="109">
        <v>197.6</v>
      </c>
      <c r="BV37" s="109">
        <v>900.7</v>
      </c>
      <c r="BW37" s="109">
        <v>227.2</v>
      </c>
      <c r="BX37" s="109">
        <v>242.20000000000002</v>
      </c>
    </row>
    <row r="38" spans="2:76" ht="12.75" customHeight="1" x14ac:dyDescent="0.2">
      <c r="B38" s="10" t="s">
        <v>22</v>
      </c>
      <c r="C38" s="8">
        <v>227.5</v>
      </c>
      <c r="D38" s="8">
        <v>325.60000000000002</v>
      </c>
      <c r="E38" s="8">
        <v>394.4</v>
      </c>
      <c r="F38" s="8">
        <v>502.5</v>
      </c>
      <c r="G38" s="8">
        <v>588.4</v>
      </c>
      <c r="H38" s="8">
        <v>147.4</v>
      </c>
      <c r="I38" s="21">
        <v>132.30000000000001</v>
      </c>
      <c r="J38" s="21">
        <v>144.30000000000001</v>
      </c>
      <c r="K38" s="21">
        <v>171.7</v>
      </c>
      <c r="L38" s="8">
        <v>595.79999999999995</v>
      </c>
      <c r="M38" s="8">
        <v>162.80000000000001</v>
      </c>
      <c r="N38" s="8">
        <v>168.2</v>
      </c>
      <c r="O38" s="8">
        <v>180.4</v>
      </c>
      <c r="P38" s="8">
        <v>189.2</v>
      </c>
      <c r="Q38" s="8">
        <v>700.6</v>
      </c>
      <c r="R38" s="8">
        <v>206.6</v>
      </c>
      <c r="S38" s="8">
        <v>198.5</v>
      </c>
      <c r="T38" s="8">
        <v>211</v>
      </c>
      <c r="U38" s="8">
        <v>206.5</v>
      </c>
      <c r="V38" s="8">
        <v>822.59999999999991</v>
      </c>
      <c r="W38" s="8">
        <v>206.5</v>
      </c>
      <c r="X38" s="8">
        <v>211.6</v>
      </c>
      <c r="Y38" s="8">
        <v>218</v>
      </c>
      <c r="Z38" s="8">
        <v>221.39999999999998</v>
      </c>
      <c r="AA38" s="8">
        <v>857.4</v>
      </c>
      <c r="AB38" s="8">
        <v>229.10000000000002</v>
      </c>
      <c r="AC38" s="8">
        <v>235.4</v>
      </c>
      <c r="AD38" s="8">
        <v>227.3</v>
      </c>
      <c r="AE38" s="8">
        <v>248.60000000000002</v>
      </c>
      <c r="AF38" s="8">
        <v>940.3</v>
      </c>
      <c r="AG38" s="8">
        <v>246.10000000000002</v>
      </c>
      <c r="AH38" s="8">
        <v>237.8</v>
      </c>
      <c r="AI38" s="8">
        <v>243.60000000000002</v>
      </c>
      <c r="AJ38" s="8">
        <v>260.60000000000002</v>
      </c>
      <c r="AK38" s="8">
        <v>988.2</v>
      </c>
      <c r="AL38" s="8">
        <v>269.8</v>
      </c>
      <c r="AM38" s="8">
        <v>241</v>
      </c>
      <c r="AN38" s="8">
        <v>242.7</v>
      </c>
      <c r="AO38" s="8">
        <v>258.5</v>
      </c>
      <c r="AP38" s="8">
        <v>1011.9000000000001</v>
      </c>
      <c r="AQ38" s="8">
        <v>258.5</v>
      </c>
      <c r="AR38" s="8">
        <v>285.39999999999998</v>
      </c>
      <c r="AS38" s="8">
        <v>321.5</v>
      </c>
      <c r="AT38" s="109">
        <v>358.5</v>
      </c>
      <c r="AU38" s="109">
        <v>358.5</v>
      </c>
      <c r="AV38" s="109">
        <v>1223.9000000000001</v>
      </c>
      <c r="AW38" s="109">
        <v>1223.9000000000001</v>
      </c>
      <c r="AX38" s="109">
        <v>372.70000000000005</v>
      </c>
      <c r="AY38" s="109">
        <v>354.70000000000005</v>
      </c>
      <c r="AZ38" s="109">
        <v>364.4</v>
      </c>
      <c r="BA38" s="109">
        <v>365.6</v>
      </c>
      <c r="BB38" s="109">
        <v>1457.3</v>
      </c>
      <c r="BC38" s="109">
        <v>424.4</v>
      </c>
      <c r="BD38" s="109">
        <v>424.4</v>
      </c>
      <c r="BE38" s="109">
        <v>401.2</v>
      </c>
      <c r="BF38" s="109">
        <v>401.2</v>
      </c>
      <c r="BG38" s="109">
        <v>442.6</v>
      </c>
      <c r="BH38" s="109">
        <v>442.6</v>
      </c>
      <c r="BI38" s="109">
        <v>513.29999999999995</v>
      </c>
      <c r="BJ38" s="109">
        <v>513.29999999999995</v>
      </c>
      <c r="BK38" s="109">
        <v>1781.5</v>
      </c>
      <c r="BL38" s="109">
        <v>1781.5</v>
      </c>
      <c r="BM38" s="109">
        <v>517.79999999999995</v>
      </c>
      <c r="BN38" s="109">
        <v>453.1</v>
      </c>
      <c r="BO38" s="109">
        <v>654.1</v>
      </c>
      <c r="BP38" s="109">
        <v>507.9</v>
      </c>
      <c r="BQ38" s="109">
        <v>2132.9</v>
      </c>
      <c r="BR38" s="109">
        <v>514.5</v>
      </c>
      <c r="BS38" s="109">
        <v>558.70000000000005</v>
      </c>
      <c r="BT38" s="111">
        <v>602.9</v>
      </c>
      <c r="BU38" s="111">
        <v>549.79999999999995</v>
      </c>
      <c r="BV38" s="111">
        <v>2225.9</v>
      </c>
      <c r="BW38" s="111">
        <v>609.79999999999995</v>
      </c>
      <c r="BX38" s="111">
        <v>660.7</v>
      </c>
    </row>
    <row r="39" spans="2:76" ht="12.75" customHeight="1" x14ac:dyDescent="0.2">
      <c r="B39" s="10" t="s">
        <v>9</v>
      </c>
      <c r="C39" s="21"/>
      <c r="D39" s="21"/>
      <c r="E39" s="8"/>
      <c r="F39" s="8"/>
      <c r="G39" s="8"/>
      <c r="H39" s="8"/>
      <c r="I39" s="8"/>
      <c r="J39" s="8"/>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L39" s="8"/>
      <c r="AM39" s="8"/>
      <c r="AN39" s="8"/>
      <c r="AO39" s="8"/>
      <c r="AP39" s="8"/>
      <c r="AQ39" s="8"/>
      <c r="AR39" s="8"/>
      <c r="AS39" s="8"/>
      <c r="AT39" s="109"/>
      <c r="AU39" s="109"/>
      <c r="AV39" s="109"/>
      <c r="AW39" s="109"/>
      <c r="AX39" s="109"/>
      <c r="AY39" s="109">
        <v>0</v>
      </c>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row>
    <row r="40" spans="2:76" ht="12.75" customHeight="1" x14ac:dyDescent="0.2">
      <c r="B40" s="131" t="s">
        <v>271</v>
      </c>
      <c r="C40" s="21">
        <v>-7.2</v>
      </c>
      <c r="D40" s="21">
        <v>-6.2</v>
      </c>
      <c r="E40" s="8">
        <v>-8.4</v>
      </c>
      <c r="F40" s="8">
        <v>-8.5</v>
      </c>
      <c r="G40" s="8">
        <v>-10.199999999999999</v>
      </c>
      <c r="H40" s="8">
        <v>-3.1</v>
      </c>
      <c r="I40" s="8">
        <v>-3.2</v>
      </c>
      <c r="J40" s="8">
        <v>-3.7</v>
      </c>
      <c r="K40" s="8">
        <v>-3.6</v>
      </c>
      <c r="L40" s="8">
        <v>-13.4</v>
      </c>
      <c r="M40" s="8">
        <v>-4.5</v>
      </c>
      <c r="N40" s="8">
        <v>-4.7</v>
      </c>
      <c r="O40" s="8">
        <v>-4.5</v>
      </c>
      <c r="P40" s="8">
        <v>-4.2</v>
      </c>
      <c r="Q40" s="8">
        <v>-17.899999999999999</v>
      </c>
      <c r="R40" s="8">
        <v>-4.5</v>
      </c>
      <c r="S40" s="8">
        <v>-4.0999999999999996</v>
      </c>
      <c r="T40" s="8">
        <v>-4.0999999999999996</v>
      </c>
      <c r="U40" s="8">
        <v>-4</v>
      </c>
      <c r="V40" s="8">
        <v>-16.7</v>
      </c>
      <c r="W40" s="8">
        <v>-4.8</v>
      </c>
      <c r="X40" s="8">
        <v>-4.4000000000000004</v>
      </c>
      <c r="Y40" s="8">
        <v>-3.9</v>
      </c>
      <c r="Z40" s="8">
        <v>-3.8</v>
      </c>
      <c r="AA40" s="8">
        <v>-16.899999999999999</v>
      </c>
      <c r="AB40" s="8">
        <v>-5.2</v>
      </c>
      <c r="AC40" s="8">
        <v>-4</v>
      </c>
      <c r="AD40" s="8">
        <v>-4.3</v>
      </c>
      <c r="AE40" s="8">
        <v>-4.0999999999999996</v>
      </c>
      <c r="AF40" s="8">
        <v>-17.600000000000001</v>
      </c>
      <c r="AG40" s="8">
        <v>-3</v>
      </c>
      <c r="AH40" s="8">
        <v>-3</v>
      </c>
      <c r="AI40" s="8">
        <v>-2.7</v>
      </c>
      <c r="AJ40" s="8">
        <v>-2.2999999999999998</v>
      </c>
      <c r="AK40" s="8">
        <v>-11.1</v>
      </c>
      <c r="AL40" s="8">
        <v>-2.5</v>
      </c>
      <c r="AM40" s="8">
        <v>-2.9</v>
      </c>
      <c r="AN40" s="8">
        <v>-3.1</v>
      </c>
      <c r="AO40" s="8">
        <v>-3.8</v>
      </c>
      <c r="AP40" s="8">
        <v>-12.3</v>
      </c>
      <c r="AQ40" s="8">
        <v>-4.5</v>
      </c>
      <c r="AR40" s="8">
        <v>-4.0999999999999996</v>
      </c>
      <c r="AS40" s="8">
        <v>-4.4000000000000004</v>
      </c>
      <c r="AT40" s="109">
        <v>-2.2000000000000002</v>
      </c>
      <c r="AU40" s="109">
        <v>-2.2000000000000002</v>
      </c>
      <c r="AV40" s="109">
        <v>-15.3</v>
      </c>
      <c r="AW40" s="109">
        <v>-15.3</v>
      </c>
      <c r="AX40" s="109">
        <v>-1.2</v>
      </c>
      <c r="AY40" s="109">
        <v>-1.9</v>
      </c>
      <c r="AZ40" s="109">
        <v>-2.7</v>
      </c>
      <c r="BA40" s="109">
        <v>-3.2</v>
      </c>
      <c r="BB40" s="109">
        <v>-9</v>
      </c>
      <c r="BC40" s="109">
        <v>-4.2</v>
      </c>
      <c r="BD40" s="109">
        <v>-4.2</v>
      </c>
      <c r="BE40" s="109">
        <v>-4</v>
      </c>
      <c r="BF40" s="109">
        <v>-4</v>
      </c>
      <c r="BG40" s="109">
        <v>-4.5999999999999996</v>
      </c>
      <c r="BH40" s="109">
        <v>-4.5999999999999996</v>
      </c>
      <c r="BI40" s="109">
        <v>-2.3000000000000114</v>
      </c>
      <c r="BJ40" s="109">
        <v>-85.9</v>
      </c>
      <c r="BK40" s="109">
        <v>-15.200000000000003</v>
      </c>
      <c r="BL40" s="109">
        <v>-98.8</v>
      </c>
      <c r="BM40" s="109">
        <v>-26.9</v>
      </c>
      <c r="BN40" s="109">
        <v>-27.3</v>
      </c>
      <c r="BO40" s="109">
        <v>-27.6</v>
      </c>
      <c r="BP40" s="109">
        <v>-28.4</v>
      </c>
      <c r="BQ40" s="109">
        <v>-110.20000000000002</v>
      </c>
      <c r="BR40" s="109">
        <v>-29.7</v>
      </c>
      <c r="BS40" s="109">
        <v>-31.4</v>
      </c>
      <c r="BT40" s="109">
        <v>-32.200000000000003</v>
      </c>
      <c r="BU40" s="109">
        <v>-34</v>
      </c>
      <c r="BV40" s="109">
        <v>-127.3</v>
      </c>
      <c r="BW40" s="109">
        <v>-37.6</v>
      </c>
      <c r="BX40" s="109">
        <v>-40.200000000000003</v>
      </c>
    </row>
    <row r="41" spans="2:76" ht="12.75" customHeight="1" x14ac:dyDescent="0.2">
      <c r="B41" s="10" t="s">
        <v>211</v>
      </c>
      <c r="C41" s="21">
        <v>-0.2</v>
      </c>
      <c r="D41" s="21">
        <v>-0.2</v>
      </c>
      <c r="E41" s="8">
        <v>-0.4</v>
      </c>
      <c r="F41" s="8">
        <v>-0.4</v>
      </c>
      <c r="G41" s="8">
        <v>-0.5</v>
      </c>
      <c r="H41" s="8">
        <v>-0.1</v>
      </c>
      <c r="I41" s="8">
        <v>-0.2</v>
      </c>
      <c r="J41" s="8">
        <v>-0.1</v>
      </c>
      <c r="K41" s="8">
        <v>-0.2</v>
      </c>
      <c r="L41" s="8">
        <v>-0.5</v>
      </c>
      <c r="M41" s="8">
        <v>-0.2</v>
      </c>
      <c r="N41" s="8">
        <v>-0.1</v>
      </c>
      <c r="O41" s="8">
        <v>-0.2</v>
      </c>
      <c r="P41" s="8">
        <v>-0.1</v>
      </c>
      <c r="Q41" s="8">
        <v>-0.7</v>
      </c>
      <c r="R41" s="8">
        <v>-0.1</v>
      </c>
      <c r="S41" s="8">
        <v>-0.1</v>
      </c>
      <c r="T41" s="8">
        <v>-0.1</v>
      </c>
      <c r="U41" s="8">
        <v>-0.1</v>
      </c>
      <c r="V41" s="8">
        <v>-0.5</v>
      </c>
      <c r="W41" s="8">
        <v>-0.1</v>
      </c>
      <c r="X41" s="8">
        <v>-0.1</v>
      </c>
      <c r="Y41" s="8">
        <v>-0.1</v>
      </c>
      <c r="Z41" s="8">
        <v>-0.1</v>
      </c>
      <c r="AA41" s="8">
        <v>-0.3</v>
      </c>
      <c r="AB41" s="8">
        <v>-0.2</v>
      </c>
      <c r="AC41" s="8">
        <v>-0.2</v>
      </c>
      <c r="AD41" s="8">
        <v>-0.1</v>
      </c>
      <c r="AE41" s="8">
        <v>-0.1</v>
      </c>
      <c r="AF41" s="8">
        <v>-0.5</v>
      </c>
      <c r="AG41" s="8">
        <v>-0.1</v>
      </c>
      <c r="AH41" s="8">
        <v>-0.1</v>
      </c>
      <c r="AI41" s="8">
        <v>-0.1</v>
      </c>
      <c r="AJ41" s="8">
        <v>-0.1</v>
      </c>
      <c r="AK41" s="8">
        <v>-0.4</v>
      </c>
      <c r="AL41" s="8">
        <v>-0.1</v>
      </c>
      <c r="AM41" s="8">
        <v>-0.1</v>
      </c>
      <c r="AN41" s="8">
        <v>-0.1</v>
      </c>
      <c r="AO41" s="8">
        <v>-0.1</v>
      </c>
      <c r="AP41" s="8">
        <v>-0.4</v>
      </c>
      <c r="AQ41" s="8">
        <v>-0.1</v>
      </c>
      <c r="AR41" s="8">
        <v>-0.1</v>
      </c>
      <c r="AS41" s="8">
        <v>-0.1</v>
      </c>
      <c r="AT41" s="109">
        <v>-0.2</v>
      </c>
      <c r="AU41" s="109">
        <v>-0.2</v>
      </c>
      <c r="AV41" s="109">
        <v>-0.4</v>
      </c>
      <c r="AW41" s="109">
        <v>-0.4</v>
      </c>
      <c r="AX41" s="109">
        <v>-0.2</v>
      </c>
      <c r="AY41" s="109">
        <v>-0.2</v>
      </c>
      <c r="AZ41" s="109">
        <v>-0.3</v>
      </c>
      <c r="BA41" s="109">
        <v>-0.3</v>
      </c>
      <c r="BB41" s="109">
        <v>-0.9</v>
      </c>
      <c r="BC41" s="109">
        <v>-0.3</v>
      </c>
      <c r="BD41" s="109">
        <v>-0.3</v>
      </c>
      <c r="BE41" s="109">
        <v>-0.3</v>
      </c>
      <c r="BF41" s="109">
        <v>-0.3</v>
      </c>
      <c r="BG41" s="109">
        <v>-0.6</v>
      </c>
      <c r="BH41" s="109">
        <v>-0.6</v>
      </c>
      <c r="BI41" s="109">
        <v>-0.4</v>
      </c>
      <c r="BJ41" s="109">
        <v>-0.4</v>
      </c>
      <c r="BK41" s="109">
        <v>-1.5</v>
      </c>
      <c r="BL41" s="109">
        <v>-1.5</v>
      </c>
      <c r="BM41" s="109">
        <v>-0.4</v>
      </c>
      <c r="BN41" s="109">
        <v>0.2</v>
      </c>
      <c r="BO41" s="109">
        <v>-0.2</v>
      </c>
      <c r="BP41" s="109">
        <v>-0.4</v>
      </c>
      <c r="BQ41" s="109">
        <v>-0.8</v>
      </c>
      <c r="BR41" s="109">
        <v>-0.2</v>
      </c>
      <c r="BS41" s="109">
        <v>-0.2</v>
      </c>
      <c r="BT41" s="109">
        <v>-0.2</v>
      </c>
      <c r="BU41" s="109">
        <v>-0.2</v>
      </c>
      <c r="BV41" s="109">
        <v>-0.8</v>
      </c>
      <c r="BW41" s="109">
        <v>-0.2</v>
      </c>
      <c r="BX41" s="109">
        <v>-0.30000000000000004</v>
      </c>
    </row>
    <row r="42" spans="2:76" ht="12.75" customHeight="1" x14ac:dyDescent="0.2">
      <c r="B42" s="10" t="s">
        <v>212</v>
      </c>
      <c r="C42" s="8">
        <v>142</v>
      </c>
      <c r="D42" s="8">
        <v>184</v>
      </c>
      <c r="E42" s="8">
        <v>219.79999999999998</v>
      </c>
      <c r="F42" s="8">
        <v>268.39999999999998</v>
      </c>
      <c r="G42" s="8">
        <v>303.2</v>
      </c>
      <c r="H42" s="8">
        <v>81.300000000000011</v>
      </c>
      <c r="I42" s="21">
        <v>85.899999999999991</v>
      </c>
      <c r="J42" s="21">
        <v>92.899999999999991</v>
      </c>
      <c r="K42" s="21">
        <v>100.80000000000001</v>
      </c>
      <c r="L42" s="8">
        <v>361.1</v>
      </c>
      <c r="M42" s="8">
        <v>104.6</v>
      </c>
      <c r="N42" s="8">
        <v>111</v>
      </c>
      <c r="O42" s="8">
        <v>117.4</v>
      </c>
      <c r="P42" s="8">
        <v>122</v>
      </c>
      <c r="Q42" s="8">
        <v>455</v>
      </c>
      <c r="R42" s="8">
        <v>129.5</v>
      </c>
      <c r="S42" s="8">
        <v>131.80000000000001</v>
      </c>
      <c r="T42" s="8">
        <v>136.6</v>
      </c>
      <c r="U42" s="8">
        <v>137.9</v>
      </c>
      <c r="V42" s="8">
        <v>535.69999999999993</v>
      </c>
      <c r="W42" s="8">
        <v>141.79999999999998</v>
      </c>
      <c r="X42" s="8">
        <v>147.1</v>
      </c>
      <c r="Y42" s="8">
        <v>144.1</v>
      </c>
      <c r="Z42" s="8">
        <v>142.89999999999998</v>
      </c>
      <c r="AA42" s="8">
        <v>575.9</v>
      </c>
      <c r="AB42" s="8">
        <v>143.20000000000002</v>
      </c>
      <c r="AC42" s="8">
        <v>140</v>
      </c>
      <c r="AD42" s="8">
        <v>142</v>
      </c>
      <c r="AE42" s="8">
        <v>146.70000000000002</v>
      </c>
      <c r="AF42" s="8">
        <v>571.9</v>
      </c>
      <c r="AG42" s="8">
        <v>148.9</v>
      </c>
      <c r="AH42" s="8">
        <v>149.9</v>
      </c>
      <c r="AI42" s="8">
        <v>154.10000000000002</v>
      </c>
      <c r="AJ42" s="8">
        <v>155.6</v>
      </c>
      <c r="AK42" s="8">
        <v>608.5</v>
      </c>
      <c r="AL42" s="8">
        <v>158.4</v>
      </c>
      <c r="AM42" s="8">
        <v>159.5</v>
      </c>
      <c r="AN42" s="8">
        <v>163.5</v>
      </c>
      <c r="AO42" s="8">
        <v>170.5</v>
      </c>
      <c r="AP42" s="8">
        <v>651.80000000000007</v>
      </c>
      <c r="AQ42" s="8">
        <v>173.3</v>
      </c>
      <c r="AR42" s="8">
        <v>176.4</v>
      </c>
      <c r="AS42" s="8">
        <v>188.5</v>
      </c>
      <c r="AT42" s="109">
        <v>204</v>
      </c>
      <c r="AU42" s="109">
        <v>204</v>
      </c>
      <c r="AV42" s="109">
        <v>742.1</v>
      </c>
      <c r="AW42" s="109">
        <v>742.1</v>
      </c>
      <c r="AX42" s="109">
        <v>203.20000000000002</v>
      </c>
      <c r="AY42" s="109">
        <v>203.5</v>
      </c>
      <c r="AZ42" s="109">
        <v>217.4</v>
      </c>
      <c r="BA42" s="109">
        <v>224.70000000000002</v>
      </c>
      <c r="BB42" s="109">
        <v>848.8</v>
      </c>
      <c r="BC42" s="109">
        <v>237.8</v>
      </c>
      <c r="BD42" s="109">
        <v>237.8</v>
      </c>
      <c r="BE42" s="109">
        <v>247.7</v>
      </c>
      <c r="BF42" s="109">
        <v>247.7</v>
      </c>
      <c r="BG42" s="109">
        <v>262</v>
      </c>
      <c r="BH42" s="109">
        <v>262</v>
      </c>
      <c r="BI42" s="109">
        <v>276.39999999999998</v>
      </c>
      <c r="BJ42" s="109">
        <v>192.79999999999998</v>
      </c>
      <c r="BK42" s="109">
        <v>1023.8999999999999</v>
      </c>
      <c r="BL42" s="109">
        <v>940.3</v>
      </c>
      <c r="BM42" s="109">
        <v>256.20000000000005</v>
      </c>
      <c r="BN42" s="109">
        <v>261.7</v>
      </c>
      <c r="BO42" s="109">
        <v>264</v>
      </c>
      <c r="BP42" s="109">
        <v>271.60000000000002</v>
      </c>
      <c r="BQ42" s="109">
        <v>1053.5</v>
      </c>
      <c r="BR42" s="109">
        <v>280.90000000000003</v>
      </c>
      <c r="BS42" s="109">
        <v>296.10000000000002</v>
      </c>
      <c r="BT42" s="111">
        <v>302.7</v>
      </c>
      <c r="BU42" s="111">
        <v>318.2</v>
      </c>
      <c r="BV42" s="111">
        <v>1197.9000000000001</v>
      </c>
      <c r="BW42" s="111">
        <v>345</v>
      </c>
      <c r="BX42" s="111">
        <v>378.3</v>
      </c>
    </row>
    <row r="43" spans="2:76" ht="12.75" customHeight="1" x14ac:dyDescent="0.2">
      <c r="B43" s="10" t="s">
        <v>201</v>
      </c>
      <c r="C43" s="8">
        <v>78.099999999999994</v>
      </c>
      <c r="D43" s="8">
        <v>135.20000000000002</v>
      </c>
      <c r="E43" s="8">
        <v>165.79999999999998</v>
      </c>
      <c r="F43" s="8">
        <v>225.2</v>
      </c>
      <c r="G43" s="8">
        <v>274.5</v>
      </c>
      <c r="H43" s="8">
        <v>62.9</v>
      </c>
      <c r="I43" s="21">
        <v>43</v>
      </c>
      <c r="J43" s="21">
        <v>47.6</v>
      </c>
      <c r="K43" s="21">
        <v>67.099999999999994</v>
      </c>
      <c r="L43" s="8">
        <v>220.8</v>
      </c>
      <c r="M43" s="8">
        <v>53.5</v>
      </c>
      <c r="N43" s="8">
        <v>52.4</v>
      </c>
      <c r="O43" s="8">
        <v>58.3</v>
      </c>
      <c r="P43" s="8">
        <v>62.9</v>
      </c>
      <c r="Q43" s="8">
        <v>227</v>
      </c>
      <c r="R43" s="8">
        <v>72.5</v>
      </c>
      <c r="S43" s="8">
        <v>62.5</v>
      </c>
      <c r="T43" s="8">
        <v>70.2</v>
      </c>
      <c r="U43" s="8">
        <v>64.5</v>
      </c>
      <c r="V43" s="8">
        <v>269.7</v>
      </c>
      <c r="W43" s="8">
        <v>59.8</v>
      </c>
      <c r="X43" s="8">
        <v>60</v>
      </c>
      <c r="Y43" s="8">
        <v>69.900000000000006</v>
      </c>
      <c r="Z43" s="8">
        <v>74.600000000000009</v>
      </c>
      <c r="AA43" s="8">
        <v>264.3</v>
      </c>
      <c r="AB43" s="8">
        <v>80.5</v>
      </c>
      <c r="AC43" s="8">
        <v>91.2</v>
      </c>
      <c r="AD43" s="8">
        <v>80.900000000000006</v>
      </c>
      <c r="AE43" s="8">
        <v>97.7</v>
      </c>
      <c r="AF43" s="8">
        <v>350.3</v>
      </c>
      <c r="AG43" s="8">
        <v>94.100000000000009</v>
      </c>
      <c r="AH43" s="8">
        <v>84.800000000000011</v>
      </c>
      <c r="AI43" s="8">
        <v>86.7</v>
      </c>
      <c r="AJ43" s="8">
        <v>102.60000000000001</v>
      </c>
      <c r="AK43" s="8">
        <v>368.20000000000005</v>
      </c>
      <c r="AL43" s="8">
        <v>108.80000000000001</v>
      </c>
      <c r="AM43" s="8">
        <v>78.5</v>
      </c>
      <c r="AN43" s="8">
        <v>76</v>
      </c>
      <c r="AO43" s="8">
        <v>84.100000000000009</v>
      </c>
      <c r="AP43" s="8">
        <v>347.40000000000003</v>
      </c>
      <c r="AQ43" s="8">
        <v>80.600000000000009</v>
      </c>
      <c r="AR43" s="8">
        <v>104.80000000000001</v>
      </c>
      <c r="AS43" s="8">
        <v>128.5</v>
      </c>
      <c r="AT43" s="109">
        <v>152.10000000000002</v>
      </c>
      <c r="AU43" s="109">
        <v>152.10000000000002</v>
      </c>
      <c r="AV43" s="109">
        <v>466.1</v>
      </c>
      <c r="AW43" s="109">
        <v>466.1</v>
      </c>
      <c r="AX43" s="109">
        <v>168.10000000000002</v>
      </c>
      <c r="AY43" s="109">
        <v>149.10000000000002</v>
      </c>
      <c r="AZ43" s="109">
        <v>144</v>
      </c>
      <c r="BA43" s="109">
        <v>137.39999999999998</v>
      </c>
      <c r="BB43" s="109">
        <v>598.6</v>
      </c>
      <c r="BC43" s="109">
        <v>182.1</v>
      </c>
      <c r="BD43" s="109">
        <v>182.1</v>
      </c>
      <c r="BE43" s="109">
        <v>149.19999999999999</v>
      </c>
      <c r="BF43" s="109">
        <v>149.19999999999999</v>
      </c>
      <c r="BG43" s="109">
        <v>175.4</v>
      </c>
      <c r="BH43" s="109">
        <v>175.4</v>
      </c>
      <c r="BI43" s="109">
        <v>234.2</v>
      </c>
      <c r="BJ43" s="109">
        <v>234.2</v>
      </c>
      <c r="BK43" s="109">
        <v>740.9</v>
      </c>
      <c r="BL43" s="109">
        <v>740.9</v>
      </c>
      <c r="BM43" s="109">
        <v>234.29999999999998</v>
      </c>
      <c r="BN43" s="109">
        <v>164.29999999999998</v>
      </c>
      <c r="BO43" s="109">
        <v>362.3</v>
      </c>
      <c r="BP43" s="109">
        <v>207.5</v>
      </c>
      <c r="BQ43" s="109">
        <v>968.4</v>
      </c>
      <c r="BR43" s="109">
        <v>203.70000000000002</v>
      </c>
      <c r="BS43" s="109">
        <v>231</v>
      </c>
      <c r="BT43" s="111">
        <v>267.8</v>
      </c>
      <c r="BU43" s="111">
        <v>197.4</v>
      </c>
      <c r="BV43" s="111">
        <v>899.90000000000009</v>
      </c>
      <c r="BW43" s="111">
        <v>227</v>
      </c>
      <c r="BX43" s="111">
        <v>241.9</v>
      </c>
    </row>
    <row r="44" spans="2:76" s="2" customFormat="1" ht="12.75" customHeight="1" x14ac:dyDescent="0.2">
      <c r="B44" s="6" t="s">
        <v>24</v>
      </c>
      <c r="C44" s="5">
        <v>220.1</v>
      </c>
      <c r="D44" s="5">
        <v>319.20000000000005</v>
      </c>
      <c r="E44" s="5">
        <v>385.59999999999997</v>
      </c>
      <c r="F44" s="5">
        <v>493.59999999999997</v>
      </c>
      <c r="G44" s="5">
        <v>577.70000000000005</v>
      </c>
      <c r="H44" s="5">
        <v>144.20000000000002</v>
      </c>
      <c r="I44" s="19">
        <v>128.89999999999998</v>
      </c>
      <c r="J44" s="19">
        <v>140.5</v>
      </c>
      <c r="K44" s="19">
        <v>167.9</v>
      </c>
      <c r="L44" s="5">
        <v>581.90000000000009</v>
      </c>
      <c r="M44" s="5">
        <v>158.1</v>
      </c>
      <c r="N44" s="5">
        <v>163.4</v>
      </c>
      <c r="O44" s="5">
        <v>175.7</v>
      </c>
      <c r="P44" s="5">
        <v>184.9</v>
      </c>
      <c r="Q44" s="5">
        <v>682</v>
      </c>
      <c r="R44" s="5">
        <v>202</v>
      </c>
      <c r="S44" s="5">
        <v>194.3</v>
      </c>
      <c r="T44" s="5">
        <v>206.8</v>
      </c>
      <c r="U44" s="5">
        <v>202.4</v>
      </c>
      <c r="V44" s="5">
        <v>805.39999999999986</v>
      </c>
      <c r="W44" s="5">
        <v>201.59999999999997</v>
      </c>
      <c r="X44" s="5">
        <v>207.1</v>
      </c>
      <c r="Y44" s="5">
        <v>214</v>
      </c>
      <c r="Z44" s="5">
        <v>217.5</v>
      </c>
      <c r="AA44" s="5">
        <v>840.2</v>
      </c>
      <c r="AB44" s="5">
        <v>223.70000000000002</v>
      </c>
      <c r="AC44" s="5">
        <v>231.2</v>
      </c>
      <c r="AD44" s="5">
        <v>222.9</v>
      </c>
      <c r="AE44" s="5">
        <v>244.40000000000003</v>
      </c>
      <c r="AF44" s="5">
        <v>922.2</v>
      </c>
      <c r="AG44" s="5">
        <v>243</v>
      </c>
      <c r="AH44" s="5">
        <v>234.70000000000002</v>
      </c>
      <c r="AI44" s="5">
        <v>240.8</v>
      </c>
      <c r="AJ44" s="5">
        <v>258.2</v>
      </c>
      <c r="AK44" s="5">
        <v>976.7</v>
      </c>
      <c r="AL44" s="5">
        <v>267.20000000000005</v>
      </c>
      <c r="AM44" s="5">
        <v>238</v>
      </c>
      <c r="AN44" s="5">
        <v>239.5</v>
      </c>
      <c r="AO44" s="5">
        <v>254.60000000000002</v>
      </c>
      <c r="AP44" s="5">
        <v>999.2</v>
      </c>
      <c r="AQ44" s="5">
        <v>253.90000000000003</v>
      </c>
      <c r="AR44" s="5">
        <v>281.20000000000005</v>
      </c>
      <c r="AS44" s="5">
        <v>317</v>
      </c>
      <c r="AT44" s="5">
        <v>356.1</v>
      </c>
      <c r="AU44" s="5">
        <v>356.1</v>
      </c>
      <c r="AV44" s="5">
        <v>1208.2</v>
      </c>
      <c r="AW44" s="5">
        <v>1208.2</v>
      </c>
      <c r="AX44" s="5">
        <v>371.30000000000007</v>
      </c>
      <c r="AY44" s="5">
        <v>352.6</v>
      </c>
      <c r="AZ44" s="5">
        <v>361.4</v>
      </c>
      <c r="BA44" s="5">
        <v>362.1</v>
      </c>
      <c r="BB44" s="5">
        <v>1447.4</v>
      </c>
      <c r="BC44" s="5">
        <v>419.9</v>
      </c>
      <c r="BD44" s="5">
        <v>419.9</v>
      </c>
      <c r="BE44" s="5">
        <v>396.9</v>
      </c>
      <c r="BF44" s="5">
        <v>396.9</v>
      </c>
      <c r="BG44" s="5">
        <v>437.4</v>
      </c>
      <c r="BH44" s="5">
        <v>437.4</v>
      </c>
      <c r="BI44" s="5">
        <v>510.59999999999997</v>
      </c>
      <c r="BJ44" s="5">
        <v>427</v>
      </c>
      <c r="BK44" s="5">
        <v>1764.7999999999997</v>
      </c>
      <c r="BL44" s="5">
        <v>1681.1999999999998</v>
      </c>
      <c r="BM44" s="5">
        <v>490.5</v>
      </c>
      <c r="BN44" s="5">
        <v>426</v>
      </c>
      <c r="BO44" s="5">
        <v>626.29999999999995</v>
      </c>
      <c r="BP44" s="5">
        <v>479.1</v>
      </c>
      <c r="BQ44" s="5">
        <v>2021.9</v>
      </c>
      <c r="BR44" s="5">
        <v>484.6</v>
      </c>
      <c r="BS44" s="5">
        <v>527.1</v>
      </c>
      <c r="BT44" s="19">
        <v>570.5</v>
      </c>
      <c r="BU44" s="19">
        <v>515.6</v>
      </c>
      <c r="BV44" s="19">
        <v>2097.8000000000002</v>
      </c>
      <c r="BW44" s="19">
        <v>572</v>
      </c>
      <c r="BX44" s="19">
        <v>620.20000000000005</v>
      </c>
    </row>
    <row r="45" spans="2:76" ht="12.75" customHeight="1" x14ac:dyDescent="0.2">
      <c r="B45" s="10" t="s">
        <v>25</v>
      </c>
      <c r="C45" s="21"/>
      <c r="D45" s="21"/>
      <c r="E45" s="8"/>
      <c r="F45" s="8"/>
      <c r="G45" s="8"/>
      <c r="H45" s="8"/>
      <c r="I45" s="8"/>
      <c r="J45" s="8"/>
      <c r="K45" s="8"/>
      <c r="L45" s="8"/>
      <c r="M45" s="8"/>
      <c r="N45" s="8"/>
      <c r="O45" s="8"/>
      <c r="P45" s="8"/>
      <c r="Q45" s="8"/>
      <c r="R45" s="8"/>
      <c r="S45" s="8"/>
      <c r="T45" s="8"/>
      <c r="U45" s="8"/>
      <c r="V45" s="8"/>
      <c r="W45" s="8"/>
      <c r="X45" s="8"/>
      <c r="Y45" s="8"/>
      <c r="Z45" s="8"/>
      <c r="AA45" s="8"/>
      <c r="AB45" s="8"/>
      <c r="AC45" s="8"/>
      <c r="AD45" s="8"/>
      <c r="AE45" s="8"/>
      <c r="AF45" s="8"/>
      <c r="AG45" s="8"/>
      <c r="AH45" s="8"/>
      <c r="AI45" s="8"/>
      <c r="AJ45" s="8"/>
      <c r="AK45" s="8"/>
      <c r="AL45" s="8"/>
      <c r="AM45" s="8"/>
      <c r="AN45" s="8"/>
      <c r="AO45" s="8"/>
      <c r="AP45" s="8"/>
      <c r="AQ45" s="8"/>
      <c r="AR45" s="8"/>
      <c r="AS45" s="8"/>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row>
    <row r="46" spans="2:76" ht="12.75" customHeight="1" x14ac:dyDescent="0.2">
      <c r="B46" s="10" t="s">
        <v>210</v>
      </c>
      <c r="C46" s="21">
        <v>-35.4</v>
      </c>
      <c r="D46" s="21">
        <v>-40.700000000000003</v>
      </c>
      <c r="E46" s="8">
        <v>-51.6</v>
      </c>
      <c r="F46" s="8">
        <v>-66.5</v>
      </c>
      <c r="G46" s="8">
        <v>-77.3</v>
      </c>
      <c r="H46" s="8">
        <v>-22.5</v>
      </c>
      <c r="I46" s="8">
        <v>-24</v>
      </c>
      <c r="J46" s="8">
        <v>-23.4</v>
      </c>
      <c r="K46" s="8">
        <v>-24.8</v>
      </c>
      <c r="L46" s="8">
        <v>-94.7</v>
      </c>
      <c r="M46" s="8">
        <v>-29.8</v>
      </c>
      <c r="N46" s="8">
        <v>-29</v>
      </c>
      <c r="O46" s="8">
        <v>-26.4</v>
      </c>
      <c r="P46" s="8">
        <v>-32.6</v>
      </c>
      <c r="Q46" s="8">
        <v>-117.8</v>
      </c>
      <c r="R46" s="8">
        <v>-35.9</v>
      </c>
      <c r="S46" s="8">
        <v>-36.200000000000003</v>
      </c>
      <c r="T46" s="8">
        <v>-37</v>
      </c>
      <c r="U46" s="8">
        <v>-37.200000000000003</v>
      </c>
      <c r="V46" s="8">
        <v>-146.30000000000001</v>
      </c>
      <c r="W46" s="8">
        <v>-39.9</v>
      </c>
      <c r="X46" s="8">
        <v>-41.4</v>
      </c>
      <c r="Y46" s="8">
        <v>-40.700000000000003</v>
      </c>
      <c r="Z46" s="8">
        <v>-39.1</v>
      </c>
      <c r="AA46" s="8">
        <v>-161.1</v>
      </c>
      <c r="AB46" s="8">
        <v>-44.3</v>
      </c>
      <c r="AC46" s="8">
        <v>-44.6</v>
      </c>
      <c r="AD46" s="8">
        <v>-47.3</v>
      </c>
      <c r="AE46" s="8">
        <v>-54.7</v>
      </c>
      <c r="AF46" s="8">
        <v>-190.8</v>
      </c>
      <c r="AG46" s="8">
        <v>-51</v>
      </c>
      <c r="AH46" s="8">
        <v>-45.3</v>
      </c>
      <c r="AI46" s="8">
        <v>-47.6</v>
      </c>
      <c r="AJ46" s="8">
        <v>-45.3</v>
      </c>
      <c r="AK46" s="8">
        <v>-189.3</v>
      </c>
      <c r="AL46" s="8">
        <v>-46.8</v>
      </c>
      <c r="AM46" s="8">
        <v>-46.4</v>
      </c>
      <c r="AN46" s="8">
        <v>-49.1</v>
      </c>
      <c r="AO46" s="8">
        <v>-51.4</v>
      </c>
      <c r="AP46" s="8">
        <v>-193.7</v>
      </c>
      <c r="AQ46" s="8">
        <v>-51.4</v>
      </c>
      <c r="AR46" s="8">
        <v>-54.3</v>
      </c>
      <c r="AS46" s="8">
        <v>-53.2</v>
      </c>
      <c r="AT46" s="109">
        <v>-61.6</v>
      </c>
      <c r="AU46" s="109">
        <v>-61.300000000000004</v>
      </c>
      <c r="AV46" s="109">
        <v>-220.4</v>
      </c>
      <c r="AW46" s="109">
        <v>-220.1</v>
      </c>
      <c r="AX46" s="109">
        <v>-65</v>
      </c>
      <c r="AY46" s="109">
        <v>-57.7</v>
      </c>
      <c r="AZ46" s="109">
        <v>-57.7</v>
      </c>
      <c r="BA46" s="109">
        <v>-65.400000000000006</v>
      </c>
      <c r="BB46" s="109">
        <v>-245.9</v>
      </c>
      <c r="BC46" s="109">
        <v>-64.2</v>
      </c>
      <c r="BD46" s="109">
        <v>-64.099999999999994</v>
      </c>
      <c r="BE46" s="109">
        <v>-78.400000000000006</v>
      </c>
      <c r="BF46" s="109">
        <v>-78.400000000000006</v>
      </c>
      <c r="BG46" s="109">
        <v>-79.900000000000006</v>
      </c>
      <c r="BH46" s="109">
        <v>-79.900000000000006</v>
      </c>
      <c r="BI46" s="109">
        <v>-81.699999999999989</v>
      </c>
      <c r="BJ46" s="109">
        <v>1.9</v>
      </c>
      <c r="BK46" s="109">
        <v>-304.10000000000002</v>
      </c>
      <c r="BL46" s="109">
        <v>-220.5</v>
      </c>
      <c r="BM46" s="109">
        <v>-53.4</v>
      </c>
      <c r="BN46" s="109">
        <v>-48</v>
      </c>
      <c r="BO46" s="109">
        <v>-50.9</v>
      </c>
      <c r="BP46" s="109">
        <v>-69.2</v>
      </c>
      <c r="BQ46" s="109">
        <v>-221.5</v>
      </c>
      <c r="BR46" s="109">
        <v>-75</v>
      </c>
      <c r="BS46" s="109">
        <v>-71.400000000000006</v>
      </c>
      <c r="BT46" s="109">
        <v>-81.599999999999994</v>
      </c>
      <c r="BU46" s="109">
        <v>-87.6</v>
      </c>
      <c r="BV46" s="109">
        <v>-315.60000000000002</v>
      </c>
      <c r="BW46" s="109">
        <v>-88</v>
      </c>
      <c r="BX46" s="109">
        <v>-110.39999999999999</v>
      </c>
    </row>
    <row r="47" spans="2:76" ht="12.75" customHeight="1" x14ac:dyDescent="0.2">
      <c r="B47" s="10" t="s">
        <v>202</v>
      </c>
      <c r="C47" s="21">
        <v>-65.8</v>
      </c>
      <c r="D47" s="21">
        <v>-120.3</v>
      </c>
      <c r="E47" s="8">
        <v>-152.1</v>
      </c>
      <c r="F47" s="8">
        <v>-207.3</v>
      </c>
      <c r="G47" s="8">
        <v>-254.2</v>
      </c>
      <c r="H47" s="8">
        <v>-57.2</v>
      </c>
      <c r="I47" s="8">
        <v>-38.6</v>
      </c>
      <c r="J47" s="8">
        <v>-44.8</v>
      </c>
      <c r="K47" s="8">
        <v>-60.8</v>
      </c>
      <c r="L47" s="8">
        <v>-201.4</v>
      </c>
      <c r="M47" s="8">
        <v>-46.2</v>
      </c>
      <c r="N47" s="8">
        <v>-45.2</v>
      </c>
      <c r="O47" s="8">
        <v>-51</v>
      </c>
      <c r="P47" s="8">
        <v>-55</v>
      </c>
      <c r="Q47" s="8">
        <v>-197.5</v>
      </c>
      <c r="R47" s="8">
        <v>-63.4</v>
      </c>
      <c r="S47" s="8">
        <v>-55.6</v>
      </c>
      <c r="T47" s="8">
        <v>-61.6</v>
      </c>
      <c r="U47" s="8">
        <v>-56.7</v>
      </c>
      <c r="V47" s="8">
        <v>-237.3</v>
      </c>
      <c r="W47" s="8">
        <v>-48.6</v>
      </c>
      <c r="X47" s="8">
        <v>-48.3</v>
      </c>
      <c r="Y47" s="8">
        <v>-56.4</v>
      </c>
      <c r="Z47" s="8">
        <v>-60.8</v>
      </c>
      <c r="AA47" s="8">
        <v>-214.1</v>
      </c>
      <c r="AB47" s="8">
        <v>-64.900000000000006</v>
      </c>
      <c r="AC47" s="8">
        <v>-71.599999999999994</v>
      </c>
      <c r="AD47" s="8">
        <v>-64</v>
      </c>
      <c r="AE47" s="8">
        <v>-75.8</v>
      </c>
      <c r="AF47" s="8">
        <v>-276.3</v>
      </c>
      <c r="AG47" s="8">
        <v>-72.400000000000006</v>
      </c>
      <c r="AH47" s="8">
        <v>-65.8</v>
      </c>
      <c r="AI47" s="8">
        <v>-67.5</v>
      </c>
      <c r="AJ47" s="8">
        <v>-81.099999999999994</v>
      </c>
      <c r="AK47" s="8">
        <v>-286.7</v>
      </c>
      <c r="AL47" s="8">
        <v>-87.2</v>
      </c>
      <c r="AM47" s="8">
        <v>-62.7</v>
      </c>
      <c r="AN47" s="8">
        <v>-61.2</v>
      </c>
      <c r="AO47" s="8">
        <v>-68.3</v>
      </c>
      <c r="AP47" s="8">
        <v>-279.39999999999998</v>
      </c>
      <c r="AQ47" s="8">
        <v>-66.5</v>
      </c>
      <c r="AR47" s="8">
        <v>-84</v>
      </c>
      <c r="AS47" s="8">
        <v>-110.2</v>
      </c>
      <c r="AT47" s="109">
        <v>-131.30000000000001</v>
      </c>
      <c r="AU47" s="109">
        <v>-131.30000000000001</v>
      </c>
      <c r="AV47" s="109">
        <v>-392.1</v>
      </c>
      <c r="AW47" s="109">
        <v>-392.1</v>
      </c>
      <c r="AX47" s="109">
        <v>-147.6</v>
      </c>
      <c r="AY47" s="109">
        <v>-128.69999999999999</v>
      </c>
      <c r="AZ47" s="109">
        <v>-127</v>
      </c>
      <c r="BA47" s="109">
        <v>-122.5</v>
      </c>
      <c r="BB47" s="109">
        <v>-525.9</v>
      </c>
      <c r="BC47" s="109">
        <v>-162.30000000000001</v>
      </c>
      <c r="BD47" s="109">
        <v>-162.30000000000001</v>
      </c>
      <c r="BE47" s="109">
        <v>-129.6</v>
      </c>
      <c r="BF47" s="109">
        <v>-129.6</v>
      </c>
      <c r="BG47" s="109">
        <v>-151.9</v>
      </c>
      <c r="BH47" s="109">
        <v>-151.9</v>
      </c>
      <c r="BI47" s="109">
        <v>-206.3</v>
      </c>
      <c r="BJ47" s="109">
        <v>-206.3</v>
      </c>
      <c r="BK47" s="109">
        <v>-650.20000000000005</v>
      </c>
      <c r="BL47" s="109">
        <v>-650.1</v>
      </c>
      <c r="BM47" s="109">
        <v>-205.2</v>
      </c>
      <c r="BN47" s="109">
        <v>-152</v>
      </c>
      <c r="BO47" s="109">
        <v>-309.7</v>
      </c>
      <c r="BP47" s="109">
        <v>-165.1</v>
      </c>
      <c r="BQ47" s="109">
        <v>-832</v>
      </c>
      <c r="BR47" s="109">
        <v>-157.1</v>
      </c>
      <c r="BS47" s="109">
        <v>-175</v>
      </c>
      <c r="BT47" s="109">
        <v>-189.4</v>
      </c>
      <c r="BU47" s="109">
        <v>-137.79999999999998</v>
      </c>
      <c r="BV47" s="109">
        <v>-659.30000000000007</v>
      </c>
      <c r="BW47" s="109">
        <v>-154.5</v>
      </c>
      <c r="BX47" s="109">
        <v>-170.49999999999997</v>
      </c>
    </row>
    <row r="48" spans="2:76" s="2" customFormat="1" ht="12.75" customHeight="1" x14ac:dyDescent="0.2">
      <c r="B48" s="6" t="s">
        <v>12</v>
      </c>
      <c r="C48" s="5">
        <v>118.89999999999999</v>
      </c>
      <c r="D48" s="5">
        <v>158.20000000000005</v>
      </c>
      <c r="E48" s="5">
        <v>181.89999999999995</v>
      </c>
      <c r="F48" s="5">
        <v>219.79999999999995</v>
      </c>
      <c r="G48" s="5">
        <v>246.20000000000005</v>
      </c>
      <c r="H48" s="5">
        <v>64.500000000000014</v>
      </c>
      <c r="I48" s="5">
        <v>66.299999999999983</v>
      </c>
      <c r="J48" s="5">
        <v>72.300000000000011</v>
      </c>
      <c r="K48" s="5">
        <v>82.300000000000011</v>
      </c>
      <c r="L48" s="5">
        <v>285.80000000000007</v>
      </c>
      <c r="M48" s="5">
        <v>82.09999999999998</v>
      </c>
      <c r="N48" s="5">
        <v>89.2</v>
      </c>
      <c r="O48" s="5">
        <v>98.3</v>
      </c>
      <c r="P48" s="5">
        <v>97.3</v>
      </c>
      <c r="Q48" s="5">
        <v>366.7</v>
      </c>
      <c r="R48" s="5">
        <v>102.7</v>
      </c>
      <c r="S48" s="5">
        <v>102.5</v>
      </c>
      <c r="T48" s="5">
        <v>108.2</v>
      </c>
      <c r="U48" s="5">
        <v>108.49999999999999</v>
      </c>
      <c r="V48" s="5">
        <v>421.7999999999999</v>
      </c>
      <c r="W48" s="5">
        <v>113.09999999999997</v>
      </c>
      <c r="X48" s="5">
        <v>117.39999999999999</v>
      </c>
      <c r="Y48" s="5">
        <v>116.9</v>
      </c>
      <c r="Z48" s="5">
        <v>117.60000000000001</v>
      </c>
      <c r="AA48" s="5">
        <v>465</v>
      </c>
      <c r="AB48" s="5">
        <v>114.50000000000003</v>
      </c>
      <c r="AC48" s="5">
        <v>115</v>
      </c>
      <c r="AD48" s="5">
        <v>111.60000000000002</v>
      </c>
      <c r="AE48" s="5">
        <v>113.90000000000005</v>
      </c>
      <c r="AF48" s="5">
        <v>455.10000000000008</v>
      </c>
      <c r="AG48" s="5">
        <v>119.6</v>
      </c>
      <c r="AH48" s="5">
        <v>123.60000000000004</v>
      </c>
      <c r="AI48" s="5">
        <v>125.70000000000002</v>
      </c>
      <c r="AJ48" s="5">
        <v>131.79999999999998</v>
      </c>
      <c r="AK48" s="5">
        <v>500.7000000000001</v>
      </c>
      <c r="AL48" s="5">
        <v>133.20000000000005</v>
      </c>
      <c r="AM48" s="5">
        <v>128.89999999999998</v>
      </c>
      <c r="AN48" s="5">
        <v>129.19999999999999</v>
      </c>
      <c r="AO48" s="5">
        <v>134.90000000000003</v>
      </c>
      <c r="AP48" s="5">
        <v>526.1</v>
      </c>
      <c r="AQ48" s="5">
        <v>136.00000000000003</v>
      </c>
      <c r="AR48" s="5">
        <v>142.90000000000003</v>
      </c>
      <c r="AS48" s="5">
        <v>153.60000000000002</v>
      </c>
      <c r="AT48" s="5">
        <v>163.19999999999999</v>
      </c>
      <c r="AU48" s="5">
        <v>163.5</v>
      </c>
      <c r="AV48" s="5">
        <v>595.70000000000005</v>
      </c>
      <c r="AW48" s="5">
        <v>596</v>
      </c>
      <c r="AX48" s="5">
        <v>158.70000000000007</v>
      </c>
      <c r="AY48" s="5">
        <v>166.20000000000005</v>
      </c>
      <c r="AZ48" s="5">
        <v>176.7</v>
      </c>
      <c r="BA48" s="5">
        <v>174.20000000000005</v>
      </c>
      <c r="BB48" s="5">
        <v>675.6</v>
      </c>
      <c r="BC48" s="5">
        <v>193.39999999999998</v>
      </c>
      <c r="BD48" s="5">
        <v>193.49999999999994</v>
      </c>
      <c r="BE48" s="5">
        <v>188.9</v>
      </c>
      <c r="BF48" s="5">
        <v>188.9</v>
      </c>
      <c r="BG48" s="5">
        <v>205.6</v>
      </c>
      <c r="BH48" s="5">
        <v>205.6</v>
      </c>
      <c r="BI48" s="5">
        <v>222.59999999999997</v>
      </c>
      <c r="BJ48" s="5">
        <v>222.59999999999997</v>
      </c>
      <c r="BK48" s="5">
        <v>810.49999999999977</v>
      </c>
      <c r="BL48" s="5">
        <v>810.5999999999998</v>
      </c>
      <c r="BM48" s="5">
        <v>231.90000000000003</v>
      </c>
      <c r="BN48" s="5">
        <v>226</v>
      </c>
      <c r="BO48" s="5">
        <v>265.7</v>
      </c>
      <c r="BP48" s="5">
        <v>244.80000000000004</v>
      </c>
      <c r="BQ48" s="5">
        <v>968.40000000000009</v>
      </c>
      <c r="BR48" s="5">
        <v>252.50000000000003</v>
      </c>
      <c r="BS48" s="5">
        <v>280.70000000000005</v>
      </c>
      <c r="BT48" s="5">
        <v>299.5</v>
      </c>
      <c r="BU48" s="5">
        <v>290.20000000000005</v>
      </c>
      <c r="BV48" s="5">
        <v>1122.9000000000001</v>
      </c>
      <c r="BW48" s="5">
        <v>329.5</v>
      </c>
      <c r="BX48" s="5">
        <v>339.30000000000007</v>
      </c>
    </row>
    <row r="49" spans="2:76" ht="12.75" customHeight="1" x14ac:dyDescent="0.2">
      <c r="B49" s="10" t="s">
        <v>13</v>
      </c>
      <c r="C49" s="21"/>
      <c r="D49" s="21"/>
      <c r="E49" s="8"/>
      <c r="F49" s="8"/>
      <c r="G49" s="8"/>
      <c r="H49" s="8"/>
      <c r="I49" s="8"/>
      <c r="J49" s="8"/>
      <c r="K49" s="8"/>
      <c r="L49" s="8"/>
      <c r="M49" s="8"/>
      <c r="N49" s="8"/>
      <c r="O49" s="8"/>
      <c r="P49" s="8"/>
      <c r="Q49" s="8"/>
      <c r="R49" s="8"/>
      <c r="S49" s="8"/>
      <c r="T49" s="8"/>
      <c r="U49" s="8"/>
      <c r="V49" s="8"/>
      <c r="W49" s="8"/>
      <c r="X49" s="8"/>
      <c r="Y49" s="8"/>
      <c r="Z49" s="8"/>
      <c r="AA49" s="8"/>
      <c r="AB49" s="8"/>
      <c r="AC49" s="8"/>
      <c r="AD49" s="8"/>
      <c r="AE49" s="8"/>
      <c r="AF49" s="8"/>
      <c r="AG49" s="8"/>
      <c r="AH49" s="8"/>
      <c r="AI49" s="8"/>
      <c r="AJ49" s="8"/>
      <c r="AK49" s="8"/>
      <c r="AL49" s="8"/>
      <c r="AM49" s="8"/>
      <c r="AN49" s="8"/>
      <c r="AO49" s="8"/>
      <c r="AP49" s="8"/>
      <c r="AQ49" s="8"/>
      <c r="AR49" s="8"/>
      <c r="AS49" s="8"/>
      <c r="AT49" s="109"/>
      <c r="AU49" s="109"/>
      <c r="AV49" s="109"/>
      <c r="AW49" s="109"/>
      <c r="AX49" s="109"/>
      <c r="AY49" s="109">
        <v>0</v>
      </c>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row>
    <row r="50" spans="2:76" ht="12.75" customHeight="1" x14ac:dyDescent="0.2">
      <c r="B50" s="10" t="s">
        <v>210</v>
      </c>
      <c r="C50" s="21">
        <v>-13.6</v>
      </c>
      <c r="D50" s="21">
        <v>-11.9</v>
      </c>
      <c r="E50" s="8">
        <v>-11.4</v>
      </c>
      <c r="F50" s="8">
        <v>-16.5</v>
      </c>
      <c r="G50" s="8">
        <v>-17.5</v>
      </c>
      <c r="H50" s="8">
        <v>-4.4000000000000004</v>
      </c>
      <c r="I50" s="8">
        <v>-5.0999999999999996</v>
      </c>
      <c r="J50" s="8">
        <v>-5.5</v>
      </c>
      <c r="K50" s="8">
        <v>-5.8</v>
      </c>
      <c r="L50" s="8">
        <v>-20.8</v>
      </c>
      <c r="M50" s="8">
        <v>-5.8000000000000007</v>
      </c>
      <c r="N50" s="8">
        <v>-6</v>
      </c>
      <c r="O50" s="8">
        <v>-6.4</v>
      </c>
      <c r="P50" s="8">
        <v>-6.7</v>
      </c>
      <c r="Q50" s="8">
        <v>-25.1</v>
      </c>
      <c r="R50" s="8">
        <v>-7.9</v>
      </c>
      <c r="S50" s="8">
        <v>-8.9</v>
      </c>
      <c r="T50" s="8">
        <v>-8.5</v>
      </c>
      <c r="U50" s="8">
        <v>-8.3000000000000007</v>
      </c>
      <c r="V50" s="8">
        <v>-33.5</v>
      </c>
      <c r="W50" s="8">
        <v>-8.4</v>
      </c>
      <c r="X50" s="8">
        <v>-8.3000000000000007</v>
      </c>
      <c r="Y50" s="8">
        <v>-9.5</v>
      </c>
      <c r="Z50" s="8">
        <v>-11.4</v>
      </c>
      <c r="AA50" s="8">
        <v>-37.5</v>
      </c>
      <c r="AB50" s="8">
        <v>-10.1</v>
      </c>
      <c r="AC50" s="8">
        <v>-9.3000000000000007</v>
      </c>
      <c r="AD50" s="8">
        <v>-8</v>
      </c>
      <c r="AE50" s="8">
        <v>-10.6</v>
      </c>
      <c r="AF50" s="8">
        <v>-38.1</v>
      </c>
      <c r="AG50" s="8">
        <v>-9.6</v>
      </c>
      <c r="AH50" s="8">
        <v>-10.4</v>
      </c>
      <c r="AI50" s="8">
        <v>-10.1</v>
      </c>
      <c r="AJ50" s="8">
        <v>-10.7</v>
      </c>
      <c r="AK50" s="8">
        <v>-40.700000000000003</v>
      </c>
      <c r="AL50" s="8">
        <v>-9.5</v>
      </c>
      <c r="AM50" s="8">
        <v>-9.4</v>
      </c>
      <c r="AN50" s="8">
        <v>-8.9</v>
      </c>
      <c r="AO50" s="8">
        <v>-10.4</v>
      </c>
      <c r="AP50" s="8">
        <v>-37.9</v>
      </c>
      <c r="AQ50" s="8">
        <v>-12.8</v>
      </c>
      <c r="AR50" s="8">
        <v>-13.1</v>
      </c>
      <c r="AS50" s="8">
        <v>-15.8</v>
      </c>
      <c r="AT50" s="109">
        <v>-23.8</v>
      </c>
      <c r="AU50" s="109">
        <v>-20.7</v>
      </c>
      <c r="AV50" s="109">
        <v>-65.400000000000006</v>
      </c>
      <c r="AW50" s="109">
        <v>-62.300000000000004</v>
      </c>
      <c r="AX50" s="109">
        <v>-13.7</v>
      </c>
      <c r="AY50" s="109">
        <v>-14.3</v>
      </c>
      <c r="AZ50" s="109">
        <v>-14.6</v>
      </c>
      <c r="BA50" s="109">
        <v>-17</v>
      </c>
      <c r="BB50" s="109">
        <v>-59.6</v>
      </c>
      <c r="BC50" s="109">
        <v>-14.6</v>
      </c>
      <c r="BD50" s="109">
        <v>-14.5</v>
      </c>
      <c r="BE50" s="109">
        <v>-20.9</v>
      </c>
      <c r="BF50" s="109">
        <v>-20.8</v>
      </c>
      <c r="BG50" s="109">
        <v>-22.4</v>
      </c>
      <c r="BH50" s="109">
        <v>-22.3</v>
      </c>
      <c r="BI50" s="109">
        <v>-25.7</v>
      </c>
      <c r="BJ50" s="109">
        <v>-25.5</v>
      </c>
      <c r="BK50" s="109">
        <v>-83.6</v>
      </c>
      <c r="BL50" s="109">
        <v>-83.2</v>
      </c>
      <c r="BM50" s="109">
        <v>-22.5</v>
      </c>
      <c r="BN50" s="109">
        <v>-0.8</v>
      </c>
      <c r="BO50" s="109">
        <v>-19.3</v>
      </c>
      <c r="BP50" s="109">
        <v>-27.1</v>
      </c>
      <c r="BQ50" s="109">
        <v>-69.7</v>
      </c>
      <c r="BR50" s="109">
        <v>-27.2</v>
      </c>
      <c r="BS50" s="109">
        <v>-29.7</v>
      </c>
      <c r="BT50" s="109">
        <v>-37</v>
      </c>
      <c r="BU50" s="109">
        <v>-47.3</v>
      </c>
      <c r="BV50" s="109">
        <v>-141.19999999999999</v>
      </c>
      <c r="BW50" s="109">
        <v>-36.1</v>
      </c>
      <c r="BX50" s="109">
        <v>-42.7</v>
      </c>
    </row>
    <row r="51" spans="2:76" ht="12.75" customHeight="1" x14ac:dyDescent="0.2">
      <c r="B51" s="10" t="s">
        <v>202</v>
      </c>
      <c r="C51" s="21">
        <v>-4.8</v>
      </c>
      <c r="D51" s="21">
        <v>-8.8000000000000007</v>
      </c>
      <c r="E51" s="8">
        <v>-8.6</v>
      </c>
      <c r="F51" s="8">
        <v>-12.5</v>
      </c>
      <c r="G51" s="8">
        <v>-20.7</v>
      </c>
      <c r="H51" s="8">
        <v>-4.4000000000000004</v>
      </c>
      <c r="I51" s="8">
        <v>-3.8</v>
      </c>
      <c r="J51" s="8">
        <v>-3.5</v>
      </c>
      <c r="K51" s="8">
        <v>-5.4</v>
      </c>
      <c r="L51" s="8">
        <v>-17.100000000000001</v>
      </c>
      <c r="M51" s="8">
        <v>-3.9</v>
      </c>
      <c r="N51" s="8">
        <v>-3.9</v>
      </c>
      <c r="O51" s="8">
        <v>-4.9000000000000004</v>
      </c>
      <c r="P51" s="8">
        <v>-5.5</v>
      </c>
      <c r="Q51" s="8">
        <v>-18.100000000000001</v>
      </c>
      <c r="R51" s="8">
        <v>-6.7</v>
      </c>
      <c r="S51" s="8">
        <v>-5.5</v>
      </c>
      <c r="T51" s="8">
        <v>-6.4</v>
      </c>
      <c r="U51" s="8">
        <v>-6.4</v>
      </c>
      <c r="V51" s="8">
        <v>-25.1</v>
      </c>
      <c r="W51" s="8">
        <v>-5.9</v>
      </c>
      <c r="X51" s="8">
        <v>-5.5</v>
      </c>
      <c r="Y51" s="8">
        <v>-5.5</v>
      </c>
      <c r="Z51" s="8">
        <v>-6.4</v>
      </c>
      <c r="AA51" s="8">
        <v>-23.4</v>
      </c>
      <c r="AB51" s="8">
        <v>-6.4</v>
      </c>
      <c r="AC51" s="8">
        <v>-8.5</v>
      </c>
      <c r="AD51" s="8">
        <v>-9.1999999999999993</v>
      </c>
      <c r="AE51" s="8">
        <v>-8.6</v>
      </c>
      <c r="AF51" s="8">
        <v>-32.6</v>
      </c>
      <c r="AG51" s="8">
        <v>-7.1</v>
      </c>
      <c r="AH51" s="8">
        <v>-7.7</v>
      </c>
      <c r="AI51" s="8">
        <v>-7.8</v>
      </c>
      <c r="AJ51" s="8">
        <v>-11.1</v>
      </c>
      <c r="AK51" s="8">
        <v>-33.6</v>
      </c>
      <c r="AL51" s="8">
        <v>-9.8000000000000007</v>
      </c>
      <c r="AM51" s="8">
        <v>-7.9</v>
      </c>
      <c r="AN51" s="8">
        <v>-6.8</v>
      </c>
      <c r="AO51" s="8">
        <v>-6.4</v>
      </c>
      <c r="AP51" s="8">
        <v>-31</v>
      </c>
      <c r="AQ51" s="8">
        <v>-6.3</v>
      </c>
      <c r="AR51" s="8">
        <v>-7.8</v>
      </c>
      <c r="AS51" s="8">
        <v>-7.8</v>
      </c>
      <c r="AT51" s="109">
        <v>-10.7</v>
      </c>
      <c r="AU51" s="109">
        <v>-10.7</v>
      </c>
      <c r="AV51" s="109">
        <v>-32.700000000000003</v>
      </c>
      <c r="AW51" s="109">
        <v>-32.700000000000003</v>
      </c>
      <c r="AX51" s="109">
        <v>-10.5</v>
      </c>
      <c r="AY51" s="109">
        <v>-10.1</v>
      </c>
      <c r="AZ51" s="109">
        <v>-8.6999999999999993</v>
      </c>
      <c r="BA51" s="109">
        <v>-7.4</v>
      </c>
      <c r="BB51" s="109">
        <v>-36.6</v>
      </c>
      <c r="BC51" s="109">
        <v>-8.6</v>
      </c>
      <c r="BD51" s="109">
        <v>-7.3</v>
      </c>
      <c r="BE51" s="109">
        <v>-9</v>
      </c>
      <c r="BF51" s="109">
        <v>-7.2</v>
      </c>
      <c r="BG51" s="109">
        <v>-10.199999999999999</v>
      </c>
      <c r="BH51" s="109">
        <v>-8.6999999999999993</v>
      </c>
      <c r="BI51" s="109">
        <v>-13.6</v>
      </c>
      <c r="BJ51" s="109">
        <v>-11.7</v>
      </c>
      <c r="BK51" s="109">
        <v>-41.4</v>
      </c>
      <c r="BL51" s="109">
        <v>-35</v>
      </c>
      <c r="BM51" s="109">
        <v>-13.4</v>
      </c>
      <c r="BN51" s="109">
        <v>-10.4</v>
      </c>
      <c r="BO51" s="109">
        <v>-13.6</v>
      </c>
      <c r="BP51" s="109">
        <v>-13.4</v>
      </c>
      <c r="BQ51" s="109">
        <v>-50.8</v>
      </c>
      <c r="BR51" s="109">
        <v>-13.7</v>
      </c>
      <c r="BS51" s="109">
        <v>-14.7</v>
      </c>
      <c r="BT51" s="109">
        <v>-19</v>
      </c>
      <c r="BU51" s="109">
        <v>-23.8</v>
      </c>
      <c r="BV51" s="109">
        <v>-71.2</v>
      </c>
      <c r="BW51" s="109">
        <v>-19</v>
      </c>
      <c r="BX51" s="109">
        <v>-26.4</v>
      </c>
    </row>
    <row r="52" spans="2:76" ht="12.75" customHeight="1" x14ac:dyDescent="0.2">
      <c r="B52" s="10" t="s">
        <v>19</v>
      </c>
      <c r="C52" s="21">
        <v>-28.6</v>
      </c>
      <c r="D52" s="21">
        <v>-28.8</v>
      </c>
      <c r="E52" s="8">
        <v>-35.6</v>
      </c>
      <c r="F52" s="8">
        <v>-96.6</v>
      </c>
      <c r="G52" s="8">
        <v>-89.1</v>
      </c>
      <c r="H52" s="8">
        <v>-17.5</v>
      </c>
      <c r="I52" s="8">
        <v>-20.2</v>
      </c>
      <c r="J52" s="8">
        <v>-17.399999999999999</v>
      </c>
      <c r="K52" s="8">
        <v>-25.4</v>
      </c>
      <c r="L52" s="8">
        <v>-80.400000000000006</v>
      </c>
      <c r="M52" s="8">
        <v>-27.6</v>
      </c>
      <c r="N52" s="8">
        <v>-27.3</v>
      </c>
      <c r="O52" s="8">
        <v>-28.6</v>
      </c>
      <c r="P52" s="8">
        <v>-31.6</v>
      </c>
      <c r="Q52" s="8">
        <v>-115.1</v>
      </c>
      <c r="R52" s="8">
        <v>-31.4</v>
      </c>
      <c r="S52" s="8">
        <v>-49.7</v>
      </c>
      <c r="T52" s="8">
        <v>-44.4</v>
      </c>
      <c r="U52" s="8">
        <v>-38.700000000000003</v>
      </c>
      <c r="V52" s="8">
        <v>-164.2</v>
      </c>
      <c r="W52" s="8">
        <v>-42.1</v>
      </c>
      <c r="X52" s="8">
        <v>-34.1</v>
      </c>
      <c r="Y52" s="8">
        <v>-32.9</v>
      </c>
      <c r="Z52" s="8">
        <v>-34.1</v>
      </c>
      <c r="AA52" s="8">
        <v>-143.19999999999999</v>
      </c>
      <c r="AB52" s="8">
        <v>-34.6</v>
      </c>
      <c r="AC52" s="8">
        <v>-28</v>
      </c>
      <c r="AD52" s="8">
        <v>-30</v>
      </c>
      <c r="AE52" s="8">
        <v>-36.700000000000003</v>
      </c>
      <c r="AF52" s="8">
        <v>-129.30000000000001</v>
      </c>
      <c r="AG52" s="8">
        <v>-37.299999999999997</v>
      </c>
      <c r="AH52" s="8">
        <v>-28.5</v>
      </c>
      <c r="AI52" s="8">
        <v>-27.7</v>
      </c>
      <c r="AJ52" s="8">
        <v>-31.1</v>
      </c>
      <c r="AK52" s="8">
        <v>-124.7</v>
      </c>
      <c r="AL52" s="8">
        <v>-32.9</v>
      </c>
      <c r="AM52" s="8">
        <v>-29.6</v>
      </c>
      <c r="AN52" s="8">
        <v>-28.3</v>
      </c>
      <c r="AO52" s="8">
        <v>-27.7</v>
      </c>
      <c r="AP52" s="8">
        <v>-118.5</v>
      </c>
      <c r="AQ52" s="8">
        <v>-27.8</v>
      </c>
      <c r="AR52" s="8">
        <v>-25.7</v>
      </c>
      <c r="AS52" s="8">
        <v>-28.5</v>
      </c>
      <c r="AT52" s="109">
        <v>-32.200000000000003</v>
      </c>
      <c r="AU52" s="109">
        <v>-32.200000000000003</v>
      </c>
      <c r="AV52" s="109">
        <v>-114.3</v>
      </c>
      <c r="AW52" s="109">
        <v>-114.3</v>
      </c>
      <c r="AX52" s="109">
        <v>-35.299999999999997</v>
      </c>
      <c r="AY52" s="109">
        <v>-34.6</v>
      </c>
      <c r="AZ52" s="109">
        <v>-42.3</v>
      </c>
      <c r="BA52" s="109">
        <v>-47.6</v>
      </c>
      <c r="BB52" s="109">
        <v>-159.9</v>
      </c>
      <c r="BC52" s="109">
        <v>-55.4</v>
      </c>
      <c r="BD52" s="109">
        <v>-55.4</v>
      </c>
      <c r="BE52" s="109">
        <v>-52.2</v>
      </c>
      <c r="BF52" s="109">
        <v>-52.2</v>
      </c>
      <c r="BG52" s="109">
        <v>-50.8</v>
      </c>
      <c r="BH52" s="109">
        <v>-50.8</v>
      </c>
      <c r="BI52" s="109">
        <v>-60.3</v>
      </c>
      <c r="BJ52" s="109">
        <v>-60.3</v>
      </c>
      <c r="BK52" s="109">
        <v>-218.7</v>
      </c>
      <c r="BL52" s="109">
        <v>-218.7</v>
      </c>
      <c r="BM52" s="109">
        <v>-36.700000000000003</v>
      </c>
      <c r="BN52" s="109">
        <v>-32.299999999999997</v>
      </c>
      <c r="BO52" s="109">
        <v>-33.700000000000003</v>
      </c>
      <c r="BP52" s="109">
        <v>-27.7</v>
      </c>
      <c r="BQ52" s="109">
        <v>-130.4</v>
      </c>
      <c r="BR52" s="109">
        <v>-20.6</v>
      </c>
      <c r="BS52" s="109">
        <v>-15.3</v>
      </c>
      <c r="BT52" s="109">
        <v>-15.2</v>
      </c>
      <c r="BU52" s="109">
        <v>-20.399999999999999</v>
      </c>
      <c r="BV52" s="109">
        <v>-71.400000000000006</v>
      </c>
      <c r="BW52" s="109">
        <v>-21.9</v>
      </c>
      <c r="BX52" s="109">
        <v>-26.3</v>
      </c>
    </row>
    <row r="53" spans="2:76" ht="12.75" customHeight="1" x14ac:dyDescent="0.2">
      <c r="B53" s="10" t="s">
        <v>195</v>
      </c>
      <c r="C53" s="22"/>
      <c r="D53" s="21"/>
      <c r="E53" s="8"/>
      <c r="F53" s="8"/>
      <c r="G53" s="8"/>
      <c r="H53" s="8"/>
      <c r="I53" s="8"/>
      <c r="J53" s="8"/>
      <c r="K53" s="8"/>
      <c r="L53" s="8"/>
      <c r="M53" s="8"/>
      <c r="N53" s="8"/>
      <c r="O53" s="8"/>
      <c r="P53" s="8"/>
      <c r="Q53" s="8"/>
      <c r="R53" s="8"/>
      <c r="S53" s="8"/>
      <c r="T53" s="8"/>
      <c r="U53" s="8"/>
      <c r="V53" s="8"/>
      <c r="W53" s="8"/>
      <c r="X53" s="8"/>
      <c r="Y53" s="8"/>
      <c r="Z53" s="8"/>
      <c r="AA53" s="8"/>
      <c r="AB53" s="8"/>
      <c r="AC53" s="8"/>
      <c r="AD53" s="8"/>
      <c r="AE53" s="8"/>
      <c r="AF53" s="8"/>
      <c r="AG53" s="8"/>
      <c r="AH53" s="8"/>
      <c r="AI53" s="8"/>
      <c r="AJ53" s="8"/>
      <c r="AK53" s="8"/>
      <c r="AL53" s="8"/>
      <c r="AM53" s="8"/>
      <c r="AN53" s="8"/>
      <c r="AO53" s="8"/>
      <c r="AP53" s="8"/>
      <c r="AQ53" s="8"/>
      <c r="AR53" s="8"/>
      <c r="AS53" s="8"/>
      <c r="AT53" s="109"/>
      <c r="AU53" s="109"/>
      <c r="AV53" s="109"/>
      <c r="AW53" s="109"/>
      <c r="AX53" s="109"/>
      <c r="AY53" s="109">
        <v>0</v>
      </c>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row>
    <row r="54" spans="2:76" ht="12.75" customHeight="1" x14ac:dyDescent="0.2">
      <c r="B54" s="10" t="s">
        <v>210</v>
      </c>
      <c r="C54" s="21">
        <v>-0.4</v>
      </c>
      <c r="D54" s="21">
        <v>-0.6</v>
      </c>
      <c r="E54" s="8">
        <v>-0.7</v>
      </c>
      <c r="F54" s="8">
        <v>-0.7</v>
      </c>
      <c r="G54" s="8">
        <v>-0.6</v>
      </c>
      <c r="H54" s="8">
        <v>-0.2</v>
      </c>
      <c r="I54" s="8">
        <v>-0.2</v>
      </c>
      <c r="J54" s="8">
        <v>-0.2</v>
      </c>
      <c r="K54" s="8">
        <v>-0.2</v>
      </c>
      <c r="L54" s="8">
        <v>-0.7</v>
      </c>
      <c r="M54" s="8">
        <v>-0.2</v>
      </c>
      <c r="N54" s="8">
        <v>-0.2</v>
      </c>
      <c r="O54" s="8">
        <v>-0.1</v>
      </c>
      <c r="P54" s="8">
        <v>-0.2</v>
      </c>
      <c r="Q54" s="8">
        <v>-0.7</v>
      </c>
      <c r="R54" s="8">
        <v>-0.2</v>
      </c>
      <c r="S54" s="8">
        <v>-0.3</v>
      </c>
      <c r="T54" s="8">
        <v>-0.3</v>
      </c>
      <c r="U54" s="8">
        <v>-0.3</v>
      </c>
      <c r="V54" s="8">
        <v>-1.1000000000000001</v>
      </c>
      <c r="W54" s="8">
        <v>-0.3</v>
      </c>
      <c r="X54" s="8">
        <v>-0.3</v>
      </c>
      <c r="Y54" s="8">
        <v>-0.3</v>
      </c>
      <c r="Z54" s="8">
        <v>-0.3</v>
      </c>
      <c r="AA54" s="8">
        <v>-1.1000000000000001</v>
      </c>
      <c r="AB54" s="8">
        <v>-0.3</v>
      </c>
      <c r="AC54" s="8">
        <v>-0.3</v>
      </c>
      <c r="AD54" s="8">
        <v>-0.3</v>
      </c>
      <c r="AE54" s="8">
        <v>-0.3</v>
      </c>
      <c r="AF54" s="8">
        <v>-1.1000000000000001</v>
      </c>
      <c r="AG54" s="8">
        <v>-0.6</v>
      </c>
      <c r="AH54" s="8">
        <v>-0.5</v>
      </c>
      <c r="AI54" s="8">
        <v>-0.6</v>
      </c>
      <c r="AJ54" s="8">
        <v>-0.6</v>
      </c>
      <c r="AK54" s="8">
        <v>-2.2000000000000002</v>
      </c>
      <c r="AL54" s="8">
        <v>-0.7</v>
      </c>
      <c r="AM54" s="8">
        <v>-0.7</v>
      </c>
      <c r="AN54" s="8">
        <v>-0.8</v>
      </c>
      <c r="AO54" s="8">
        <v>-0.8</v>
      </c>
      <c r="AP54" s="8">
        <v>-2.9</v>
      </c>
      <c r="AQ54" s="8">
        <v>-0.6</v>
      </c>
      <c r="AR54" s="8">
        <v>-0.7</v>
      </c>
      <c r="AS54" s="8">
        <v>-1</v>
      </c>
      <c r="AT54" s="109">
        <v>-1.2</v>
      </c>
      <c r="AU54" s="109">
        <v>-1.2</v>
      </c>
      <c r="AV54" s="109">
        <v>-3.5</v>
      </c>
      <c r="AW54" s="109">
        <v>-3.5</v>
      </c>
      <c r="AX54" s="109">
        <v>-1.2</v>
      </c>
      <c r="AY54" s="109">
        <v>-1.2</v>
      </c>
      <c r="AZ54" s="109">
        <v>-1.2</v>
      </c>
      <c r="BA54" s="109">
        <v>-1.3</v>
      </c>
      <c r="BB54" s="109">
        <v>-4.9000000000000004</v>
      </c>
      <c r="BC54" s="109">
        <v>-1.3</v>
      </c>
      <c r="BD54" s="109">
        <v>-1.4</v>
      </c>
      <c r="BE54" s="109">
        <v>-1.3</v>
      </c>
      <c r="BF54" s="109">
        <v>-1.4</v>
      </c>
      <c r="BG54" s="109">
        <v>-1.4</v>
      </c>
      <c r="BH54" s="109">
        <v>-1.4</v>
      </c>
      <c r="BI54" s="109">
        <v>-1.3</v>
      </c>
      <c r="BJ54" s="109">
        <v>-1.4</v>
      </c>
      <c r="BK54" s="109">
        <v>-5.3</v>
      </c>
      <c r="BL54" s="109">
        <v>-5.7</v>
      </c>
      <c r="BM54" s="109">
        <v>-1.7</v>
      </c>
      <c r="BN54" s="109">
        <v>-2.1</v>
      </c>
      <c r="BO54" s="109">
        <v>-2.4</v>
      </c>
      <c r="BP54" s="109">
        <v>-2.2000000000000002</v>
      </c>
      <c r="BQ54" s="109">
        <v>-8.3999999999999986</v>
      </c>
      <c r="BR54" s="109">
        <v>-1.9</v>
      </c>
      <c r="BS54" s="109">
        <v>-1.9</v>
      </c>
      <c r="BT54" s="109">
        <v>-2.2000000000000002</v>
      </c>
      <c r="BU54" s="109">
        <v>-2.2999999999999998</v>
      </c>
      <c r="BV54" s="109">
        <v>-8.3000000000000007</v>
      </c>
      <c r="BW54" s="109">
        <v>-2.2000000000000002</v>
      </c>
      <c r="BX54" s="109">
        <v>-2.2999999999999998</v>
      </c>
    </row>
    <row r="55" spans="2:76" ht="12.75" customHeight="1" x14ac:dyDescent="0.2">
      <c r="B55" s="10" t="s">
        <v>202</v>
      </c>
      <c r="C55" s="22">
        <v>0</v>
      </c>
      <c r="D55" s="21">
        <v>0</v>
      </c>
      <c r="E55" s="8">
        <v>0</v>
      </c>
      <c r="F55" s="8">
        <v>0</v>
      </c>
      <c r="G55" s="8">
        <v>-0.1</v>
      </c>
      <c r="H55" s="8">
        <v>0</v>
      </c>
      <c r="I55" s="8">
        <v>0</v>
      </c>
      <c r="J55" s="8">
        <v>0</v>
      </c>
      <c r="K55" s="8">
        <v>0</v>
      </c>
      <c r="L55" s="8">
        <v>-0.1</v>
      </c>
      <c r="M55" s="8">
        <v>0</v>
      </c>
      <c r="N55" s="8">
        <v>0</v>
      </c>
      <c r="O55" s="8">
        <v>0</v>
      </c>
      <c r="P55" s="8">
        <v>0</v>
      </c>
      <c r="Q55" s="8">
        <v>0</v>
      </c>
      <c r="R55" s="8">
        <v>0</v>
      </c>
      <c r="S55" s="8">
        <v>0</v>
      </c>
      <c r="T55" s="8">
        <v>0</v>
      </c>
      <c r="U55" s="8">
        <v>0</v>
      </c>
      <c r="V55" s="8">
        <v>0</v>
      </c>
      <c r="W55" s="8">
        <v>0</v>
      </c>
      <c r="X55" s="8">
        <v>0</v>
      </c>
      <c r="Y55" s="8">
        <v>0</v>
      </c>
      <c r="Z55" s="8">
        <v>0</v>
      </c>
      <c r="AA55" s="8">
        <v>0</v>
      </c>
      <c r="AB55" s="8">
        <v>0</v>
      </c>
      <c r="AC55" s="8">
        <v>0</v>
      </c>
      <c r="AD55" s="8">
        <v>0</v>
      </c>
      <c r="AE55" s="8">
        <v>-0.6</v>
      </c>
      <c r="AF55" s="8">
        <v>-0.6</v>
      </c>
      <c r="AG55" s="8">
        <v>-0.5</v>
      </c>
      <c r="AH55" s="8">
        <v>-0.5</v>
      </c>
      <c r="AI55" s="8">
        <v>-0.5</v>
      </c>
      <c r="AJ55" s="8">
        <v>-0.6</v>
      </c>
      <c r="AK55" s="8">
        <v>-2</v>
      </c>
      <c r="AL55" s="8">
        <v>-0.6</v>
      </c>
      <c r="AM55" s="8">
        <v>-0.5</v>
      </c>
      <c r="AN55" s="8">
        <v>-0.4</v>
      </c>
      <c r="AO55" s="8">
        <v>-0.3</v>
      </c>
      <c r="AP55" s="8">
        <v>-1.8</v>
      </c>
      <c r="AQ55" s="8">
        <v>-0.3</v>
      </c>
      <c r="AR55" s="8">
        <v>-0.4</v>
      </c>
      <c r="AS55" s="8">
        <v>-0.4</v>
      </c>
      <c r="AT55" s="109">
        <v>-0.5</v>
      </c>
      <c r="AU55" s="109">
        <v>-0.5</v>
      </c>
      <c r="AV55" s="109">
        <v>-1.7</v>
      </c>
      <c r="AW55" s="109">
        <v>-1.7</v>
      </c>
      <c r="AX55" s="109">
        <v>-0.5</v>
      </c>
      <c r="AY55" s="109">
        <v>-0.5</v>
      </c>
      <c r="AZ55" s="109">
        <v>-0.4</v>
      </c>
      <c r="BA55" s="109">
        <v>-0.3</v>
      </c>
      <c r="BB55" s="109">
        <v>-1.7</v>
      </c>
      <c r="BC55" s="109">
        <v>-0.4</v>
      </c>
      <c r="BD55" s="109">
        <v>-1.6</v>
      </c>
      <c r="BE55" s="109">
        <v>0</v>
      </c>
      <c r="BF55" s="109">
        <v>-1.5</v>
      </c>
      <c r="BG55" s="109">
        <v>-0.4</v>
      </c>
      <c r="BH55" s="109">
        <v>-1.6</v>
      </c>
      <c r="BI55" s="109">
        <v>-0.5</v>
      </c>
      <c r="BJ55" s="109">
        <v>-2</v>
      </c>
      <c r="BK55" s="109">
        <v>-1.5</v>
      </c>
      <c r="BL55" s="109">
        <v>-6.7</v>
      </c>
      <c r="BM55" s="109">
        <v>-2.1</v>
      </c>
      <c r="BN55" s="109">
        <v>-2.8</v>
      </c>
      <c r="BO55" s="109">
        <v>-2.9</v>
      </c>
      <c r="BP55" s="109">
        <v>-2.2000000000000002</v>
      </c>
      <c r="BQ55" s="109">
        <v>-10</v>
      </c>
      <c r="BR55" s="109">
        <v>-2.2000000000000002</v>
      </c>
      <c r="BS55" s="109">
        <v>-2.4</v>
      </c>
      <c r="BT55" s="109">
        <v>-3.4</v>
      </c>
      <c r="BU55" s="109">
        <v>-3.4</v>
      </c>
      <c r="BV55" s="109">
        <v>-11.4</v>
      </c>
      <c r="BW55" s="109">
        <v>-3.7</v>
      </c>
      <c r="BX55" s="109">
        <v>-4</v>
      </c>
    </row>
    <row r="56" spans="2:76" s="2" customFormat="1" ht="12.75" customHeight="1" x14ac:dyDescent="0.2">
      <c r="B56" s="6" t="s">
        <v>154</v>
      </c>
      <c r="C56" s="5">
        <v>71.5</v>
      </c>
      <c r="D56" s="5">
        <v>108.10000000000004</v>
      </c>
      <c r="E56" s="5">
        <v>125.59999999999995</v>
      </c>
      <c r="F56" s="5">
        <v>93.499999999999957</v>
      </c>
      <c r="G56" s="5">
        <v>118.20000000000007</v>
      </c>
      <c r="H56" s="5">
        <v>38.000000000000014</v>
      </c>
      <c r="I56" s="5">
        <v>36.999999999999986</v>
      </c>
      <c r="J56" s="5">
        <v>45.70000000000001</v>
      </c>
      <c r="K56" s="5">
        <v>45.500000000000007</v>
      </c>
      <c r="L56" s="5">
        <v>166.70000000000007</v>
      </c>
      <c r="M56" s="5">
        <v>44.599999999999973</v>
      </c>
      <c r="N56" s="5">
        <v>51.8</v>
      </c>
      <c r="O56" s="5">
        <v>58.3</v>
      </c>
      <c r="P56" s="5">
        <v>53.3</v>
      </c>
      <c r="Q56" s="5">
        <v>207.7</v>
      </c>
      <c r="R56" s="5">
        <v>56.5</v>
      </c>
      <c r="S56" s="5">
        <v>38.1</v>
      </c>
      <c r="T56" s="5">
        <v>48.6</v>
      </c>
      <c r="U56" s="5">
        <v>54.799999999999983</v>
      </c>
      <c r="V56" s="5">
        <v>197.89999999999989</v>
      </c>
      <c r="W56" s="5">
        <v>56.399999999999956</v>
      </c>
      <c r="X56" s="5">
        <v>69.2</v>
      </c>
      <c r="Y56" s="5">
        <v>68.7</v>
      </c>
      <c r="Z56" s="5">
        <v>65.399999999999991</v>
      </c>
      <c r="AA56" s="5">
        <v>259.8</v>
      </c>
      <c r="AB56" s="5">
        <v>63.10000000000003</v>
      </c>
      <c r="AC56" s="5">
        <v>68.900000000000006</v>
      </c>
      <c r="AD56" s="5">
        <v>64.100000000000023</v>
      </c>
      <c r="AE56" s="5">
        <v>57.100000000000058</v>
      </c>
      <c r="AF56" s="5">
        <v>253.40000000000003</v>
      </c>
      <c r="AG56" s="5">
        <v>64.500000000000014</v>
      </c>
      <c r="AH56" s="5">
        <v>76.000000000000028</v>
      </c>
      <c r="AI56" s="5">
        <v>79.000000000000028</v>
      </c>
      <c r="AJ56" s="5">
        <v>77.699999999999989</v>
      </c>
      <c r="AK56" s="5">
        <v>297.50000000000011</v>
      </c>
      <c r="AL56" s="5">
        <v>79.70000000000006</v>
      </c>
      <c r="AM56" s="5">
        <v>80.799999999999969</v>
      </c>
      <c r="AN56" s="5">
        <v>83.999999999999986</v>
      </c>
      <c r="AO56" s="5">
        <v>89.300000000000026</v>
      </c>
      <c r="AP56" s="5">
        <v>334.00000000000006</v>
      </c>
      <c r="AQ56" s="5">
        <v>88.200000000000045</v>
      </c>
      <c r="AR56" s="5">
        <v>95.200000000000031</v>
      </c>
      <c r="AS56" s="5">
        <v>100.1</v>
      </c>
      <c r="AT56" s="5">
        <v>94.799999999999983</v>
      </c>
      <c r="AU56" s="5">
        <v>98.200000000000017</v>
      </c>
      <c r="AV56" s="5">
        <v>378.10000000000008</v>
      </c>
      <c r="AW56" s="5">
        <v>381.50000000000006</v>
      </c>
      <c r="AX56" s="5">
        <v>97.500000000000085</v>
      </c>
      <c r="AY56" s="5">
        <v>105.50000000000004</v>
      </c>
      <c r="AZ56" s="5">
        <v>109.5</v>
      </c>
      <c r="BA56" s="5">
        <v>100.60000000000005</v>
      </c>
      <c r="BB56" s="5">
        <v>412.90000000000003</v>
      </c>
      <c r="BC56" s="5">
        <v>113.09999999999998</v>
      </c>
      <c r="BD56" s="5">
        <v>113.29999999999993</v>
      </c>
      <c r="BE56" s="5">
        <v>105.5</v>
      </c>
      <c r="BF56" s="5">
        <v>105.8</v>
      </c>
      <c r="BG56" s="5">
        <v>120.39999999999999</v>
      </c>
      <c r="BH56" s="5">
        <v>120.8</v>
      </c>
      <c r="BI56" s="5">
        <v>121.19999999999999</v>
      </c>
      <c r="BJ56" s="5">
        <v>121.69999999999997</v>
      </c>
      <c r="BK56" s="5">
        <v>459.99999999999977</v>
      </c>
      <c r="BL56" s="5">
        <v>461.29999999999978</v>
      </c>
      <c r="BM56" s="5">
        <v>155.50000000000003</v>
      </c>
      <c r="BN56" s="5">
        <v>177.6</v>
      </c>
      <c r="BO56" s="5">
        <v>193.79999999999995</v>
      </c>
      <c r="BP56" s="5">
        <v>172.20000000000007</v>
      </c>
      <c r="BQ56" s="5">
        <v>699.10000000000014</v>
      </c>
      <c r="BR56" s="5">
        <v>186.90000000000006</v>
      </c>
      <c r="BS56" s="5">
        <v>216.70000000000005</v>
      </c>
      <c r="BT56" s="5">
        <v>222.70000000000002</v>
      </c>
      <c r="BU56" s="5">
        <v>193</v>
      </c>
      <c r="BV56" s="5">
        <v>819.40000000000009</v>
      </c>
      <c r="BW56" s="5">
        <v>246.6</v>
      </c>
      <c r="BX56" s="5">
        <v>237.60000000000008</v>
      </c>
    </row>
    <row r="57" spans="2:76" ht="12.75" customHeight="1" x14ac:dyDescent="0.2">
      <c r="B57" s="10" t="s">
        <v>14</v>
      </c>
      <c r="C57" s="21">
        <v>-33.5</v>
      </c>
      <c r="D57" s="21">
        <v>-23.2</v>
      </c>
      <c r="E57" s="21">
        <v>-27.8</v>
      </c>
      <c r="F57" s="21">
        <v>-56.6</v>
      </c>
      <c r="G57" s="21">
        <v>-39.4</v>
      </c>
      <c r="H57" s="21">
        <v>-9.5</v>
      </c>
      <c r="I57" s="21">
        <v>-16.2</v>
      </c>
      <c r="J57" s="21">
        <v>-17.600000000000001</v>
      </c>
      <c r="K57" s="21">
        <v>-13.7</v>
      </c>
      <c r="L57" s="21">
        <v>-43.4</v>
      </c>
      <c r="M57" s="21">
        <v>-12.5</v>
      </c>
      <c r="N57" s="21">
        <v>-15.1</v>
      </c>
      <c r="O57" s="21">
        <v>-15.8</v>
      </c>
      <c r="P57" s="21">
        <v>-13.7</v>
      </c>
      <c r="Q57" s="21">
        <v>-57</v>
      </c>
      <c r="R57" s="8">
        <v>-13.5</v>
      </c>
      <c r="S57" s="8">
        <v>-11</v>
      </c>
      <c r="T57" s="8">
        <v>-9.8000000000000007</v>
      </c>
      <c r="U57" s="8">
        <v>-9.9</v>
      </c>
      <c r="V57" s="8">
        <v>-44.3</v>
      </c>
      <c r="W57" s="8">
        <v>-6.9</v>
      </c>
      <c r="X57" s="8">
        <v>-6.5</v>
      </c>
      <c r="Y57" s="8">
        <v>-8.5</v>
      </c>
      <c r="Z57" s="8">
        <v>-12</v>
      </c>
      <c r="AA57" s="8">
        <v>-34.1</v>
      </c>
      <c r="AB57" s="8">
        <v>-10.3</v>
      </c>
      <c r="AC57" s="8">
        <v>-12</v>
      </c>
      <c r="AD57" s="8">
        <v>-12.7</v>
      </c>
      <c r="AE57" s="8">
        <v>-10</v>
      </c>
      <c r="AF57" s="8">
        <v>-45.1</v>
      </c>
      <c r="AG57" s="8">
        <v>-14.8</v>
      </c>
      <c r="AH57" s="8">
        <v>-16.7</v>
      </c>
      <c r="AI57" s="8">
        <v>-18.899999999999999</v>
      </c>
      <c r="AJ57" s="8">
        <v>-13.4</v>
      </c>
      <c r="AK57" s="8">
        <v>-63.9</v>
      </c>
      <c r="AL57" s="8">
        <v>-20.2</v>
      </c>
      <c r="AM57" s="8">
        <v>-14.9</v>
      </c>
      <c r="AN57" s="8">
        <v>-15.1</v>
      </c>
      <c r="AO57" s="8">
        <v>-19.399999999999999</v>
      </c>
      <c r="AP57" s="8">
        <v>-69.8</v>
      </c>
      <c r="AQ57" s="8">
        <v>-19.900000000000002</v>
      </c>
      <c r="AR57" s="8">
        <v>-18.200000000000003</v>
      </c>
      <c r="AS57" s="8">
        <v>-21.6</v>
      </c>
      <c r="AT57" s="111">
        <v>-21.8</v>
      </c>
      <c r="AU57" s="111">
        <v>-21.8</v>
      </c>
      <c r="AV57" s="111">
        <v>-81.599999999999994</v>
      </c>
      <c r="AW57" s="111">
        <v>-81.599999999999994</v>
      </c>
      <c r="AX57" s="111">
        <v>-20.6</v>
      </c>
      <c r="AY57" s="111">
        <v>-18.2</v>
      </c>
      <c r="AZ57" s="111">
        <v>-16.600000000000001</v>
      </c>
      <c r="BA57" s="111">
        <v>-24.7</v>
      </c>
      <c r="BB57" s="111">
        <v>-80.099999999999994</v>
      </c>
      <c r="BC57" s="111">
        <v>-20.400000000000002</v>
      </c>
      <c r="BD57" s="111">
        <v>-21.8</v>
      </c>
      <c r="BE57" s="111">
        <v>-42.1</v>
      </c>
      <c r="BF57" s="111">
        <v>-41.599999999999994</v>
      </c>
      <c r="BG57" s="111">
        <v>-17.5</v>
      </c>
      <c r="BH57" s="111">
        <v>-17.899999999999999</v>
      </c>
      <c r="BI57" s="111">
        <v>-21</v>
      </c>
      <c r="BJ57" s="111">
        <v>-21.599999999999998</v>
      </c>
      <c r="BK57" s="111">
        <v>-100.8</v>
      </c>
      <c r="BL57" s="111">
        <v>-103</v>
      </c>
      <c r="BM57" s="111">
        <v>-23.6</v>
      </c>
      <c r="BN57" s="111">
        <v>-24.3</v>
      </c>
      <c r="BO57" s="111">
        <v>-9.2999999999999989</v>
      </c>
      <c r="BP57" s="111">
        <v>-12</v>
      </c>
      <c r="BQ57" s="111">
        <v>-69.2</v>
      </c>
      <c r="BR57" s="111">
        <v>-1.5</v>
      </c>
      <c r="BS57" s="111">
        <v>-7.3</v>
      </c>
      <c r="BT57" s="111">
        <v>-18.5</v>
      </c>
      <c r="BU57" s="111">
        <v>-33.300000000000004</v>
      </c>
      <c r="BV57" s="111">
        <v>-60.7</v>
      </c>
      <c r="BW57" s="111">
        <v>-50.599999999999994</v>
      </c>
      <c r="BX57" s="111">
        <v>-59.1</v>
      </c>
    </row>
    <row r="58" spans="2:76" ht="12.75" customHeight="1" x14ac:dyDescent="0.2">
      <c r="B58" s="10" t="s">
        <v>15</v>
      </c>
      <c r="C58" s="21">
        <v>-10.9</v>
      </c>
      <c r="D58" s="21">
        <v>-23.2</v>
      </c>
      <c r="E58" s="8">
        <v>-29.8</v>
      </c>
      <c r="F58" s="8">
        <v>-10</v>
      </c>
      <c r="G58" s="8">
        <v>-18.700000000000003</v>
      </c>
      <c r="H58" s="8">
        <v>-6.1</v>
      </c>
      <c r="I58" s="8">
        <v>-6.2000000000000011</v>
      </c>
      <c r="J58" s="8">
        <v>-8.3000000000000007</v>
      </c>
      <c r="K58" s="8">
        <v>-6.9000000000000021</v>
      </c>
      <c r="L58" s="8">
        <v>-27.699999999999996</v>
      </c>
      <c r="M58" s="8">
        <v>-9.8000000000000007</v>
      </c>
      <c r="N58" s="8">
        <v>-11.2</v>
      </c>
      <c r="O58" s="8">
        <v>-13.1</v>
      </c>
      <c r="P58" s="8">
        <v>-12.6</v>
      </c>
      <c r="Q58" s="8">
        <v>-46.8</v>
      </c>
      <c r="R58" s="8">
        <v>-12.3</v>
      </c>
      <c r="S58" s="8">
        <v>-8.5</v>
      </c>
      <c r="T58" s="8">
        <v>-10.7</v>
      </c>
      <c r="U58" s="8">
        <v>-13</v>
      </c>
      <c r="V58" s="8">
        <v>-44.4</v>
      </c>
      <c r="W58" s="8">
        <v>-14.9</v>
      </c>
      <c r="X58" s="8">
        <v>-17.799999999999997</v>
      </c>
      <c r="Y58" s="8">
        <v>-18.3</v>
      </c>
      <c r="Z58" s="8">
        <v>-15.6</v>
      </c>
      <c r="AA58" s="8">
        <v>-66.7</v>
      </c>
      <c r="AB58" s="8">
        <v>-16.100000000000001</v>
      </c>
      <c r="AC58" s="8">
        <v>-16.899999999999999</v>
      </c>
      <c r="AD58" s="8">
        <v>-14.399999999999999</v>
      </c>
      <c r="AE58" s="8">
        <v>-13.3</v>
      </c>
      <c r="AF58" s="8">
        <v>-60.800000000000004</v>
      </c>
      <c r="AG58" s="8">
        <v>-13.700000000000001</v>
      </c>
      <c r="AH58" s="8">
        <v>-16.200000000000003</v>
      </c>
      <c r="AI58" s="8">
        <v>-13.2</v>
      </c>
      <c r="AJ58" s="8">
        <v>-13.600000000000001</v>
      </c>
      <c r="AK58" s="8">
        <v>-56.8</v>
      </c>
      <c r="AL58" s="8">
        <v>-12.9</v>
      </c>
      <c r="AM58" s="8">
        <v>-16.100000000000001</v>
      </c>
      <c r="AN58" s="8">
        <v>-15.6</v>
      </c>
      <c r="AO58" s="8">
        <v>-13.500000000000002</v>
      </c>
      <c r="AP58" s="8">
        <v>-58.100000000000009</v>
      </c>
      <c r="AQ58" s="8">
        <v>-15.299999999999999</v>
      </c>
      <c r="AR58" s="8">
        <v>-17.8</v>
      </c>
      <c r="AS58" s="8">
        <v>-19.2</v>
      </c>
      <c r="AT58" s="109">
        <v>-15.4</v>
      </c>
      <c r="AU58" s="109">
        <v>-16.200000000000003</v>
      </c>
      <c r="AV58" s="109">
        <v>-67.699999999999989</v>
      </c>
      <c r="AW58" s="109">
        <v>-68.5</v>
      </c>
      <c r="AX58" s="109">
        <v>-20.6</v>
      </c>
      <c r="AY58" s="109">
        <v>-21.3</v>
      </c>
      <c r="AZ58" s="109">
        <v>-24.400000000000002</v>
      </c>
      <c r="BA58" s="109">
        <v>-18.299999999999997</v>
      </c>
      <c r="BB58" s="109">
        <v>-84.5</v>
      </c>
      <c r="BC58" s="109">
        <v>-21.200000000000003</v>
      </c>
      <c r="BD58" s="109">
        <v>-20.099999999999998</v>
      </c>
      <c r="BE58" s="109">
        <v>-13.799999999999997</v>
      </c>
      <c r="BF58" s="109">
        <v>-13.599999999999998</v>
      </c>
      <c r="BG58" s="109">
        <v>-22.8</v>
      </c>
      <c r="BH58" s="109">
        <v>-22.5</v>
      </c>
      <c r="BI58" s="109">
        <v>-23.9</v>
      </c>
      <c r="BJ58" s="109">
        <v>-23.599999999999998</v>
      </c>
      <c r="BK58" s="109">
        <v>-81.8</v>
      </c>
      <c r="BL58" s="109">
        <v>-79.700000000000017</v>
      </c>
      <c r="BM58" s="109">
        <v>-29.1</v>
      </c>
      <c r="BN58" s="109">
        <v>-62.3</v>
      </c>
      <c r="BO58" s="109">
        <v>-50.5</v>
      </c>
      <c r="BP58" s="109">
        <v>-47.2</v>
      </c>
      <c r="BQ58" s="109">
        <v>-189.1</v>
      </c>
      <c r="BR58" s="109">
        <v>-55.1</v>
      </c>
      <c r="BS58" s="109">
        <v>-60</v>
      </c>
      <c r="BT58" s="109">
        <v>-61.6</v>
      </c>
      <c r="BU58" s="109">
        <v>-44.9</v>
      </c>
      <c r="BV58" s="109">
        <v>-221.6</v>
      </c>
      <c r="BW58" s="109">
        <v>-56.1</v>
      </c>
      <c r="BX58" s="109">
        <v>-49</v>
      </c>
    </row>
    <row r="59" spans="2:76" s="2" customFormat="1" ht="12.75" customHeight="1" x14ac:dyDescent="0.2">
      <c r="B59" s="6" t="s">
        <v>16</v>
      </c>
      <c r="C59" s="5">
        <v>27.1</v>
      </c>
      <c r="D59" s="5">
        <v>61.700000000000031</v>
      </c>
      <c r="E59" s="5">
        <v>67.999999999999957</v>
      </c>
      <c r="F59" s="5">
        <v>26.899999999999956</v>
      </c>
      <c r="G59" s="5">
        <v>60.100000000000065</v>
      </c>
      <c r="H59" s="5">
        <v>22.400000000000013</v>
      </c>
      <c r="I59" s="5">
        <v>14.599999999999985</v>
      </c>
      <c r="J59" s="5">
        <v>19.800000000000008</v>
      </c>
      <c r="K59" s="5">
        <v>24.900000000000006</v>
      </c>
      <c r="L59" s="5">
        <v>95.60000000000008</v>
      </c>
      <c r="M59" s="5">
        <v>22.299999999999972</v>
      </c>
      <c r="N59" s="5">
        <v>25.499999999999996</v>
      </c>
      <c r="O59" s="5">
        <v>29.4</v>
      </c>
      <c r="P59" s="5">
        <v>26.999999999999993</v>
      </c>
      <c r="Q59" s="5">
        <v>103.89999999999999</v>
      </c>
      <c r="R59" s="5">
        <v>30.7</v>
      </c>
      <c r="S59" s="5">
        <v>18.600000000000001</v>
      </c>
      <c r="T59" s="5">
        <v>28.099999999999998</v>
      </c>
      <c r="U59" s="5">
        <v>31.899999999999984</v>
      </c>
      <c r="V59" s="5">
        <v>109.1999999999999</v>
      </c>
      <c r="W59" s="5">
        <v>34.599999999999959</v>
      </c>
      <c r="X59" s="5">
        <v>44.900000000000006</v>
      </c>
      <c r="Y59" s="5">
        <v>41.900000000000006</v>
      </c>
      <c r="Z59" s="5">
        <v>37.79999999999999</v>
      </c>
      <c r="AA59" s="5">
        <v>159</v>
      </c>
      <c r="AB59" s="5">
        <v>36.700000000000024</v>
      </c>
      <c r="AC59" s="5">
        <v>40.000000000000007</v>
      </c>
      <c r="AD59" s="5">
        <v>37.000000000000021</v>
      </c>
      <c r="AE59" s="5">
        <v>33.800000000000054</v>
      </c>
      <c r="AF59" s="5">
        <v>147.50000000000003</v>
      </c>
      <c r="AG59" s="5">
        <v>36.000000000000014</v>
      </c>
      <c r="AH59" s="5">
        <v>43.100000000000023</v>
      </c>
      <c r="AI59" s="5">
        <v>46.900000000000034</v>
      </c>
      <c r="AJ59" s="5">
        <v>50.699999999999982</v>
      </c>
      <c r="AK59" s="5">
        <v>176.80000000000013</v>
      </c>
      <c r="AL59" s="5">
        <v>46.600000000000058</v>
      </c>
      <c r="AM59" s="5">
        <v>49.799999999999962</v>
      </c>
      <c r="AN59" s="5">
        <v>53.29999999999999</v>
      </c>
      <c r="AO59" s="5">
        <v>56.400000000000034</v>
      </c>
      <c r="AP59" s="5">
        <v>206.10000000000002</v>
      </c>
      <c r="AQ59" s="5">
        <v>53.000000000000043</v>
      </c>
      <c r="AR59" s="5">
        <v>59.200000000000031</v>
      </c>
      <c r="AS59" s="5">
        <v>59.3</v>
      </c>
      <c r="AT59" s="27">
        <v>57.599999999999987</v>
      </c>
      <c r="AU59" s="27">
        <v>60.200000000000017</v>
      </c>
      <c r="AV59" s="27">
        <v>228.80000000000013</v>
      </c>
      <c r="AW59" s="27">
        <v>231.40000000000009</v>
      </c>
      <c r="AX59" s="27">
        <v>56.30000000000009</v>
      </c>
      <c r="AY59" s="27">
        <v>66.000000000000043</v>
      </c>
      <c r="AZ59" s="27">
        <v>68.5</v>
      </c>
      <c r="BA59" s="27">
        <v>57.600000000000051</v>
      </c>
      <c r="BB59" s="27">
        <v>248.30000000000007</v>
      </c>
      <c r="BC59" s="27">
        <v>71.499999999999972</v>
      </c>
      <c r="BD59" s="27">
        <v>71.399999999999935</v>
      </c>
      <c r="BE59" s="27">
        <v>49.6</v>
      </c>
      <c r="BF59" s="27">
        <v>50.600000000000009</v>
      </c>
      <c r="BG59" s="27">
        <v>80.099999999999994</v>
      </c>
      <c r="BH59" s="27">
        <v>80.400000000000006</v>
      </c>
      <c r="BI59" s="27">
        <v>76.299999999999983</v>
      </c>
      <c r="BJ59" s="27">
        <v>76.499999999999986</v>
      </c>
      <c r="BK59" s="27">
        <v>277.39999999999975</v>
      </c>
      <c r="BL59" s="27">
        <v>278.5999999999998</v>
      </c>
      <c r="BM59" s="27">
        <v>102.80000000000004</v>
      </c>
      <c r="BN59" s="27">
        <v>90.999999999999986</v>
      </c>
      <c r="BO59" s="27">
        <v>133.99999999999994</v>
      </c>
      <c r="BP59" s="27">
        <v>113.00000000000007</v>
      </c>
      <c r="BQ59" s="27">
        <v>440.80000000000007</v>
      </c>
      <c r="BR59" s="27">
        <v>130.30000000000007</v>
      </c>
      <c r="BS59" s="27">
        <v>149.40000000000003</v>
      </c>
      <c r="BT59" s="27">
        <v>142.60000000000002</v>
      </c>
      <c r="BU59" s="27">
        <v>114.79999999999998</v>
      </c>
      <c r="BV59" s="27">
        <v>537.1</v>
      </c>
      <c r="BW59" s="27">
        <v>139.9</v>
      </c>
      <c r="BX59" s="27">
        <v>129.50000000000009</v>
      </c>
    </row>
    <row r="60" spans="2:76" s="9" customFormat="1" ht="12.75" customHeight="1" x14ac:dyDescent="0.2">
      <c r="B60" s="23" t="s">
        <v>27</v>
      </c>
      <c r="C60" s="9">
        <v>0.123</v>
      </c>
      <c r="D60" s="9">
        <v>0.193</v>
      </c>
      <c r="E60" s="9">
        <v>0.17599999999999999</v>
      </c>
      <c r="F60" s="9">
        <v>5.3999999999999999E-2</v>
      </c>
      <c r="G60" s="9">
        <v>0.104</v>
      </c>
      <c r="H60" s="9">
        <v>0.155</v>
      </c>
      <c r="I60" s="9">
        <v>0.113</v>
      </c>
      <c r="J60" s="9">
        <v>0.14099999999999999</v>
      </c>
      <c r="K60" s="9">
        <v>0.14799999999999999</v>
      </c>
      <c r="L60" s="9">
        <v>0.16400000000000001</v>
      </c>
      <c r="M60" s="9">
        <v>0.14099999999999999</v>
      </c>
      <c r="N60" s="9">
        <v>0.156</v>
      </c>
      <c r="O60" s="9">
        <v>0.16700000000000001</v>
      </c>
      <c r="P60" s="9">
        <v>0.14599999999999999</v>
      </c>
      <c r="Q60" s="9">
        <v>0.152</v>
      </c>
      <c r="R60" s="9">
        <v>0.152</v>
      </c>
      <c r="S60" s="9">
        <v>9.6000000000000002E-2</v>
      </c>
      <c r="T60" s="9">
        <v>0.13600000000000001</v>
      </c>
      <c r="U60" s="9">
        <v>0.158</v>
      </c>
      <c r="V60" s="9">
        <v>0.13600000000000001</v>
      </c>
      <c r="W60" s="9">
        <v>0.17199999999999999</v>
      </c>
      <c r="X60" s="9">
        <v>0.217</v>
      </c>
      <c r="Y60" s="9">
        <v>0.19600000000000001</v>
      </c>
      <c r="Z60" s="9">
        <v>0.17399999999999999</v>
      </c>
      <c r="AA60" s="9">
        <v>0.189</v>
      </c>
      <c r="AB60" s="9">
        <v>0.16400000000000001</v>
      </c>
      <c r="AC60" s="9">
        <v>0.17299999999999999</v>
      </c>
      <c r="AD60" s="9">
        <v>0.16600000000000001</v>
      </c>
      <c r="AE60" s="9">
        <v>0.13800000000000001</v>
      </c>
      <c r="AF60" s="9">
        <v>0.16</v>
      </c>
      <c r="AG60" s="9">
        <v>0.14799999999999999</v>
      </c>
      <c r="AH60" s="9">
        <v>0.184</v>
      </c>
      <c r="AI60" s="9">
        <v>0.19500000000000001</v>
      </c>
      <c r="AJ60" s="9">
        <v>0.19600000000000001</v>
      </c>
      <c r="AK60" s="9">
        <v>0.18099999999999999</v>
      </c>
      <c r="AL60" s="9">
        <v>0.17399999999999999</v>
      </c>
      <c r="AM60" s="9">
        <v>0.20899999999999999</v>
      </c>
      <c r="AN60" s="9">
        <v>0.223</v>
      </c>
      <c r="AO60" s="9">
        <v>0.222</v>
      </c>
      <c r="AP60" s="9">
        <v>0.20599999999999999</v>
      </c>
      <c r="AQ60" s="9">
        <v>0.20899999999999999</v>
      </c>
      <c r="AR60" s="9">
        <v>0.21099999999999999</v>
      </c>
      <c r="AS60" s="9">
        <v>0.187</v>
      </c>
      <c r="AT60" s="9">
        <v>0.16200000000000001</v>
      </c>
      <c r="AU60" s="9">
        <v>0.16900000000000001</v>
      </c>
      <c r="AV60" s="9">
        <v>0.189</v>
      </c>
      <c r="AW60" s="9">
        <v>0.192</v>
      </c>
      <c r="AX60" s="9">
        <v>0.152</v>
      </c>
      <c r="AY60" s="9">
        <v>0.187</v>
      </c>
      <c r="AZ60" s="9">
        <v>0.19</v>
      </c>
      <c r="BA60" s="9">
        <v>0.159</v>
      </c>
      <c r="BB60" s="9">
        <v>0.17199999999999999</v>
      </c>
      <c r="BC60" s="9">
        <v>0.17</v>
      </c>
      <c r="BD60" s="9">
        <v>0.17</v>
      </c>
      <c r="BE60" s="9">
        <v>0.125</v>
      </c>
      <c r="BF60" s="9">
        <v>0.127</v>
      </c>
      <c r="BG60" s="9">
        <v>0.183</v>
      </c>
      <c r="BH60" s="9">
        <v>0.184</v>
      </c>
      <c r="BI60" s="9">
        <v>0.14899999999999999</v>
      </c>
      <c r="BJ60" s="9">
        <v>0.17899999999999999</v>
      </c>
      <c r="BK60" s="9">
        <v>0.157</v>
      </c>
      <c r="BL60" s="9">
        <v>0.16600000000000001</v>
      </c>
      <c r="BM60" s="9">
        <v>0.21</v>
      </c>
      <c r="BN60" s="9">
        <v>0.214</v>
      </c>
      <c r="BO60" s="9">
        <v>0.214</v>
      </c>
      <c r="BP60" s="9">
        <v>0.23599999999999999</v>
      </c>
      <c r="BQ60" s="9">
        <v>0.218</v>
      </c>
      <c r="BR60" s="9">
        <v>0.26900000000000002</v>
      </c>
      <c r="BS60" s="9">
        <v>0.28299999999999997</v>
      </c>
      <c r="BT60" s="9">
        <v>0.25</v>
      </c>
      <c r="BU60" s="9">
        <v>0.223</v>
      </c>
      <c r="BV60" s="9">
        <v>0.25600000000000001</v>
      </c>
      <c r="BW60" s="9">
        <v>0.245</v>
      </c>
      <c r="BX60" s="9">
        <v>0.20899999999999999</v>
      </c>
    </row>
    <row r="61" spans="2:76" s="2" customFormat="1" ht="12.75" customHeight="1" x14ac:dyDescent="0.2">
      <c r="B61" s="6" t="s">
        <v>0</v>
      </c>
      <c r="C61" s="5">
        <v>100.5</v>
      </c>
      <c r="D61" s="5">
        <v>137.50000000000003</v>
      </c>
      <c r="E61" s="5">
        <v>161.89999999999998</v>
      </c>
      <c r="F61" s="5">
        <v>190.79999999999993</v>
      </c>
      <c r="G61" s="5">
        <v>208.00000000000006</v>
      </c>
      <c r="H61" s="5">
        <v>55.70000000000001</v>
      </c>
      <c r="I61" s="5">
        <v>57.399999999999984</v>
      </c>
      <c r="J61" s="5">
        <v>63.300000000000011</v>
      </c>
      <c r="K61" s="5">
        <v>71.100000000000009</v>
      </c>
      <c r="L61" s="5">
        <v>247.90000000000009</v>
      </c>
      <c r="M61" s="5">
        <v>72.399999999999977</v>
      </c>
      <c r="N61" s="5">
        <v>79.3</v>
      </c>
      <c r="O61" s="5">
        <v>87</v>
      </c>
      <c r="P61" s="5">
        <v>85.1</v>
      </c>
      <c r="Q61" s="5">
        <v>323.5</v>
      </c>
      <c r="R61" s="5">
        <v>88.1</v>
      </c>
      <c r="S61" s="5">
        <v>88.1</v>
      </c>
      <c r="T61" s="5">
        <v>93.3</v>
      </c>
      <c r="U61" s="5">
        <v>93.799999999999983</v>
      </c>
      <c r="V61" s="5">
        <v>363.19999999999987</v>
      </c>
      <c r="W61" s="5">
        <v>98.799999999999955</v>
      </c>
      <c r="X61" s="5">
        <v>103.60000000000001</v>
      </c>
      <c r="Y61" s="5">
        <v>101.9</v>
      </c>
      <c r="Z61" s="5">
        <v>99.799999999999983</v>
      </c>
      <c r="AA61" s="5">
        <v>404.1</v>
      </c>
      <c r="AB61" s="5">
        <v>98.000000000000028</v>
      </c>
      <c r="AC61" s="5">
        <v>97.200000000000017</v>
      </c>
      <c r="AD61" s="5">
        <v>94.40000000000002</v>
      </c>
      <c r="AE61" s="5">
        <v>94.70000000000006</v>
      </c>
      <c r="AF61" s="5">
        <v>384.40000000000003</v>
      </c>
      <c r="AG61" s="5">
        <v>102.90000000000002</v>
      </c>
      <c r="AH61" s="5">
        <v>105.50000000000003</v>
      </c>
      <c r="AI61" s="5">
        <v>107.80000000000003</v>
      </c>
      <c r="AJ61" s="5">
        <v>109.99999999999999</v>
      </c>
      <c r="AK61" s="5">
        <v>426.40000000000009</v>
      </c>
      <c r="AL61" s="5">
        <v>113.90000000000006</v>
      </c>
      <c r="AM61" s="5">
        <v>111.59999999999997</v>
      </c>
      <c r="AN61" s="5">
        <v>113.5</v>
      </c>
      <c r="AO61" s="5">
        <v>118.10000000000002</v>
      </c>
      <c r="AP61" s="5">
        <v>457.20000000000005</v>
      </c>
      <c r="AQ61" s="5">
        <v>116.90000000000005</v>
      </c>
      <c r="AR61" s="5">
        <v>122.00000000000003</v>
      </c>
      <c r="AS61" s="5">
        <v>130</v>
      </c>
      <c r="AT61" s="5">
        <v>128.69999999999999</v>
      </c>
      <c r="AU61" s="5">
        <v>132.10000000000002</v>
      </c>
      <c r="AV61" s="5">
        <v>497.60000000000008</v>
      </c>
      <c r="AW61" s="5">
        <v>501.00000000000006</v>
      </c>
      <c r="AX61" s="5">
        <v>134.50000000000009</v>
      </c>
      <c r="AY61" s="5">
        <v>141.80000000000007</v>
      </c>
      <c r="AZ61" s="5">
        <v>153.4</v>
      </c>
      <c r="BA61" s="5">
        <v>149.80000000000004</v>
      </c>
      <c r="BB61" s="5">
        <v>579.40000000000009</v>
      </c>
      <c r="BC61" s="5">
        <v>170.2</v>
      </c>
      <c r="BD61" s="5">
        <v>171.69999999999993</v>
      </c>
      <c r="BE61" s="5">
        <v>159</v>
      </c>
      <c r="BF61" s="5">
        <v>160.89999999999998</v>
      </c>
      <c r="BG61" s="5">
        <v>173</v>
      </c>
      <c r="BH61" s="5">
        <v>174.6</v>
      </c>
      <c r="BI61" s="5">
        <v>183.29999999999998</v>
      </c>
      <c r="BJ61" s="5">
        <v>185.39999999999998</v>
      </c>
      <c r="BK61" s="5">
        <v>685.49999999999977</v>
      </c>
      <c r="BL61" s="5">
        <v>692.39999999999975</v>
      </c>
      <c r="BM61" s="5">
        <v>196.00000000000006</v>
      </c>
      <c r="BN61" s="5">
        <v>214.79999999999995</v>
      </c>
      <c r="BO61" s="5">
        <v>232.79999999999995</v>
      </c>
      <c r="BP61" s="5">
        <v>204.30000000000007</v>
      </c>
      <c r="BQ61" s="5">
        <v>847.90000000000009</v>
      </c>
      <c r="BR61" s="5">
        <v>211.60000000000008</v>
      </c>
      <c r="BS61" s="5">
        <v>236.30000000000004</v>
      </c>
      <c r="BT61" s="5">
        <v>243.50000000000003</v>
      </c>
      <c r="BU61" s="5">
        <v>219.1</v>
      </c>
      <c r="BV61" s="5">
        <v>910.5</v>
      </c>
      <c r="BW61" s="5">
        <v>274.39999999999998</v>
      </c>
      <c r="BX61" s="5">
        <v>270.20000000000005</v>
      </c>
    </row>
    <row r="62" spans="2:76" s="9" customFormat="1" ht="12.75" customHeight="1" x14ac:dyDescent="0.2">
      <c r="B62" s="23" t="s">
        <v>28</v>
      </c>
      <c r="C62" s="9">
        <v>0.45700000000000002</v>
      </c>
      <c r="D62" s="9">
        <v>0.43099999999999999</v>
      </c>
      <c r="E62" s="9">
        <v>0.42</v>
      </c>
      <c r="F62" s="9">
        <v>0.38700000000000001</v>
      </c>
      <c r="G62" s="9">
        <v>0.36</v>
      </c>
      <c r="H62" s="9">
        <v>0.38600000000000001</v>
      </c>
      <c r="I62" s="9">
        <v>0.44500000000000001</v>
      </c>
      <c r="J62" s="9">
        <v>0.45100000000000001</v>
      </c>
      <c r="K62" s="9">
        <v>0.42299999999999999</v>
      </c>
      <c r="L62" s="9">
        <v>0.42599999999999999</v>
      </c>
      <c r="M62" s="9">
        <v>0.45800000000000002</v>
      </c>
      <c r="N62" s="9">
        <v>0.48499999999999999</v>
      </c>
      <c r="O62" s="9">
        <v>0.495</v>
      </c>
      <c r="P62" s="9">
        <v>0.46</v>
      </c>
      <c r="Q62" s="9">
        <v>0.47399999999999998</v>
      </c>
      <c r="R62" s="9">
        <v>0.436</v>
      </c>
      <c r="S62" s="9">
        <v>0.45300000000000001</v>
      </c>
      <c r="T62" s="9">
        <v>0.45100000000000001</v>
      </c>
      <c r="U62" s="9">
        <v>0.46300000000000002</v>
      </c>
      <c r="V62" s="9">
        <v>0.45100000000000001</v>
      </c>
      <c r="W62" s="9">
        <v>0.49</v>
      </c>
      <c r="X62" s="9">
        <v>0.5</v>
      </c>
      <c r="Y62" s="9">
        <v>0.47599999999999998</v>
      </c>
      <c r="Z62" s="9">
        <v>0.45900000000000002</v>
      </c>
      <c r="AA62" s="9">
        <v>0.48099999999999998</v>
      </c>
      <c r="AB62" s="9">
        <v>0.438</v>
      </c>
      <c r="AC62" s="9">
        <v>0.42</v>
      </c>
      <c r="AD62" s="9">
        <v>0.42399999999999999</v>
      </c>
      <c r="AE62" s="9">
        <v>0.38700000000000001</v>
      </c>
      <c r="AF62" s="9">
        <v>0.41699999999999998</v>
      </c>
      <c r="AG62" s="9">
        <v>0.42299999999999999</v>
      </c>
      <c r="AH62" s="9">
        <v>0.45</v>
      </c>
      <c r="AI62" s="9">
        <v>0.44800000000000001</v>
      </c>
      <c r="AJ62" s="9">
        <v>0.42599999999999999</v>
      </c>
      <c r="AK62" s="9">
        <v>0.437</v>
      </c>
      <c r="AL62" s="9">
        <v>0.42599999999999999</v>
      </c>
      <c r="AM62" s="9">
        <v>0.46899999999999997</v>
      </c>
      <c r="AN62" s="9">
        <v>0.47399999999999998</v>
      </c>
      <c r="AO62" s="9">
        <v>0.46400000000000002</v>
      </c>
      <c r="AP62" s="9">
        <v>0.45800000000000002</v>
      </c>
      <c r="AQ62" s="9">
        <v>0.46</v>
      </c>
      <c r="AR62" s="9">
        <v>0.434</v>
      </c>
      <c r="AS62" s="9">
        <v>0.41</v>
      </c>
      <c r="AT62" s="9">
        <v>0.36099999999999999</v>
      </c>
      <c r="AU62" s="9">
        <v>0.371</v>
      </c>
      <c r="AV62" s="9">
        <v>0.41199999999999998</v>
      </c>
      <c r="AW62" s="9">
        <v>0.41499999999999998</v>
      </c>
      <c r="AX62" s="9">
        <v>0.36199999999999999</v>
      </c>
      <c r="AY62" s="9">
        <v>0.40200000000000002</v>
      </c>
      <c r="AZ62" s="9">
        <v>0.42399999999999999</v>
      </c>
      <c r="BA62" s="9">
        <v>0.41399999999999998</v>
      </c>
      <c r="BB62" s="9">
        <v>0.4</v>
      </c>
      <c r="BC62" s="9">
        <v>0.40500000000000003</v>
      </c>
      <c r="BD62" s="9">
        <v>0.40899999999999997</v>
      </c>
      <c r="BE62" s="9">
        <v>0.40100000000000002</v>
      </c>
      <c r="BF62" s="9">
        <v>0.40500000000000003</v>
      </c>
      <c r="BG62" s="9">
        <v>0.39600000000000002</v>
      </c>
      <c r="BH62" s="9">
        <v>0.39900000000000002</v>
      </c>
      <c r="BI62" s="9">
        <v>0.35899999999999999</v>
      </c>
      <c r="BJ62" s="9">
        <v>0.434</v>
      </c>
      <c r="BK62" s="9">
        <v>0.38800000000000001</v>
      </c>
      <c r="BL62" s="9">
        <v>0.41199999999999998</v>
      </c>
      <c r="BM62" s="9">
        <v>0.4</v>
      </c>
      <c r="BN62" s="9">
        <v>0.504</v>
      </c>
      <c r="BO62" s="9">
        <v>0.372</v>
      </c>
      <c r="BP62" s="9">
        <v>0.42599999999999999</v>
      </c>
      <c r="BQ62" s="9">
        <v>0.41899999999999998</v>
      </c>
      <c r="BR62" s="9">
        <v>0.437</v>
      </c>
      <c r="BS62" s="9">
        <v>0.44800000000000001</v>
      </c>
      <c r="BT62" s="9">
        <v>0.42699999999999999</v>
      </c>
      <c r="BU62" s="9">
        <v>0.42499999999999999</v>
      </c>
      <c r="BV62" s="9">
        <v>0.434</v>
      </c>
      <c r="BW62" s="9">
        <v>0.48</v>
      </c>
      <c r="BX62" s="9">
        <v>0.436</v>
      </c>
    </row>
    <row r="63" spans="2:76" ht="6.75" customHeight="1" x14ac:dyDescent="0.2">
      <c r="B63" s="72"/>
      <c r="C63" s="21"/>
      <c r="D63" s="21"/>
      <c r="N63" s="28"/>
      <c r="O63" s="28"/>
      <c r="R63" s="5"/>
      <c r="AT63" s="110"/>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row>
    <row r="64" spans="2:76" ht="63.75" x14ac:dyDescent="0.2">
      <c r="B64" s="35" t="s">
        <v>29</v>
      </c>
      <c r="C64" s="31">
        <v>2005</v>
      </c>
      <c r="D64" s="31">
        <v>2006</v>
      </c>
      <c r="E64" s="31">
        <v>2007</v>
      </c>
      <c r="F64" s="32">
        <v>2008</v>
      </c>
      <c r="G64" s="32">
        <v>2009</v>
      </c>
      <c r="H64" s="32" t="s">
        <v>136</v>
      </c>
      <c r="I64" s="32" t="s">
        <v>137</v>
      </c>
      <c r="J64" s="32" t="s">
        <v>138</v>
      </c>
      <c r="K64" s="32" t="s">
        <v>139</v>
      </c>
      <c r="L64" s="32">
        <v>2010</v>
      </c>
      <c r="M64" s="33" t="s">
        <v>140</v>
      </c>
      <c r="N64" s="33" t="s">
        <v>141</v>
      </c>
      <c r="O64" s="33" t="s">
        <v>142</v>
      </c>
      <c r="P64" s="33" t="s">
        <v>143</v>
      </c>
      <c r="Q64" s="32">
        <v>2011</v>
      </c>
      <c r="R64" s="33" t="s">
        <v>145</v>
      </c>
      <c r="S64" s="33" t="s">
        <v>144</v>
      </c>
      <c r="T64" s="33" t="s">
        <v>147</v>
      </c>
      <c r="U64" s="33" t="s">
        <v>148</v>
      </c>
      <c r="V64" s="32">
        <v>2012</v>
      </c>
      <c r="W64" s="32" t="s">
        <v>149</v>
      </c>
      <c r="X64" s="32" t="s">
        <v>150</v>
      </c>
      <c r="Y64" s="32" t="s">
        <v>152</v>
      </c>
      <c r="Z64" s="32" t="s">
        <v>191</v>
      </c>
      <c r="AA64" s="32">
        <v>2013</v>
      </c>
      <c r="AB64" s="32" t="s">
        <v>194</v>
      </c>
      <c r="AC64" s="32" t="s">
        <v>234</v>
      </c>
      <c r="AD64" s="32" t="s">
        <v>235</v>
      </c>
      <c r="AE64" s="32" t="s">
        <v>236</v>
      </c>
      <c r="AF64" s="32">
        <v>2014</v>
      </c>
      <c r="AG64" s="32" t="s">
        <v>237</v>
      </c>
      <c r="AH64" s="32" t="s">
        <v>240</v>
      </c>
      <c r="AI64" s="32" t="s">
        <v>242</v>
      </c>
      <c r="AJ64" s="32" t="s">
        <v>243</v>
      </c>
      <c r="AK64" s="32">
        <v>2015</v>
      </c>
      <c r="AL64" s="32" t="s">
        <v>244</v>
      </c>
      <c r="AM64" s="32" t="s">
        <v>245</v>
      </c>
      <c r="AN64" s="32" t="s">
        <v>246</v>
      </c>
      <c r="AO64" s="32" t="s">
        <v>249</v>
      </c>
      <c r="AP64" s="32">
        <v>2016</v>
      </c>
      <c r="AQ64" s="32" t="s">
        <v>250</v>
      </c>
      <c r="AR64" s="32" t="s">
        <v>251</v>
      </c>
      <c r="AS64" s="32" t="s">
        <v>252</v>
      </c>
      <c r="AT64" s="32" t="s">
        <v>259</v>
      </c>
      <c r="AU64" s="116" t="s">
        <v>260</v>
      </c>
      <c r="AV64" s="116">
        <v>2017</v>
      </c>
      <c r="AW64" s="116" t="s">
        <v>261</v>
      </c>
      <c r="AX64" s="116" t="s">
        <v>275</v>
      </c>
      <c r="AY64" s="116" t="s">
        <v>279</v>
      </c>
      <c r="AZ64" s="116" t="s">
        <v>280</v>
      </c>
      <c r="BA64" s="116" t="s">
        <v>281</v>
      </c>
      <c r="BB64" s="116">
        <v>2018</v>
      </c>
      <c r="BC64" s="116" t="s">
        <v>283</v>
      </c>
      <c r="BD64" s="116" t="s">
        <v>283</v>
      </c>
      <c r="BE64" s="116" t="s">
        <v>291</v>
      </c>
      <c r="BF64" s="116" t="s">
        <v>291</v>
      </c>
      <c r="BG64" s="116" t="s">
        <v>293</v>
      </c>
      <c r="BH64" s="116" t="s">
        <v>293</v>
      </c>
      <c r="BI64" s="116" t="s">
        <v>304</v>
      </c>
      <c r="BJ64" s="116" t="s">
        <v>295</v>
      </c>
      <c r="BK64" s="116" t="s">
        <v>303</v>
      </c>
      <c r="BL64" s="116">
        <v>2019</v>
      </c>
      <c r="BM64" s="116" t="s">
        <v>298</v>
      </c>
      <c r="BN64" s="116" t="s">
        <v>302</v>
      </c>
      <c r="BO64" s="116" t="s">
        <v>305</v>
      </c>
      <c r="BP64" s="116" t="s">
        <v>308</v>
      </c>
      <c r="BQ64" s="116">
        <v>2020</v>
      </c>
      <c r="BR64" s="116" t="s">
        <v>319</v>
      </c>
      <c r="BS64" s="116" t="s">
        <v>320</v>
      </c>
      <c r="BT64" s="116" t="s">
        <v>321</v>
      </c>
      <c r="BU64" s="116" t="s">
        <v>322</v>
      </c>
      <c r="BV64" s="116">
        <v>2021</v>
      </c>
      <c r="BW64" s="116">
        <v>2021</v>
      </c>
      <c r="BX64" s="116">
        <v>2021</v>
      </c>
    </row>
    <row r="65" spans="2:76" x14ac:dyDescent="0.2">
      <c r="B65" s="10" t="s">
        <v>30</v>
      </c>
      <c r="C65" s="29">
        <v>9605.7999999999993</v>
      </c>
      <c r="D65" s="29">
        <v>12061.8</v>
      </c>
      <c r="E65" s="12">
        <v>14875</v>
      </c>
      <c r="F65" s="12">
        <v>19011</v>
      </c>
      <c r="G65" s="12">
        <v>20379</v>
      </c>
      <c r="H65" s="12">
        <v>21503</v>
      </c>
      <c r="I65" s="12">
        <v>21818</v>
      </c>
      <c r="J65" s="12">
        <v>23228</v>
      </c>
      <c r="K65" s="12">
        <v>25113</v>
      </c>
      <c r="L65" s="12">
        <v>22916</v>
      </c>
      <c r="M65" s="12">
        <v>26022</v>
      </c>
      <c r="N65" s="12">
        <v>27421</v>
      </c>
      <c r="O65" s="12">
        <v>28425</v>
      </c>
      <c r="P65" s="12">
        <v>29564</v>
      </c>
      <c r="Q65" s="12">
        <v>27858</v>
      </c>
      <c r="R65" s="12">
        <v>29983</v>
      </c>
      <c r="S65" s="12">
        <v>29993.666666666668</v>
      </c>
      <c r="T65" s="12">
        <v>30463</v>
      </c>
      <c r="U65" s="12">
        <v>30985</v>
      </c>
      <c r="V65" s="12">
        <v>30357</v>
      </c>
      <c r="W65" s="12">
        <v>31002</v>
      </c>
      <c r="X65" s="12">
        <v>31384</v>
      </c>
      <c r="Y65" s="12">
        <v>31241</v>
      </c>
      <c r="Z65" s="12">
        <v>31126</v>
      </c>
      <c r="AA65" s="12">
        <v>31188</v>
      </c>
      <c r="AB65" s="12">
        <v>30664</v>
      </c>
      <c r="AC65" s="12">
        <v>30346</v>
      </c>
      <c r="AD65" s="12">
        <v>30347</v>
      </c>
      <c r="AE65" s="12">
        <v>31756</v>
      </c>
      <c r="AF65" s="12">
        <v>30778</v>
      </c>
      <c r="AG65" s="12">
        <v>32127</v>
      </c>
      <c r="AH65" s="12">
        <v>31778</v>
      </c>
      <c r="AI65" s="12">
        <v>31496</v>
      </c>
      <c r="AJ65" s="12">
        <v>31301</v>
      </c>
      <c r="AK65" s="12">
        <v>31676</v>
      </c>
      <c r="AL65" s="12">
        <v>31480</v>
      </c>
      <c r="AM65" s="12">
        <v>31270</v>
      </c>
      <c r="AN65" s="12">
        <v>31889</v>
      </c>
      <c r="AO65" s="12">
        <v>32993</v>
      </c>
      <c r="AP65" s="12">
        <v>31908</v>
      </c>
      <c r="AQ65" s="12">
        <v>33389</v>
      </c>
      <c r="AR65" s="12">
        <v>34441</v>
      </c>
      <c r="AS65" s="12">
        <v>37818</v>
      </c>
      <c r="AT65" s="112">
        <v>41569</v>
      </c>
      <c r="AU65" s="112">
        <v>0</v>
      </c>
      <c r="AV65" s="112">
        <v>36804</v>
      </c>
      <c r="AW65" s="112">
        <v>0</v>
      </c>
      <c r="AX65" s="112">
        <v>41448</v>
      </c>
      <c r="AY65" s="112">
        <v>42582</v>
      </c>
      <c r="AZ65" s="112">
        <v>45192</v>
      </c>
      <c r="BA65" s="112">
        <v>48394</v>
      </c>
      <c r="BB65" s="112">
        <v>44404</v>
      </c>
      <c r="BC65" s="112">
        <v>51183</v>
      </c>
      <c r="BD65" s="112">
        <v>51183</v>
      </c>
      <c r="BE65" s="112">
        <v>53041</v>
      </c>
      <c r="BF65" s="112">
        <v>53041</v>
      </c>
      <c r="BG65" s="112">
        <v>57350</v>
      </c>
      <c r="BH65" s="112">
        <v>57350</v>
      </c>
      <c r="BI65" s="112">
        <v>61330</v>
      </c>
      <c r="BJ65" s="112">
        <v>61330</v>
      </c>
      <c r="BK65" s="112">
        <v>55726</v>
      </c>
      <c r="BL65" s="112">
        <v>55726</v>
      </c>
      <c r="BM65" s="112">
        <v>61193</v>
      </c>
      <c r="BN65" s="112">
        <v>61686</v>
      </c>
      <c r="BO65" s="112">
        <v>58310</v>
      </c>
      <c r="BP65" s="112">
        <v>58017</v>
      </c>
      <c r="BQ65" s="112">
        <v>59801</v>
      </c>
      <c r="BR65" s="112">
        <v>59124</v>
      </c>
      <c r="BS65" s="112">
        <v>61832</v>
      </c>
      <c r="BT65" s="112">
        <v>62141</v>
      </c>
      <c r="BU65" s="112">
        <v>64749.761884233332</v>
      </c>
      <c r="BV65" s="112">
        <v>61961.559915691665</v>
      </c>
      <c r="BW65" s="112">
        <v>68254</v>
      </c>
      <c r="BX65" s="112">
        <v>70993</v>
      </c>
    </row>
    <row r="66" spans="2:76" ht="18.75" customHeight="1" x14ac:dyDescent="0.2">
      <c r="B66" s="110" t="s">
        <v>306</v>
      </c>
      <c r="C66" s="140">
        <v>9307.7999999999993</v>
      </c>
      <c r="D66" s="76">
        <v>11634.6</v>
      </c>
      <c r="E66" s="12">
        <v>14294.9</v>
      </c>
      <c r="F66" s="12">
        <v>17880</v>
      </c>
      <c r="G66" s="12">
        <v>19720</v>
      </c>
      <c r="H66" s="12">
        <v>0</v>
      </c>
      <c r="I66" s="12">
        <v>21401.2762</v>
      </c>
      <c r="J66" s="12">
        <v>22740.2</v>
      </c>
      <c r="K66" s="12">
        <v>24234.1</v>
      </c>
      <c r="L66" s="12">
        <v>22343.1</v>
      </c>
      <c r="M66" s="12">
        <v>25036</v>
      </c>
      <c r="N66" s="12">
        <v>26353</v>
      </c>
      <c r="O66" s="12">
        <v>27346</v>
      </c>
      <c r="P66" s="12">
        <v>27970</v>
      </c>
      <c r="Q66" s="12">
        <v>26676</v>
      </c>
      <c r="R66" s="12">
        <v>29010</v>
      </c>
      <c r="S66" s="12">
        <v>29297.333333333332</v>
      </c>
      <c r="T66" s="12">
        <v>29584</v>
      </c>
      <c r="U66" s="12">
        <v>29887</v>
      </c>
      <c r="V66" s="12">
        <v>29444</v>
      </c>
      <c r="W66" s="12">
        <v>30467</v>
      </c>
      <c r="X66" s="12">
        <v>30369</v>
      </c>
      <c r="Y66" s="12">
        <v>30000</v>
      </c>
      <c r="Z66" s="12">
        <v>29648</v>
      </c>
      <c r="AA66" s="12">
        <v>30121</v>
      </c>
      <c r="AB66" s="12">
        <v>29145</v>
      </c>
      <c r="AC66" s="12">
        <v>28110</v>
      </c>
      <c r="AD66" s="12">
        <v>28518</v>
      </c>
      <c r="AE66" s="12">
        <v>29375</v>
      </c>
      <c r="AF66" s="12">
        <v>28787</v>
      </c>
      <c r="AG66" s="12">
        <v>30508</v>
      </c>
      <c r="AH66" s="12">
        <v>30494</v>
      </c>
      <c r="AI66" s="12">
        <v>30095</v>
      </c>
      <c r="AJ66" s="12">
        <v>30023.7</v>
      </c>
      <c r="AK66" s="12">
        <v>30280</v>
      </c>
      <c r="AL66" s="12">
        <v>30506</v>
      </c>
      <c r="AM66" s="12">
        <v>30680</v>
      </c>
      <c r="AN66" s="12">
        <v>31242</v>
      </c>
      <c r="AO66" s="12">
        <v>32461</v>
      </c>
      <c r="AP66" s="12">
        <v>31222</v>
      </c>
      <c r="AQ66" s="12">
        <v>32558</v>
      </c>
      <c r="AR66" s="12">
        <v>33471</v>
      </c>
      <c r="AS66" s="12">
        <v>36009</v>
      </c>
      <c r="AT66" s="112">
        <v>39658</v>
      </c>
      <c r="AU66" s="112">
        <v>0</v>
      </c>
      <c r="AV66" s="112">
        <v>35424</v>
      </c>
      <c r="AW66" s="112">
        <v>0</v>
      </c>
      <c r="AX66" s="112">
        <v>39738</v>
      </c>
      <c r="AY66" s="112">
        <v>40640</v>
      </c>
      <c r="AZ66" s="112">
        <v>43420.9</v>
      </c>
      <c r="BA66" s="112">
        <v>45486</v>
      </c>
      <c r="BB66" s="112">
        <v>42321</v>
      </c>
      <c r="BC66" s="112">
        <v>48733</v>
      </c>
      <c r="BD66" s="112">
        <v>48733</v>
      </c>
      <c r="BE66" s="112">
        <v>51232</v>
      </c>
      <c r="BF66" s="112">
        <v>51232</v>
      </c>
      <c r="BG66" s="112">
        <v>54569</v>
      </c>
      <c r="BH66" s="112">
        <v>54569</v>
      </c>
      <c r="BI66" s="112">
        <v>57582</v>
      </c>
      <c r="BJ66" s="112">
        <v>57582</v>
      </c>
      <c r="BK66" s="112">
        <v>53029</v>
      </c>
      <c r="BL66" s="112">
        <v>53029</v>
      </c>
      <c r="BM66" s="112">
        <v>58556</v>
      </c>
      <c r="BN66" s="112">
        <v>58632</v>
      </c>
      <c r="BO66" s="112">
        <v>59260</v>
      </c>
      <c r="BP66" s="112">
        <v>60530</v>
      </c>
      <c r="BQ66" s="112">
        <v>59244</v>
      </c>
      <c r="BR66" s="112">
        <v>61226</v>
      </c>
      <c r="BS66" s="112">
        <v>63774</v>
      </c>
      <c r="BT66" s="112">
        <v>63676</v>
      </c>
      <c r="BU66" s="112">
        <v>65295</v>
      </c>
      <c r="BV66" s="112">
        <v>63493</v>
      </c>
      <c r="BW66" s="112">
        <v>68541</v>
      </c>
      <c r="BX66" s="112">
        <v>70854</v>
      </c>
    </row>
    <row r="67" spans="2:76" x14ac:dyDescent="0.2">
      <c r="B67" s="138" t="s">
        <v>31</v>
      </c>
      <c r="C67" s="12">
        <v>9307.7999999999993</v>
      </c>
      <c r="D67" s="12">
        <v>11634.6</v>
      </c>
      <c r="E67" s="12">
        <v>14294.9</v>
      </c>
      <c r="F67" s="12">
        <v>17880</v>
      </c>
      <c r="G67" s="12">
        <v>19720</v>
      </c>
      <c r="H67" s="12">
        <v>0</v>
      </c>
      <c r="I67" s="12">
        <v>21401.2762</v>
      </c>
      <c r="J67" s="12">
        <v>22740.2</v>
      </c>
      <c r="K67" s="12">
        <v>24234.1</v>
      </c>
      <c r="L67" s="12">
        <v>22343.1</v>
      </c>
      <c r="M67" s="12">
        <v>25036</v>
      </c>
      <c r="N67" s="12">
        <v>26353</v>
      </c>
      <c r="O67" s="12">
        <v>27346</v>
      </c>
      <c r="P67" s="12">
        <v>27970</v>
      </c>
      <c r="Q67" s="12">
        <v>26676</v>
      </c>
      <c r="R67" s="12">
        <v>29010</v>
      </c>
      <c r="S67" s="12">
        <v>29297.333333333332</v>
      </c>
      <c r="T67" s="12">
        <v>29584</v>
      </c>
      <c r="U67" s="12">
        <v>29887</v>
      </c>
      <c r="V67" s="12">
        <v>29444</v>
      </c>
      <c r="W67" s="12">
        <v>30467</v>
      </c>
      <c r="X67" s="12">
        <v>30369</v>
      </c>
      <c r="Y67" s="12">
        <v>30000</v>
      </c>
      <c r="Z67" s="12">
        <v>29648</v>
      </c>
      <c r="AA67" s="12">
        <v>30121</v>
      </c>
      <c r="AB67" s="12">
        <v>29145</v>
      </c>
      <c r="AC67" s="12">
        <v>28110</v>
      </c>
      <c r="AD67" s="12">
        <v>28518</v>
      </c>
      <c r="AE67" s="12">
        <v>29375</v>
      </c>
      <c r="AF67" s="12">
        <v>28787</v>
      </c>
      <c r="AG67" s="12">
        <v>30508</v>
      </c>
      <c r="AH67" s="12">
        <v>30494</v>
      </c>
      <c r="AI67" s="12">
        <v>30095</v>
      </c>
      <c r="AJ67" s="12">
        <v>30023.7</v>
      </c>
      <c r="AK67" s="12">
        <v>30280</v>
      </c>
      <c r="AL67" s="12">
        <v>30506</v>
      </c>
      <c r="AM67" s="12">
        <v>30680</v>
      </c>
      <c r="AN67" s="12">
        <v>31242</v>
      </c>
      <c r="AO67" s="12">
        <v>32461</v>
      </c>
      <c r="AP67" s="12">
        <v>31222</v>
      </c>
      <c r="AQ67" s="12">
        <v>32558</v>
      </c>
      <c r="AR67" s="12">
        <v>33471</v>
      </c>
      <c r="AS67" s="12">
        <v>36009</v>
      </c>
      <c r="AT67" s="112">
        <v>39658</v>
      </c>
      <c r="AU67" s="112">
        <v>0</v>
      </c>
      <c r="AV67" s="112">
        <v>35424</v>
      </c>
      <c r="AW67" s="112">
        <v>0</v>
      </c>
      <c r="AX67" s="112">
        <v>39738</v>
      </c>
      <c r="AY67" s="112">
        <v>40640</v>
      </c>
      <c r="AZ67" s="112">
        <v>43420.9</v>
      </c>
      <c r="BA67" s="112">
        <v>45486</v>
      </c>
      <c r="BB67" s="112">
        <v>42321</v>
      </c>
      <c r="BC67" s="112">
        <v>48733</v>
      </c>
      <c r="BD67" s="112">
        <v>48733</v>
      </c>
      <c r="BE67" s="112">
        <v>51232</v>
      </c>
      <c r="BF67" s="112">
        <v>51232</v>
      </c>
      <c r="BG67" s="112">
        <v>54569</v>
      </c>
      <c r="BH67" s="112">
        <v>54569</v>
      </c>
      <c r="BI67" s="112">
        <v>57582</v>
      </c>
      <c r="BJ67" s="112">
        <v>57582</v>
      </c>
      <c r="BK67" s="112">
        <v>53029</v>
      </c>
      <c r="BL67" s="112">
        <v>53029</v>
      </c>
      <c r="BM67" s="112">
        <v>58556</v>
      </c>
      <c r="BN67" s="112">
        <v>58632</v>
      </c>
      <c r="BO67" s="112">
        <v>56779</v>
      </c>
      <c r="BP67" s="112">
        <v>56858</v>
      </c>
      <c r="BQ67" s="112">
        <v>57706</v>
      </c>
      <c r="BR67" s="112">
        <v>57689</v>
      </c>
      <c r="BS67" s="112">
        <v>60324</v>
      </c>
      <c r="BT67" s="112">
        <v>60378.333333333336</v>
      </c>
      <c r="BU67" s="112">
        <v>62141</v>
      </c>
      <c r="BV67" s="112">
        <v>60133</v>
      </c>
      <c r="BW67" s="112">
        <v>65454</v>
      </c>
      <c r="BX67" s="112">
        <v>67914</v>
      </c>
    </row>
    <row r="68" spans="2:76" x14ac:dyDescent="0.2">
      <c r="B68" s="139" t="s">
        <v>307</v>
      </c>
      <c r="C68" s="21"/>
      <c r="D68" s="21"/>
      <c r="E68" s="8"/>
      <c r="F68" s="8"/>
      <c r="G68" s="8"/>
      <c r="H68" s="8"/>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109"/>
      <c r="AU68" s="109"/>
      <c r="AV68" s="109"/>
      <c r="AW68" s="109"/>
      <c r="AX68" s="109"/>
      <c r="AY68" s="109">
        <v>0</v>
      </c>
      <c r="AZ68" s="109"/>
      <c r="BA68" s="109">
        <v>0</v>
      </c>
      <c r="BB68" s="109"/>
      <c r="BC68" s="109"/>
      <c r="BD68" s="109"/>
      <c r="BE68" s="109"/>
      <c r="BF68" s="109"/>
      <c r="BG68" s="109"/>
      <c r="BH68" s="109"/>
      <c r="BI68" s="109"/>
      <c r="BJ68" s="109"/>
      <c r="BK68" s="109"/>
      <c r="BL68" s="109"/>
      <c r="BM68" s="109"/>
      <c r="BN68" s="109"/>
      <c r="BO68" s="109">
        <v>2481</v>
      </c>
      <c r="BP68" s="109">
        <v>3672</v>
      </c>
      <c r="BQ68" s="109">
        <v>1538</v>
      </c>
      <c r="BR68" s="109">
        <v>3537</v>
      </c>
      <c r="BS68" s="109">
        <v>3450</v>
      </c>
      <c r="BT68" s="109">
        <v>3297.6666666666665</v>
      </c>
      <c r="BU68" s="109">
        <v>3154</v>
      </c>
      <c r="BV68" s="109">
        <v>3360</v>
      </c>
      <c r="BW68" s="109">
        <v>3087</v>
      </c>
      <c r="BX68" s="109">
        <v>2940</v>
      </c>
    </row>
    <row r="69" spans="2:76" ht="19.5" customHeight="1" x14ac:dyDescent="0.2">
      <c r="B69" s="11" t="s">
        <v>203</v>
      </c>
      <c r="C69" s="21">
        <v>13.6</v>
      </c>
      <c r="D69" s="21">
        <v>14.3</v>
      </c>
      <c r="E69" s="8">
        <v>13.9</v>
      </c>
      <c r="F69" s="8">
        <v>12.8</v>
      </c>
      <c r="G69" s="8">
        <v>14.5</v>
      </c>
      <c r="H69" s="8">
        <v>15.5</v>
      </c>
      <c r="I69" s="8">
        <v>16.2</v>
      </c>
      <c r="J69" s="8">
        <v>16.3</v>
      </c>
      <c r="K69" s="8">
        <v>15.6</v>
      </c>
      <c r="L69" s="8">
        <v>15.9</v>
      </c>
      <c r="M69" s="8">
        <v>15.6</v>
      </c>
      <c r="N69" s="8">
        <v>16</v>
      </c>
      <c r="O69" s="8">
        <v>15.8</v>
      </c>
      <c r="P69" s="8">
        <v>15.8</v>
      </c>
      <c r="Q69" s="8">
        <v>15.8</v>
      </c>
      <c r="R69" s="8">
        <v>16</v>
      </c>
      <c r="S69" s="8">
        <v>16.833333333333336</v>
      </c>
      <c r="T69" s="8">
        <v>17.2</v>
      </c>
      <c r="U69" s="8">
        <v>17.3</v>
      </c>
      <c r="V69" s="8">
        <v>16.8</v>
      </c>
      <c r="W69" s="8">
        <v>17.899999999999999</v>
      </c>
      <c r="X69" s="8">
        <v>18.5</v>
      </c>
      <c r="Y69" s="8">
        <v>18.899999999999999</v>
      </c>
      <c r="Z69" s="8">
        <v>19</v>
      </c>
      <c r="AA69" s="8">
        <v>18.600000000000001</v>
      </c>
      <c r="AB69" s="8">
        <v>19.100000000000001</v>
      </c>
      <c r="AC69" s="8">
        <v>18.399999999999999</v>
      </c>
      <c r="AD69" s="8">
        <v>17.899999999999999</v>
      </c>
      <c r="AE69" s="8">
        <v>16.5</v>
      </c>
      <c r="AF69" s="8">
        <v>18</v>
      </c>
      <c r="AG69" s="8">
        <v>16.7</v>
      </c>
      <c r="AH69" s="8">
        <v>16.7</v>
      </c>
      <c r="AI69" s="8">
        <v>16.8</v>
      </c>
      <c r="AJ69" s="8">
        <v>16.8</v>
      </c>
      <c r="AK69" s="8">
        <v>16.7</v>
      </c>
      <c r="AL69" s="8">
        <v>17.399999999999999</v>
      </c>
      <c r="AM69" s="8">
        <v>17.899999999999999</v>
      </c>
      <c r="AN69" s="8">
        <v>18.100000000000001</v>
      </c>
      <c r="AO69" s="8">
        <v>18.399999999999999</v>
      </c>
      <c r="AP69" s="8">
        <v>18</v>
      </c>
      <c r="AQ69" s="8">
        <v>18.878754680147999</v>
      </c>
      <c r="AR69" s="8">
        <v>19.3</v>
      </c>
      <c r="AS69" s="8">
        <v>17.5</v>
      </c>
      <c r="AT69" s="109">
        <v>16.7</v>
      </c>
      <c r="AU69" s="112">
        <v>0</v>
      </c>
      <c r="AV69" s="112">
        <v>18.100000000000001</v>
      </c>
      <c r="AW69" s="112">
        <v>0</v>
      </c>
      <c r="AX69" s="112">
        <v>15.8</v>
      </c>
      <c r="AY69" s="112">
        <v>15.3</v>
      </c>
      <c r="AZ69" s="112">
        <v>14.5</v>
      </c>
      <c r="BA69" s="112">
        <v>14.7</v>
      </c>
      <c r="BB69" s="112">
        <v>15.1</v>
      </c>
      <c r="BC69" s="112">
        <v>15.3</v>
      </c>
      <c r="BD69" s="112">
        <v>15.3</v>
      </c>
      <c r="BE69" s="112">
        <v>15.3</v>
      </c>
      <c r="BF69" s="112">
        <v>15.3</v>
      </c>
      <c r="BG69" s="112">
        <v>15.1</v>
      </c>
      <c r="BH69" s="112">
        <v>15.1</v>
      </c>
      <c r="BI69" s="112">
        <v>14.7</v>
      </c>
      <c r="BJ69" s="112">
        <v>14.7</v>
      </c>
      <c r="BK69" s="112">
        <v>15.1</v>
      </c>
      <c r="BL69" s="112">
        <v>15.1</v>
      </c>
      <c r="BM69" s="112">
        <v>15.3</v>
      </c>
      <c r="BN69" s="112">
        <v>16.8</v>
      </c>
      <c r="BO69" s="112">
        <v>18.2</v>
      </c>
      <c r="BP69" s="112">
        <v>19.100000000000001</v>
      </c>
      <c r="BQ69" s="112">
        <v>17.399999999999999</v>
      </c>
      <c r="BR69" s="112">
        <v>19.5</v>
      </c>
      <c r="BS69" s="112">
        <v>20</v>
      </c>
      <c r="BT69" s="112">
        <v>20.9</v>
      </c>
      <c r="BU69" s="112">
        <v>20.6</v>
      </c>
      <c r="BV69" s="112">
        <v>20.3</v>
      </c>
      <c r="BW69" s="112">
        <v>21.3</v>
      </c>
      <c r="BX69" s="112">
        <v>21.3</v>
      </c>
    </row>
    <row r="70" spans="2:76" ht="7.5" customHeight="1" x14ac:dyDescent="0.2">
      <c r="C70" s="21"/>
      <c r="D70" s="21"/>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109"/>
      <c r="AU70" s="109"/>
      <c r="AV70" s="109"/>
      <c r="AW70" s="109"/>
      <c r="AX70" s="109"/>
      <c r="AY70" s="109">
        <v>0</v>
      </c>
      <c r="AZ70" s="109"/>
      <c r="BA70" s="109">
        <v>0</v>
      </c>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row>
    <row r="71" spans="2:76" x14ac:dyDescent="0.2">
      <c r="B71" s="11" t="s">
        <v>32</v>
      </c>
      <c r="C71" s="21"/>
      <c r="D71" s="21"/>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c r="AK71" s="8"/>
      <c r="AL71" s="8"/>
      <c r="AM71" s="8"/>
      <c r="AN71" s="8"/>
      <c r="AO71" s="8"/>
      <c r="AP71" s="8"/>
      <c r="AQ71" s="8"/>
      <c r="AR71" s="8"/>
      <c r="AS71" s="8"/>
      <c r="AT71" s="109"/>
      <c r="AU71" s="109"/>
      <c r="AV71" s="109"/>
      <c r="AW71" s="109"/>
      <c r="AX71" s="109"/>
      <c r="AY71" s="109"/>
      <c r="AZ71" s="109"/>
      <c r="BA71" s="109"/>
      <c r="BB71" s="109"/>
      <c r="BC71" s="109"/>
      <c r="BD71" s="109">
        <v>0</v>
      </c>
      <c r="BE71" s="109"/>
      <c r="BF71" s="109"/>
      <c r="BG71" s="109"/>
      <c r="BH71" s="109"/>
      <c r="BI71" s="109"/>
      <c r="BJ71" s="109"/>
      <c r="BK71" s="109"/>
      <c r="BL71" s="109"/>
      <c r="BM71" s="109"/>
      <c r="BN71" s="109"/>
      <c r="BO71" s="109"/>
      <c r="BP71" s="109"/>
      <c r="BQ71" s="109"/>
      <c r="BR71" s="109"/>
      <c r="BS71" s="109"/>
      <c r="BT71" s="109"/>
      <c r="BU71" s="109"/>
      <c r="BV71" s="109"/>
      <c r="BW71" s="109"/>
      <c r="BX71" s="109"/>
    </row>
    <row r="72" spans="2:76" x14ac:dyDescent="0.2">
      <c r="B72" s="7" t="s">
        <v>213</v>
      </c>
      <c r="C72" s="12">
        <v>11762</v>
      </c>
      <c r="D72" s="12">
        <v>14630</v>
      </c>
      <c r="E72" s="12">
        <v>17790</v>
      </c>
      <c r="F72" s="12">
        <v>23403</v>
      </c>
      <c r="G72" s="12">
        <v>22778</v>
      </c>
      <c r="H72" s="12">
        <v>22285</v>
      </c>
      <c r="I72" s="12">
        <v>23328</v>
      </c>
      <c r="J72" s="12">
        <v>25305</v>
      </c>
      <c r="K72" s="12">
        <v>26615</v>
      </c>
      <c r="L72" s="12">
        <v>26615</v>
      </c>
      <c r="M72" s="12">
        <v>28191</v>
      </c>
      <c r="N72" s="12">
        <v>28654</v>
      </c>
      <c r="O72" s="12">
        <v>30732</v>
      </c>
      <c r="P72" s="12">
        <v>31629</v>
      </c>
      <c r="Q72" s="12">
        <v>31629</v>
      </c>
      <c r="R72" s="12">
        <v>31186</v>
      </c>
      <c r="S72" s="12">
        <v>31412</v>
      </c>
      <c r="T72" s="12">
        <v>32027</v>
      </c>
      <c r="U72" s="12">
        <v>32104</v>
      </c>
      <c r="V72" s="12">
        <v>32104</v>
      </c>
      <c r="W72" s="12">
        <v>32212</v>
      </c>
      <c r="X72" s="12">
        <v>32489</v>
      </c>
      <c r="Y72" s="12">
        <v>32809</v>
      </c>
      <c r="Z72" s="12">
        <v>32809</v>
      </c>
      <c r="AA72" s="12">
        <v>32809</v>
      </c>
      <c r="AB72" s="12">
        <v>32009</v>
      </c>
      <c r="AC72" s="12">
        <v>31814</v>
      </c>
      <c r="AD72" s="12">
        <v>33072</v>
      </c>
      <c r="AE72" s="12">
        <v>34312</v>
      </c>
      <c r="AF72" s="12">
        <v>34312</v>
      </c>
      <c r="AG72" s="12">
        <v>33500</v>
      </c>
      <c r="AH72" s="12">
        <v>33217</v>
      </c>
      <c r="AI72" s="12">
        <v>33160</v>
      </c>
      <c r="AJ72" s="12">
        <v>33948</v>
      </c>
      <c r="AK72" s="12">
        <v>33948</v>
      </c>
      <c r="AL72" s="12">
        <v>32228</v>
      </c>
      <c r="AM72" s="12">
        <v>32726</v>
      </c>
      <c r="AN72" s="12">
        <v>34437</v>
      </c>
      <c r="AO72" s="12">
        <v>34960</v>
      </c>
      <c r="AP72" s="12">
        <v>34960</v>
      </c>
      <c r="AQ72" s="12">
        <v>36080</v>
      </c>
      <c r="AR72" s="12">
        <v>38388</v>
      </c>
      <c r="AS72" s="12">
        <v>44655</v>
      </c>
      <c r="AT72" s="112">
        <v>44877</v>
      </c>
      <c r="AU72" s="112">
        <v>0</v>
      </c>
      <c r="AV72" s="112">
        <v>44877</v>
      </c>
      <c r="AW72" s="112">
        <v>0</v>
      </c>
      <c r="AX72" s="112">
        <v>44742</v>
      </c>
      <c r="AY72" s="112">
        <v>48056</v>
      </c>
      <c r="AZ72" s="112">
        <v>51236</v>
      </c>
      <c r="BA72" s="112">
        <v>54430</v>
      </c>
      <c r="BB72" s="112">
        <v>54430</v>
      </c>
      <c r="BC72" s="112">
        <v>54901</v>
      </c>
      <c r="BD72" s="112">
        <v>54901</v>
      </c>
      <c r="BE72" s="112">
        <v>59576</v>
      </c>
      <c r="BF72" s="112">
        <v>59576</v>
      </c>
      <c r="BG72" s="112">
        <v>67589</v>
      </c>
      <c r="BH72" s="112">
        <v>67589</v>
      </c>
      <c r="BI72" s="112">
        <v>68957</v>
      </c>
      <c r="BJ72" s="112">
        <v>68957</v>
      </c>
      <c r="BK72" s="112">
        <v>68957</v>
      </c>
      <c r="BL72" s="112">
        <v>68957</v>
      </c>
      <c r="BM72" s="112">
        <v>67777</v>
      </c>
      <c r="BN72" s="112">
        <v>65585</v>
      </c>
      <c r="BO72" s="112">
        <v>60637</v>
      </c>
      <c r="BP72" s="112">
        <v>61657</v>
      </c>
      <c r="BQ72" s="112">
        <v>61657</v>
      </c>
      <c r="BR72" s="112">
        <v>65622</v>
      </c>
      <c r="BS72" s="112">
        <v>65822</v>
      </c>
      <c r="BT72" s="112">
        <v>65683</v>
      </c>
      <c r="BU72" s="112">
        <v>73503</v>
      </c>
      <c r="BV72" s="112">
        <v>73503</v>
      </c>
      <c r="BW72" s="112">
        <v>73916</v>
      </c>
      <c r="BX72" s="112">
        <v>80137</v>
      </c>
    </row>
    <row r="73" spans="2:76" x14ac:dyDescent="0.2">
      <c r="B73" s="7" t="s">
        <v>163</v>
      </c>
      <c r="C73" s="12">
        <v>929</v>
      </c>
      <c r="D73" s="12">
        <v>635</v>
      </c>
      <c r="E73" s="12">
        <v>423</v>
      </c>
      <c r="F73" s="12">
        <v>180</v>
      </c>
      <c r="G73" s="12">
        <v>120</v>
      </c>
      <c r="H73" s="12">
        <v>456</v>
      </c>
      <c r="I73" s="12">
        <v>431</v>
      </c>
      <c r="J73" s="12">
        <v>387</v>
      </c>
      <c r="K73" s="12">
        <v>331</v>
      </c>
      <c r="L73" s="12">
        <v>331</v>
      </c>
      <c r="M73" s="12">
        <v>322</v>
      </c>
      <c r="N73" s="12">
        <v>297</v>
      </c>
      <c r="O73" s="12">
        <v>252</v>
      </c>
      <c r="P73" s="12">
        <v>234</v>
      </c>
      <c r="Q73" s="12">
        <v>234</v>
      </c>
      <c r="R73" s="12">
        <v>217</v>
      </c>
      <c r="S73" s="12">
        <v>194</v>
      </c>
      <c r="T73" s="12">
        <v>192</v>
      </c>
      <c r="U73" s="12">
        <v>162</v>
      </c>
      <c r="V73" s="12">
        <v>162</v>
      </c>
      <c r="W73" s="12">
        <v>109</v>
      </c>
      <c r="X73" s="12">
        <v>57</v>
      </c>
      <c r="Y73" s="12">
        <v>49</v>
      </c>
      <c r="Z73" s="12">
        <v>30</v>
      </c>
      <c r="AA73" s="12">
        <v>30</v>
      </c>
      <c r="AB73" s="12">
        <v>30</v>
      </c>
      <c r="AC73" s="12">
        <v>30</v>
      </c>
      <c r="AD73" s="12">
        <v>274</v>
      </c>
      <c r="AE73" s="12">
        <v>267</v>
      </c>
      <c r="AF73" s="12">
        <v>267</v>
      </c>
      <c r="AG73" s="12">
        <v>223</v>
      </c>
      <c r="AH73" s="12">
        <v>212</v>
      </c>
      <c r="AI73" s="12">
        <v>204</v>
      </c>
      <c r="AJ73" s="12">
        <v>207</v>
      </c>
      <c r="AK73" s="12">
        <v>207</v>
      </c>
      <c r="AL73" s="12">
        <v>139</v>
      </c>
      <c r="AM73" s="12">
        <v>140</v>
      </c>
      <c r="AN73" s="12">
        <v>108</v>
      </c>
      <c r="AO73" s="12">
        <v>145</v>
      </c>
      <c r="AP73" s="12">
        <v>145</v>
      </c>
      <c r="AQ73" s="12">
        <v>121</v>
      </c>
      <c r="AR73" s="12">
        <v>103</v>
      </c>
      <c r="AS73" s="12">
        <v>116</v>
      </c>
      <c r="AT73" s="112">
        <v>94</v>
      </c>
      <c r="AU73" s="112">
        <v>0</v>
      </c>
      <c r="AV73" s="112">
        <v>94</v>
      </c>
      <c r="AW73" s="112">
        <v>0</v>
      </c>
      <c r="AX73" s="112">
        <v>78</v>
      </c>
      <c r="AY73" s="112">
        <v>77</v>
      </c>
      <c r="AZ73" s="112">
        <v>76</v>
      </c>
      <c r="BA73" s="112">
        <v>57</v>
      </c>
      <c r="BB73" s="112">
        <v>57</v>
      </c>
      <c r="BC73" s="112">
        <v>46</v>
      </c>
      <c r="BD73" s="112">
        <v>46</v>
      </c>
      <c r="BE73" s="112">
        <v>38</v>
      </c>
      <c r="BF73" s="112">
        <v>38</v>
      </c>
      <c r="BG73" s="112">
        <v>30</v>
      </c>
      <c r="BH73" s="112">
        <v>30</v>
      </c>
      <c r="BI73" s="112">
        <v>32</v>
      </c>
      <c r="BJ73" s="112">
        <v>32</v>
      </c>
      <c r="BK73" s="112">
        <v>32</v>
      </c>
      <c r="BL73" s="112">
        <v>32</v>
      </c>
      <c r="BM73" s="112">
        <v>27</v>
      </c>
      <c r="BN73" s="112">
        <v>27</v>
      </c>
      <c r="BO73" s="112">
        <v>111</v>
      </c>
      <c r="BP73" s="112">
        <v>105</v>
      </c>
      <c r="BQ73" s="112">
        <v>105</v>
      </c>
      <c r="BR73" s="112">
        <v>103</v>
      </c>
      <c r="BS73" s="112">
        <v>84</v>
      </c>
      <c r="BT73" s="112">
        <v>65</v>
      </c>
      <c r="BU73" s="112">
        <v>57</v>
      </c>
      <c r="BV73" s="112">
        <v>57</v>
      </c>
      <c r="BW73" s="112">
        <v>56</v>
      </c>
      <c r="BX73" s="112">
        <v>47</v>
      </c>
    </row>
    <row r="74" spans="2:76" ht="9.75" customHeight="1" x14ac:dyDescent="0.2">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109"/>
      <c r="AU74" s="109"/>
      <c r="AV74" s="109"/>
      <c r="AW74" s="109"/>
      <c r="AX74" s="109"/>
      <c r="AY74" s="109">
        <v>0</v>
      </c>
      <c r="AZ74" s="109"/>
      <c r="BA74" s="109">
        <v>0</v>
      </c>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row>
    <row r="75" spans="2:76" x14ac:dyDescent="0.2">
      <c r="B75" s="7" t="s">
        <v>158</v>
      </c>
      <c r="C75" s="8">
        <v>3350.79</v>
      </c>
      <c r="D75" s="8">
        <v>4188.45</v>
      </c>
      <c r="E75" s="8">
        <v>5144.22</v>
      </c>
      <c r="F75" s="8">
        <v>6436.95</v>
      </c>
      <c r="G75" s="8">
        <v>7099.29</v>
      </c>
      <c r="H75" s="8">
        <v>1889.61</v>
      </c>
      <c r="I75" s="8">
        <v>1926.21</v>
      </c>
      <c r="J75" s="8">
        <v>2046.03</v>
      </c>
      <c r="K75" s="8">
        <v>2181.96</v>
      </c>
      <c r="L75" s="8">
        <v>8043.81</v>
      </c>
      <c r="M75" s="8">
        <v>2253.2399999999998</v>
      </c>
      <c r="N75" s="8">
        <v>2371.7399999999998</v>
      </c>
      <c r="O75" s="8">
        <v>2461.11</v>
      </c>
      <c r="P75" s="8">
        <v>2517.288</v>
      </c>
      <c r="Q75" s="8">
        <v>9603.3619999999992</v>
      </c>
      <c r="R75" s="8">
        <v>2610.87</v>
      </c>
      <c r="S75" s="8">
        <v>2637.48</v>
      </c>
      <c r="T75" s="8">
        <v>2662.53</v>
      </c>
      <c r="U75" s="8">
        <v>2689.86</v>
      </c>
      <c r="V75" s="8">
        <v>10600.74</v>
      </c>
      <c r="W75" s="8">
        <v>2742.06</v>
      </c>
      <c r="X75" s="8">
        <v>2733.18</v>
      </c>
      <c r="Y75" s="8">
        <v>2699.97</v>
      </c>
      <c r="Z75" s="8">
        <v>2668.5</v>
      </c>
      <c r="AA75" s="8">
        <v>10843.7</v>
      </c>
      <c r="AB75" s="8">
        <v>2623.1</v>
      </c>
      <c r="AC75" s="8">
        <v>2529.9</v>
      </c>
      <c r="AD75" s="8">
        <v>2566.6</v>
      </c>
      <c r="AE75" s="8">
        <v>2643.8</v>
      </c>
      <c r="AF75" s="8">
        <v>10363.299999999999</v>
      </c>
      <c r="AG75" s="8">
        <v>2745.7</v>
      </c>
      <c r="AH75" s="8">
        <v>2738.7</v>
      </c>
      <c r="AI75" s="8">
        <v>2708.5</v>
      </c>
      <c r="AJ75" s="8">
        <v>2702.1410000000001</v>
      </c>
      <c r="AK75" s="8">
        <v>10900.869000000001</v>
      </c>
      <c r="AL75" s="8">
        <v>2745.5</v>
      </c>
      <c r="AM75" s="8">
        <v>2761.1</v>
      </c>
      <c r="AN75" s="8">
        <v>2811.8</v>
      </c>
      <c r="AO75" s="8">
        <v>2921.55</v>
      </c>
      <c r="AP75" s="8">
        <v>11239.95</v>
      </c>
      <c r="AQ75" s="8">
        <v>2930</v>
      </c>
      <c r="AR75" s="8">
        <v>3012.375</v>
      </c>
      <c r="AS75" s="8">
        <v>3240.8</v>
      </c>
      <c r="AT75" s="109">
        <v>3569.2</v>
      </c>
      <c r="AU75" s="112">
        <v>0</v>
      </c>
      <c r="AV75" s="112">
        <v>12752.7</v>
      </c>
      <c r="AW75" s="112">
        <v>0</v>
      </c>
      <c r="AX75" s="112">
        <v>3576.4180000000001</v>
      </c>
      <c r="AY75" s="112">
        <v>3657.625</v>
      </c>
      <c r="AZ75" s="112">
        <v>3907.9</v>
      </c>
      <c r="BA75" s="112">
        <v>4093.8</v>
      </c>
      <c r="BB75" s="112">
        <v>15235.7</v>
      </c>
      <c r="BC75" s="112">
        <v>4386</v>
      </c>
      <c r="BD75" s="112">
        <v>4386</v>
      </c>
      <c r="BE75" s="112">
        <v>4610.8999999999996</v>
      </c>
      <c r="BF75" s="112">
        <v>4610.8999999999996</v>
      </c>
      <c r="BG75" s="112">
        <v>4911.2</v>
      </c>
      <c r="BH75" s="112">
        <v>4911.2</v>
      </c>
      <c r="BI75" s="112">
        <v>5182.3999999999996</v>
      </c>
      <c r="BJ75" s="112">
        <v>5182.3999999999996</v>
      </c>
      <c r="BK75" s="112">
        <v>19090.5</v>
      </c>
      <c r="BL75" s="112">
        <v>19090.5</v>
      </c>
      <c r="BM75" s="112">
        <v>5270.009</v>
      </c>
      <c r="BN75" s="112">
        <v>5276.8</v>
      </c>
      <c r="BO75" s="112">
        <v>5333.4</v>
      </c>
      <c r="BP75" s="112">
        <v>5447.7</v>
      </c>
      <c r="BQ75" s="112">
        <v>21328</v>
      </c>
      <c r="BR75" s="112">
        <v>5510.3069999999998</v>
      </c>
      <c r="BS75" s="112">
        <v>5739.6</v>
      </c>
      <c r="BT75" s="112">
        <v>5730.8</v>
      </c>
      <c r="BU75" s="112">
        <v>5876.6</v>
      </c>
      <c r="BV75" s="112">
        <v>22857.3</v>
      </c>
      <c r="BW75" s="112">
        <v>6168.7</v>
      </c>
      <c r="BX75" s="112">
        <v>6376.9</v>
      </c>
    </row>
    <row r="76" spans="2:76" ht="9" customHeight="1" x14ac:dyDescent="0.2">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109"/>
      <c r="AU76" s="109"/>
      <c r="AV76" s="109"/>
      <c r="AW76" s="109"/>
      <c r="AX76" s="109"/>
      <c r="AY76" s="109">
        <v>0</v>
      </c>
      <c r="AZ76" s="109"/>
      <c r="BA76" s="109">
        <v>0</v>
      </c>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row>
    <row r="77" spans="2:76" x14ac:dyDescent="0.2">
      <c r="B77" s="7" t="s">
        <v>33</v>
      </c>
      <c r="C77" s="61">
        <v>44.283000000000001</v>
      </c>
      <c r="D77" s="61">
        <v>45.171999999999997</v>
      </c>
      <c r="E77" s="61">
        <v>44.12</v>
      </c>
      <c r="F77" s="61">
        <v>42.76</v>
      </c>
      <c r="G77" s="61">
        <v>43.84</v>
      </c>
      <c r="H77" s="61">
        <v>44.39</v>
      </c>
      <c r="I77" s="61">
        <v>46.08</v>
      </c>
      <c r="J77" s="61">
        <v>47</v>
      </c>
      <c r="K77" s="61">
        <v>47.39</v>
      </c>
      <c r="L77" s="61">
        <v>46.27</v>
      </c>
      <c r="M77" s="61">
        <v>47.86</v>
      </c>
      <c r="N77" s="61">
        <v>48.25</v>
      </c>
      <c r="O77" s="61">
        <v>49.17</v>
      </c>
      <c r="P77" s="61">
        <v>49.9</v>
      </c>
      <c r="Q77" s="61">
        <v>48.83</v>
      </c>
      <c r="R77" s="61">
        <v>50.81</v>
      </c>
      <c r="S77" s="61">
        <v>51.173089464185509</v>
      </c>
      <c r="T77" s="61">
        <v>52.04</v>
      </c>
      <c r="U77" s="61">
        <v>52.3</v>
      </c>
      <c r="V77" s="61">
        <v>51.59</v>
      </c>
      <c r="W77" s="61">
        <v>52.74</v>
      </c>
      <c r="X77" s="61">
        <v>53.99</v>
      </c>
      <c r="Y77" s="61">
        <v>54.09</v>
      </c>
      <c r="Z77" s="61">
        <v>54.51</v>
      </c>
      <c r="AA77" s="61">
        <v>53.83</v>
      </c>
      <c r="AB77" s="61">
        <v>55.73</v>
      </c>
      <c r="AC77" s="61">
        <v>56.03</v>
      </c>
      <c r="AD77" s="61">
        <v>56.34</v>
      </c>
      <c r="AE77" s="61">
        <v>56.52</v>
      </c>
      <c r="AF77" s="61">
        <v>56.16</v>
      </c>
      <c r="AG77" s="61">
        <v>54.89</v>
      </c>
      <c r="AH77" s="61">
        <v>55.13</v>
      </c>
      <c r="AI77" s="61">
        <v>57.13</v>
      </c>
      <c r="AJ77" s="61">
        <v>57.31</v>
      </c>
      <c r="AK77" s="61">
        <v>56.08</v>
      </c>
      <c r="AL77" s="61">
        <v>57.65</v>
      </c>
      <c r="AM77" s="61">
        <v>58</v>
      </c>
      <c r="AN77" s="61">
        <v>58.43</v>
      </c>
      <c r="AO77" s="61">
        <v>58.82</v>
      </c>
      <c r="AP77" s="61">
        <v>58.23</v>
      </c>
      <c r="AQ77" s="61">
        <v>59.94</v>
      </c>
      <c r="AR77" s="61">
        <v>59.234305414039753</v>
      </c>
      <c r="AS77" s="61">
        <v>58.93</v>
      </c>
      <c r="AT77" s="114">
        <v>57.27</v>
      </c>
      <c r="AU77" s="112">
        <v>0</v>
      </c>
      <c r="AV77" s="112">
        <v>58.77</v>
      </c>
      <c r="AW77" s="112">
        <v>0</v>
      </c>
      <c r="AX77" s="112">
        <v>56.57</v>
      </c>
      <c r="AY77" s="112">
        <v>55.66</v>
      </c>
      <c r="AZ77" s="112">
        <v>55.39</v>
      </c>
      <c r="BA77" s="112">
        <v>54.99</v>
      </c>
      <c r="BB77" s="112">
        <v>55.62</v>
      </c>
      <c r="BC77" s="112">
        <v>54.79</v>
      </c>
      <c r="BD77" s="112">
        <v>54.79</v>
      </c>
      <c r="BE77" s="112">
        <v>54.12</v>
      </c>
      <c r="BF77" s="112">
        <v>54.12</v>
      </c>
      <c r="BG77" s="112">
        <v>53.82</v>
      </c>
      <c r="BH77" s="112">
        <v>53.82</v>
      </c>
      <c r="BI77" s="112">
        <v>53.09</v>
      </c>
      <c r="BJ77" s="112">
        <v>53.09</v>
      </c>
      <c r="BK77" s="112">
        <v>53.92</v>
      </c>
      <c r="BL77" s="112">
        <v>53.92</v>
      </c>
      <c r="BM77" s="112">
        <v>53.16</v>
      </c>
      <c r="BN77" s="112">
        <v>53.86</v>
      </c>
      <c r="BO77" s="112">
        <v>53.9</v>
      </c>
      <c r="BP77" s="112">
        <v>54.31</v>
      </c>
      <c r="BQ77" s="112">
        <v>53.81</v>
      </c>
      <c r="BR77" s="112">
        <v>55.68</v>
      </c>
      <c r="BS77" s="112">
        <v>57.05</v>
      </c>
      <c r="BT77" s="112">
        <v>58.44</v>
      </c>
      <c r="BU77" s="112">
        <v>59.94</v>
      </c>
      <c r="BV77" s="112">
        <v>57.49</v>
      </c>
      <c r="BW77" s="112">
        <v>61.19</v>
      </c>
      <c r="BX77" s="112">
        <v>64.77</v>
      </c>
    </row>
    <row r="78" spans="2:76" ht="7.5" customHeight="1" x14ac:dyDescent="0.2">
      <c r="E78" s="8"/>
      <c r="F78" s="8"/>
      <c r="G78" s="8"/>
      <c r="H78" s="8"/>
      <c r="I78" s="8"/>
      <c r="J78" s="8"/>
      <c r="K78" s="8"/>
      <c r="L78" s="8"/>
      <c r="M78" s="8"/>
      <c r="N78" s="8"/>
      <c r="O78" s="8"/>
      <c r="P78" s="8"/>
      <c r="Q78" s="8"/>
      <c r="R78" s="8" t="s">
        <v>146</v>
      </c>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109"/>
      <c r="AU78" s="112"/>
      <c r="AV78" s="112"/>
      <c r="AW78" s="112"/>
      <c r="AX78" s="112"/>
      <c r="AY78" s="112">
        <v>0</v>
      </c>
      <c r="AZ78" s="112"/>
      <c r="BA78" s="112">
        <v>0</v>
      </c>
      <c r="BB78" s="112"/>
      <c r="BC78" s="112"/>
      <c r="BD78" s="112"/>
      <c r="BE78" s="112"/>
      <c r="BF78" s="112"/>
      <c r="BG78" s="112"/>
      <c r="BH78" s="112"/>
      <c r="BI78" s="112"/>
      <c r="BJ78" s="112"/>
      <c r="BK78" s="112"/>
      <c r="BL78" s="112"/>
      <c r="BM78" s="112"/>
      <c r="BN78" s="112"/>
      <c r="BO78" s="112"/>
      <c r="BP78" s="112"/>
      <c r="BQ78" s="112"/>
      <c r="BR78" s="112"/>
      <c r="BS78" s="112"/>
      <c r="BT78" s="112"/>
      <c r="BU78" s="112"/>
      <c r="BV78" s="112"/>
      <c r="BW78" s="112"/>
      <c r="BX78" s="112"/>
    </row>
    <row r="79" spans="2:76" s="28" customFormat="1" x14ac:dyDescent="0.2">
      <c r="B79" s="28" t="s">
        <v>34</v>
      </c>
      <c r="C79" s="8">
        <v>2981.3</v>
      </c>
      <c r="D79" s="8">
        <v>2383.3000000000002</v>
      </c>
      <c r="E79" s="8">
        <v>2395.8000000000002</v>
      </c>
      <c r="F79" s="8">
        <v>5083.1000000000004</v>
      </c>
      <c r="G79" s="8">
        <v>4371.7</v>
      </c>
      <c r="H79" s="8">
        <v>3254.4</v>
      </c>
      <c r="I79" s="8">
        <v>3693.9</v>
      </c>
      <c r="J79" s="8">
        <v>2989.4</v>
      </c>
      <c r="K79" s="8">
        <v>4049.3</v>
      </c>
      <c r="L79" s="8">
        <v>3509.7</v>
      </c>
      <c r="M79" s="8">
        <v>4241.8</v>
      </c>
      <c r="N79" s="8">
        <v>3990.6</v>
      </c>
      <c r="O79" s="8">
        <v>4020.8</v>
      </c>
      <c r="P79" s="8">
        <v>4277.2</v>
      </c>
      <c r="Q79" s="8">
        <v>4133</v>
      </c>
      <c r="R79" s="8">
        <v>4185.3</v>
      </c>
      <c r="S79" s="8">
        <v>6626.8656716417909</v>
      </c>
      <c r="T79" s="8">
        <v>5831.2</v>
      </c>
      <c r="U79" s="8">
        <v>4996.7</v>
      </c>
      <c r="V79" s="8">
        <v>5408.2</v>
      </c>
      <c r="W79" s="8">
        <v>5427.3</v>
      </c>
      <c r="X79" s="8">
        <v>4346.6000000000004</v>
      </c>
      <c r="Y79" s="8">
        <v>4216.5</v>
      </c>
      <c r="Z79" s="8">
        <v>4385.3999999999996</v>
      </c>
      <c r="AA79" s="8">
        <v>4592.3</v>
      </c>
      <c r="AB79" s="8">
        <v>4508</v>
      </c>
      <c r="AC79" s="8">
        <v>3697.5</v>
      </c>
      <c r="AD79" s="8">
        <v>3954</v>
      </c>
      <c r="AE79" s="8">
        <v>4626</v>
      </c>
      <c r="AF79" s="8">
        <v>4202.1000000000004</v>
      </c>
      <c r="AG79" s="8">
        <v>4642</v>
      </c>
      <c r="AH79" s="8">
        <v>3588.8</v>
      </c>
      <c r="AI79" s="8">
        <v>3520.3</v>
      </c>
      <c r="AJ79" s="8">
        <v>3979.2</v>
      </c>
      <c r="AK79" s="8">
        <v>3935.2</v>
      </c>
      <c r="AL79" s="8">
        <v>4175.1000000000004</v>
      </c>
      <c r="AM79" s="8">
        <v>3786.2</v>
      </c>
      <c r="AN79" s="8">
        <v>3549.7</v>
      </c>
      <c r="AO79" s="8">
        <v>3364.2</v>
      </c>
      <c r="AP79" s="8">
        <v>3714</v>
      </c>
      <c r="AQ79" s="8">
        <v>3330.1</v>
      </c>
      <c r="AR79" s="8">
        <v>2988.6472518219571</v>
      </c>
      <c r="AS79" s="8">
        <v>3012.6</v>
      </c>
      <c r="AT79" s="109">
        <v>3102.1</v>
      </c>
      <c r="AU79" s="112">
        <v>0</v>
      </c>
      <c r="AV79" s="112">
        <v>3104.3</v>
      </c>
      <c r="AW79" s="112">
        <v>0</v>
      </c>
      <c r="AX79" s="112">
        <v>3410.4</v>
      </c>
      <c r="AY79" s="112">
        <v>3250.6</v>
      </c>
      <c r="AZ79" s="112">
        <v>3747.4</v>
      </c>
      <c r="BA79" s="112">
        <v>3936.2</v>
      </c>
      <c r="BB79" s="112">
        <v>3601.1</v>
      </c>
      <c r="BC79" s="112">
        <v>4326.5</v>
      </c>
      <c r="BD79" s="112">
        <v>4326.5</v>
      </c>
      <c r="BE79" s="112">
        <v>3936.4</v>
      </c>
      <c r="BF79" s="112">
        <v>3936.4</v>
      </c>
      <c r="BG79" s="112">
        <v>3545.6</v>
      </c>
      <c r="BH79" s="112">
        <v>3545.6</v>
      </c>
      <c r="BI79" s="112">
        <v>3928.9</v>
      </c>
      <c r="BJ79" s="112">
        <v>3928.9</v>
      </c>
      <c r="BK79" s="112">
        <v>3923.4</v>
      </c>
      <c r="BL79" s="112">
        <v>3923.4</v>
      </c>
      <c r="BM79" s="112">
        <v>2397.1</v>
      </c>
      <c r="BN79" s="112">
        <v>2092.4</v>
      </c>
      <c r="BO79" s="112">
        <v>2312.3000000000002</v>
      </c>
      <c r="BP79" s="112">
        <v>1907</v>
      </c>
      <c r="BQ79" s="112">
        <v>2178.9</v>
      </c>
      <c r="BR79" s="112">
        <v>1393.2</v>
      </c>
      <c r="BS79" s="112">
        <v>989.9</v>
      </c>
      <c r="BT79" s="112">
        <v>975.3</v>
      </c>
      <c r="BU79" s="112">
        <v>1258.7</v>
      </c>
      <c r="BV79" s="112">
        <v>1152.7</v>
      </c>
      <c r="BW79" s="112">
        <v>1281</v>
      </c>
      <c r="BX79" s="112">
        <v>1482.1</v>
      </c>
    </row>
    <row r="80" spans="2:76" ht="8.25" customHeight="1" x14ac:dyDescent="0.2">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109"/>
      <c r="AU80" s="112"/>
      <c r="AV80" s="112"/>
      <c r="AW80" s="112"/>
      <c r="AX80" s="112"/>
      <c r="AY80" s="112"/>
      <c r="AZ80" s="112"/>
      <c r="BA80" s="112"/>
      <c r="BB80" s="112"/>
      <c r="BC80" s="112"/>
      <c r="BD80" s="112"/>
      <c r="BE80" s="112"/>
      <c r="BF80" s="112"/>
      <c r="BG80" s="112"/>
      <c r="BH80" s="112"/>
      <c r="BI80" s="112"/>
      <c r="BJ80" s="112"/>
      <c r="BK80" s="112"/>
      <c r="BL80" s="112"/>
      <c r="BM80" s="112"/>
      <c r="BN80" s="112"/>
      <c r="BO80" s="112"/>
      <c r="BP80" s="112"/>
      <c r="BQ80" s="112"/>
      <c r="BR80" s="112"/>
      <c r="BS80" s="112"/>
      <c r="BT80" s="112"/>
      <c r="BU80" s="112"/>
      <c r="BV80" s="112"/>
      <c r="BW80" s="112"/>
      <c r="BX80" s="112"/>
    </row>
    <row r="81" spans="2:76" x14ac:dyDescent="0.2">
      <c r="B81" s="110" t="s">
        <v>269</v>
      </c>
      <c r="C81" s="134">
        <v>0</v>
      </c>
      <c r="D81" s="134">
        <v>0</v>
      </c>
      <c r="E81" s="134">
        <v>0</v>
      </c>
      <c r="F81" s="134">
        <v>0</v>
      </c>
      <c r="G81" s="134">
        <v>0</v>
      </c>
      <c r="H81" s="134">
        <v>0</v>
      </c>
      <c r="I81" s="134">
        <v>0</v>
      </c>
      <c r="J81" s="134">
        <v>0</v>
      </c>
      <c r="K81" s="134">
        <v>0</v>
      </c>
      <c r="L81" s="134">
        <v>0</v>
      </c>
      <c r="M81" s="134">
        <v>0</v>
      </c>
      <c r="N81" s="134">
        <v>0</v>
      </c>
      <c r="O81" s="134">
        <v>0</v>
      </c>
      <c r="P81" s="134">
        <v>0</v>
      </c>
      <c r="Q81" s="134">
        <v>0</v>
      </c>
      <c r="R81" s="134">
        <v>0</v>
      </c>
      <c r="S81" s="134">
        <v>0</v>
      </c>
      <c r="T81" s="134">
        <v>0</v>
      </c>
      <c r="U81" s="134">
        <v>0</v>
      </c>
      <c r="V81" s="134">
        <v>0</v>
      </c>
      <c r="W81" s="134">
        <v>0</v>
      </c>
      <c r="X81" s="134">
        <v>0</v>
      </c>
      <c r="Y81" s="134">
        <v>0</v>
      </c>
      <c r="Z81" s="134">
        <v>0</v>
      </c>
      <c r="AA81" s="134">
        <v>0</v>
      </c>
      <c r="AB81" s="134">
        <v>0</v>
      </c>
      <c r="AC81" s="134">
        <v>0</v>
      </c>
      <c r="AD81" s="134">
        <v>0</v>
      </c>
      <c r="AE81" s="134">
        <v>0</v>
      </c>
      <c r="AF81" s="134">
        <v>0</v>
      </c>
      <c r="AG81" s="134">
        <v>0</v>
      </c>
      <c r="AH81" s="134">
        <v>0</v>
      </c>
      <c r="AI81" s="134">
        <v>0</v>
      </c>
      <c r="AJ81" s="134">
        <v>0</v>
      </c>
      <c r="AK81" s="115">
        <v>0.98399999999999999</v>
      </c>
      <c r="AL81" s="134">
        <v>0</v>
      </c>
      <c r="AM81" s="134">
        <v>0</v>
      </c>
      <c r="AN81" s="134">
        <v>0</v>
      </c>
      <c r="AO81" s="134">
        <v>0</v>
      </c>
      <c r="AP81" s="115">
        <v>0.98947597506374629</v>
      </c>
      <c r="AQ81" s="115">
        <v>0.98553810993795343</v>
      </c>
      <c r="AR81" s="134">
        <v>0</v>
      </c>
      <c r="AS81" s="134">
        <v>0</v>
      </c>
      <c r="AT81" s="115">
        <v>0.97995675023183149</v>
      </c>
      <c r="AU81" s="112">
        <v>0</v>
      </c>
      <c r="AV81" s="115">
        <v>0.98156301581041072</v>
      </c>
      <c r="AW81" s="112">
        <v>0</v>
      </c>
      <c r="AX81" s="115">
        <v>0.97499999999999998</v>
      </c>
      <c r="AY81" s="115">
        <v>0.96899999999999997</v>
      </c>
      <c r="AZ81" s="115">
        <v>0.97499999999999998</v>
      </c>
      <c r="BA81" s="115">
        <v>0.95599999999999996</v>
      </c>
      <c r="BB81" s="115">
        <v>0.96799999999999997</v>
      </c>
      <c r="BC81" s="115">
        <v>0.96399999999999997</v>
      </c>
      <c r="BD81" s="115">
        <v>0.96399999999999997</v>
      </c>
      <c r="BE81" s="115">
        <v>0.97899999999999998</v>
      </c>
      <c r="BF81" s="115">
        <v>0.97899999999999998</v>
      </c>
      <c r="BG81" s="115">
        <v>0.96699999999999997</v>
      </c>
      <c r="BH81" s="115">
        <v>0.96699999999999997</v>
      </c>
      <c r="BI81" s="115">
        <v>0.95599999999999996</v>
      </c>
      <c r="BJ81" s="115">
        <v>0.95599999999999996</v>
      </c>
      <c r="BK81" s="115">
        <v>0.96599999999999997</v>
      </c>
      <c r="BL81" s="115">
        <v>0.96599999999999997</v>
      </c>
      <c r="BM81" s="115">
        <v>0.96699999999999997</v>
      </c>
      <c r="BN81" s="115">
        <v>0.96399999999999997</v>
      </c>
      <c r="BO81" s="115">
        <v>0.97848933034605456</v>
      </c>
      <c r="BP81" s="115">
        <v>0.98799999999999999</v>
      </c>
      <c r="BQ81" s="115">
        <v>0.97399999999999998</v>
      </c>
      <c r="BR81" s="115">
        <v>0.98599999999999999</v>
      </c>
      <c r="BS81" s="115">
        <v>0.98399999999999999</v>
      </c>
      <c r="BT81" s="115">
        <v>0.97899999999999998</v>
      </c>
      <c r="BU81" s="115">
        <v>0.97099999999999997</v>
      </c>
      <c r="BV81" s="115">
        <v>0.98</v>
      </c>
      <c r="BW81" s="115">
        <v>0.96799999999999997</v>
      </c>
      <c r="BX81" s="115">
        <v>0.96799999999999997</v>
      </c>
    </row>
    <row r="82" spans="2:76" ht="8.25" customHeight="1" x14ac:dyDescent="0.2">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c r="AK82" s="8"/>
      <c r="AL82" s="8"/>
      <c r="AM82" s="8"/>
      <c r="AN82" s="8"/>
      <c r="AO82" s="8"/>
      <c r="AP82" s="8"/>
      <c r="AQ82" s="8"/>
      <c r="AR82" s="8"/>
      <c r="AS82" s="8"/>
      <c r="AT82" s="109"/>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row>
    <row r="83" spans="2:76" x14ac:dyDescent="0.2">
      <c r="B83" s="7" t="s">
        <v>164</v>
      </c>
      <c r="C83" s="12">
        <v>5731</v>
      </c>
      <c r="D83" s="12">
        <v>8126</v>
      </c>
      <c r="E83" s="12">
        <v>8956</v>
      </c>
      <c r="F83" s="12">
        <v>13047</v>
      </c>
      <c r="G83" s="12">
        <v>9310</v>
      </c>
      <c r="H83" s="12">
        <v>1752</v>
      </c>
      <c r="I83" s="12">
        <v>2560</v>
      </c>
      <c r="J83" s="12">
        <v>3717</v>
      </c>
      <c r="K83" s="12">
        <v>3585</v>
      </c>
      <c r="L83" s="12">
        <v>11614</v>
      </c>
      <c r="M83" s="12">
        <v>3363</v>
      </c>
      <c r="N83" s="12">
        <v>2335</v>
      </c>
      <c r="O83" s="12">
        <v>4264</v>
      </c>
      <c r="P83" s="12">
        <v>3242</v>
      </c>
      <c r="Q83" s="12">
        <v>13204</v>
      </c>
      <c r="R83" s="12">
        <v>2431</v>
      </c>
      <c r="S83" s="12">
        <v>2716</v>
      </c>
      <c r="T83" s="12">
        <v>3258</v>
      </c>
      <c r="U83" s="12">
        <v>2627</v>
      </c>
      <c r="V83" s="12">
        <v>11032</v>
      </c>
      <c r="W83" s="12">
        <v>2356</v>
      </c>
      <c r="X83" s="12">
        <v>2622</v>
      </c>
      <c r="Y83" s="12">
        <v>2935</v>
      </c>
      <c r="Z83" s="12">
        <v>3005</v>
      </c>
      <c r="AA83" s="12">
        <v>10918</v>
      </c>
      <c r="AB83" s="12">
        <v>2367</v>
      </c>
      <c r="AC83" s="12">
        <v>3329</v>
      </c>
      <c r="AD83" s="12">
        <v>4443</v>
      </c>
      <c r="AE83" s="12">
        <v>4757</v>
      </c>
      <c r="AF83" s="12">
        <v>14896</v>
      </c>
      <c r="AG83" s="12">
        <v>2407</v>
      </c>
      <c r="AH83" s="12">
        <v>2542</v>
      </c>
      <c r="AI83" s="12">
        <v>2715</v>
      </c>
      <c r="AJ83" s="12">
        <v>4025</v>
      </c>
      <c r="AK83" s="12">
        <v>11689</v>
      </c>
      <c r="AL83" s="12">
        <v>1866</v>
      </c>
      <c r="AM83" s="12">
        <v>3010</v>
      </c>
      <c r="AN83" s="12">
        <v>4104</v>
      </c>
      <c r="AO83" s="12">
        <v>2782</v>
      </c>
      <c r="AP83" s="12">
        <v>11762</v>
      </c>
      <c r="AQ83" s="12">
        <v>3605</v>
      </c>
      <c r="AR83" s="12">
        <v>5469</v>
      </c>
      <c r="AS83" s="12">
        <v>6354</v>
      </c>
      <c r="AT83" s="112">
        <v>4858</v>
      </c>
      <c r="AU83" s="112">
        <v>0</v>
      </c>
      <c r="AV83" s="112">
        <v>20286</v>
      </c>
      <c r="AW83" s="112">
        <v>0</v>
      </c>
      <c r="AX83" s="112">
        <v>4647</v>
      </c>
      <c r="AY83" s="112">
        <v>7367</v>
      </c>
      <c r="AZ83" s="112">
        <v>7171</v>
      </c>
      <c r="BA83" s="112">
        <v>6963</v>
      </c>
      <c r="BB83" s="112">
        <v>26148</v>
      </c>
      <c r="BC83" s="112">
        <v>5430</v>
      </c>
      <c r="BD83" s="112">
        <v>5430</v>
      </c>
      <c r="BE83" s="112">
        <v>8428</v>
      </c>
      <c r="BF83" s="112">
        <v>8428</v>
      </c>
      <c r="BG83" s="112">
        <v>9707</v>
      </c>
      <c r="BH83" s="112">
        <v>9707</v>
      </c>
      <c r="BI83" s="112">
        <v>7677</v>
      </c>
      <c r="BJ83" s="112">
        <v>7677</v>
      </c>
      <c r="BK83" s="112">
        <v>31242</v>
      </c>
      <c r="BL83" s="112">
        <v>31242</v>
      </c>
      <c r="BM83" s="112">
        <v>5936</v>
      </c>
      <c r="BN83" s="112">
        <v>1729</v>
      </c>
      <c r="BO83" s="112">
        <v>3580</v>
      </c>
      <c r="BP83" s="112">
        <v>5333</v>
      </c>
      <c r="BQ83" s="112">
        <v>16578</v>
      </c>
      <c r="BR83" s="112">
        <v>7975</v>
      </c>
      <c r="BS83" s="112">
        <v>4484</v>
      </c>
      <c r="BT83" s="112">
        <v>4546</v>
      </c>
      <c r="BU83" s="112">
        <v>11123</v>
      </c>
      <c r="BV83" s="112">
        <v>28128</v>
      </c>
      <c r="BW83" s="112">
        <v>3891</v>
      </c>
      <c r="BX83" s="112">
        <v>9934</v>
      </c>
    </row>
    <row r="84" spans="2:76" ht="7.5" customHeight="1" x14ac:dyDescent="0.2">
      <c r="C84" s="12"/>
      <c r="D84" s="12"/>
      <c r="M84" s="12"/>
      <c r="N84" s="12"/>
      <c r="O84" s="12"/>
      <c r="P84" s="12"/>
      <c r="Q84" s="12"/>
      <c r="R84" s="12"/>
      <c r="S84" s="12"/>
      <c r="T84" s="12"/>
      <c r="U84" s="12"/>
      <c r="V84" s="12"/>
      <c r="W84" s="12"/>
      <c r="X84" s="12"/>
      <c r="Y84" s="12"/>
      <c r="Z84" s="12"/>
      <c r="AA84" s="12"/>
      <c r="AB84" s="12"/>
      <c r="AC84" s="12"/>
      <c r="AD84" s="12"/>
      <c r="AE84" s="12"/>
      <c r="AF84" s="12"/>
      <c r="AG84" s="12"/>
      <c r="AH84" s="12"/>
      <c r="AI84" s="12"/>
      <c r="AJ84" s="12"/>
      <c r="AK84" s="12"/>
      <c r="AL84" s="12"/>
      <c r="AM84" s="12"/>
      <c r="AN84" s="12"/>
      <c r="AO84" s="12"/>
      <c r="AP84" s="12"/>
      <c r="AQ84" s="12"/>
      <c r="AR84" s="12"/>
      <c r="AS84" s="12"/>
      <c r="AT84" s="112"/>
      <c r="AU84" s="112"/>
      <c r="AV84" s="112"/>
      <c r="AW84" s="112"/>
      <c r="AX84" s="112"/>
      <c r="AY84" s="112">
        <v>0</v>
      </c>
      <c r="AZ84" s="112"/>
      <c r="BA84" s="112">
        <v>0</v>
      </c>
      <c r="BB84" s="112"/>
      <c r="BC84" s="112"/>
      <c r="BD84" s="112"/>
      <c r="BE84" s="112"/>
      <c r="BF84" s="112"/>
      <c r="BG84" s="112"/>
      <c r="BH84" s="112"/>
      <c r="BI84" s="112"/>
      <c r="BJ84" s="112"/>
      <c r="BK84" s="112"/>
      <c r="BL84" s="112"/>
      <c r="BM84" s="112"/>
      <c r="BN84" s="112"/>
      <c r="BO84" s="112"/>
      <c r="BP84" s="112"/>
      <c r="BQ84" s="112"/>
      <c r="BR84" s="112"/>
      <c r="BS84" s="112"/>
      <c r="BT84" s="112"/>
      <c r="BU84" s="112"/>
      <c r="BV84" s="112"/>
      <c r="BW84" s="112"/>
      <c r="BX84" s="112"/>
    </row>
    <row r="85" spans="2:76" x14ac:dyDescent="0.2">
      <c r="B85" s="7" t="s">
        <v>35</v>
      </c>
      <c r="C85" s="12">
        <v>3072</v>
      </c>
      <c r="D85" s="12">
        <v>5212</v>
      </c>
      <c r="E85" s="12">
        <v>5706</v>
      </c>
      <c r="F85" s="12">
        <v>7641</v>
      </c>
      <c r="G85" s="12">
        <v>9846</v>
      </c>
      <c r="H85" s="12">
        <v>2216</v>
      </c>
      <c r="I85" s="12">
        <v>1473</v>
      </c>
      <c r="J85" s="12">
        <v>1691</v>
      </c>
      <c r="K85" s="12">
        <v>2247</v>
      </c>
      <c r="L85" s="12">
        <v>7627</v>
      </c>
      <c r="M85" s="12">
        <v>1724</v>
      </c>
      <c r="N85" s="12">
        <v>1786</v>
      </c>
      <c r="O85" s="12">
        <v>2127</v>
      </c>
      <c r="P85" s="12">
        <v>2292</v>
      </c>
      <c r="Q85" s="12">
        <v>7929</v>
      </c>
      <c r="R85" s="12">
        <v>2802</v>
      </c>
      <c r="S85" s="12">
        <v>2427</v>
      </c>
      <c r="T85" s="12">
        <v>2717</v>
      </c>
      <c r="U85" s="12">
        <v>2583</v>
      </c>
      <c r="V85" s="12">
        <v>10529</v>
      </c>
      <c r="W85" s="12">
        <v>2159</v>
      </c>
      <c r="X85" s="12">
        <v>2249</v>
      </c>
      <c r="Y85" s="12">
        <v>2558</v>
      </c>
      <c r="Z85" s="12">
        <v>2916</v>
      </c>
      <c r="AA85" s="12">
        <v>9882</v>
      </c>
      <c r="AB85" s="12">
        <v>3084</v>
      </c>
      <c r="AC85" s="12">
        <v>3458</v>
      </c>
      <c r="AD85" s="12">
        <v>3052</v>
      </c>
      <c r="AE85" s="12">
        <v>3449</v>
      </c>
      <c r="AF85" s="12">
        <v>13043</v>
      </c>
      <c r="AG85" s="12">
        <v>3153</v>
      </c>
      <c r="AH85" s="12">
        <v>2746</v>
      </c>
      <c r="AI85" s="12">
        <v>2695</v>
      </c>
      <c r="AJ85" s="12">
        <v>3203</v>
      </c>
      <c r="AK85" s="12">
        <v>11797</v>
      </c>
      <c r="AL85" s="12">
        <v>3526</v>
      </c>
      <c r="AM85" s="12">
        <v>2445</v>
      </c>
      <c r="AN85" s="12">
        <v>2336</v>
      </c>
      <c r="AO85" s="12">
        <v>2546</v>
      </c>
      <c r="AP85" s="12">
        <v>10853</v>
      </c>
      <c r="AQ85" s="12">
        <v>2452</v>
      </c>
      <c r="AR85" s="12">
        <v>3099</v>
      </c>
      <c r="AS85" s="12">
        <v>3695</v>
      </c>
      <c r="AT85" s="112">
        <v>4407</v>
      </c>
      <c r="AU85" s="112">
        <v>0</v>
      </c>
      <c r="AV85" s="112">
        <v>13653</v>
      </c>
      <c r="AW85" s="112">
        <v>0</v>
      </c>
      <c r="AX85" s="112">
        <v>4706</v>
      </c>
      <c r="AY85" s="112">
        <v>3999</v>
      </c>
      <c r="AZ85" s="112">
        <v>3908</v>
      </c>
      <c r="BA85" s="112">
        <v>3721</v>
      </c>
      <c r="BB85" s="112">
        <v>16334</v>
      </c>
      <c r="BC85" s="112">
        <v>4952</v>
      </c>
      <c r="BD85" s="112">
        <v>4952</v>
      </c>
      <c r="BE85" s="112">
        <v>3700</v>
      </c>
      <c r="BF85" s="112">
        <v>3700</v>
      </c>
      <c r="BG85" s="112">
        <v>4325</v>
      </c>
      <c r="BH85" s="112">
        <v>4325</v>
      </c>
      <c r="BI85" s="112">
        <v>6261</v>
      </c>
      <c r="BJ85" s="112">
        <v>6261</v>
      </c>
      <c r="BK85" s="112">
        <v>19238</v>
      </c>
      <c r="BL85" s="112">
        <v>19238</v>
      </c>
      <c r="BM85" s="112">
        <v>5585</v>
      </c>
      <c r="BN85" s="112">
        <v>3876</v>
      </c>
      <c r="BO85" s="112">
        <v>8462</v>
      </c>
      <c r="BP85" s="112">
        <v>4221</v>
      </c>
      <c r="BQ85" s="112">
        <v>22144</v>
      </c>
      <c r="BR85" s="112">
        <v>3941</v>
      </c>
      <c r="BS85" s="112">
        <v>4182</v>
      </c>
      <c r="BT85" s="112">
        <v>4585</v>
      </c>
      <c r="BU85" s="112">
        <v>3231</v>
      </c>
      <c r="BV85" s="112">
        <v>15939</v>
      </c>
      <c r="BW85" s="112">
        <v>3361</v>
      </c>
      <c r="BX85" s="112">
        <v>3575</v>
      </c>
    </row>
    <row r="86" spans="2:76" ht="7.5" customHeight="1" x14ac:dyDescent="0.2">
      <c r="E86" s="8"/>
      <c r="F86" s="8"/>
      <c r="G86" s="8"/>
      <c r="H86" s="8"/>
      <c r="I86" s="8"/>
      <c r="J86" s="8"/>
      <c r="K86" s="8"/>
      <c r="L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109"/>
      <c r="AU86" s="112"/>
      <c r="AV86" s="112"/>
      <c r="AW86" s="112"/>
      <c r="AX86" s="112"/>
      <c r="AY86" s="112">
        <v>0</v>
      </c>
      <c r="AZ86" s="112"/>
      <c r="BA86" s="112">
        <v>0</v>
      </c>
      <c r="BB86" s="112"/>
      <c r="BC86" s="112"/>
      <c r="BD86" s="112"/>
      <c r="BE86" s="112"/>
      <c r="BF86" s="112"/>
      <c r="BG86" s="112"/>
      <c r="BH86" s="112"/>
      <c r="BI86" s="112"/>
      <c r="BJ86" s="112"/>
      <c r="BK86" s="112"/>
      <c r="BL86" s="112"/>
      <c r="BM86" s="112"/>
      <c r="BN86" s="112"/>
      <c r="BO86" s="112"/>
      <c r="BP86" s="112"/>
      <c r="BQ86" s="112"/>
      <c r="BR86" s="112"/>
      <c r="BS86" s="112"/>
      <c r="BT86" s="112"/>
      <c r="BU86" s="112"/>
      <c r="BV86" s="112"/>
      <c r="BW86" s="112"/>
      <c r="BX86" s="112"/>
    </row>
    <row r="87" spans="2:76" x14ac:dyDescent="0.2">
      <c r="B87" s="7" t="s">
        <v>36</v>
      </c>
      <c r="C87" s="8">
        <v>27.7</v>
      </c>
      <c r="D87" s="8">
        <v>24.5</v>
      </c>
      <c r="E87" s="8">
        <v>24.3</v>
      </c>
      <c r="F87" s="8">
        <v>25.8</v>
      </c>
      <c r="G87" s="8">
        <v>25.4</v>
      </c>
      <c r="H87" s="8">
        <v>25.3</v>
      </c>
      <c r="I87" s="8">
        <v>27.6</v>
      </c>
      <c r="J87" s="82">
        <v>29.6</v>
      </c>
      <c r="K87" s="8">
        <v>31.2</v>
      </c>
      <c r="L87" s="8">
        <v>28.4</v>
      </c>
      <c r="M87" s="8">
        <v>31.8</v>
      </c>
      <c r="N87" s="8">
        <v>33.299999999999997</v>
      </c>
      <c r="O87" s="8">
        <v>34</v>
      </c>
      <c r="P87" s="8">
        <v>32.1</v>
      </c>
      <c r="Q87" s="8">
        <v>32.799999999999997</v>
      </c>
      <c r="R87" s="8">
        <v>31.2</v>
      </c>
      <c r="S87" s="8">
        <v>31.6</v>
      </c>
      <c r="T87" s="8">
        <v>31.1</v>
      </c>
      <c r="U87" s="8">
        <v>33.200000000000003</v>
      </c>
      <c r="V87" s="8">
        <v>31.8</v>
      </c>
      <c r="W87" s="8">
        <v>31.8</v>
      </c>
      <c r="X87" s="8">
        <v>31.6</v>
      </c>
      <c r="Y87" s="8">
        <v>32</v>
      </c>
      <c r="Z87" s="8">
        <v>34.299999999999997</v>
      </c>
      <c r="AA87" s="8">
        <v>32.4</v>
      </c>
      <c r="AB87" s="8">
        <v>35.1</v>
      </c>
      <c r="AC87" s="8">
        <v>35.6</v>
      </c>
      <c r="AD87" s="8">
        <v>35.4</v>
      </c>
      <c r="AE87" s="8">
        <v>34.4</v>
      </c>
      <c r="AF87" s="8">
        <v>35.1</v>
      </c>
      <c r="AG87" s="8">
        <v>34</v>
      </c>
      <c r="AH87" s="8">
        <v>34.6</v>
      </c>
      <c r="AI87" s="8">
        <v>33.5</v>
      </c>
      <c r="AJ87" s="8">
        <v>31.3</v>
      </c>
      <c r="AK87" s="8">
        <v>33.4</v>
      </c>
      <c r="AL87" s="8">
        <v>30.8</v>
      </c>
      <c r="AM87" s="8">
        <v>31.6</v>
      </c>
      <c r="AN87" s="8">
        <v>31.1</v>
      </c>
      <c r="AO87" s="8">
        <v>31.5</v>
      </c>
      <c r="AP87" s="8">
        <v>31.4</v>
      </c>
      <c r="AQ87" s="8">
        <v>32.1</v>
      </c>
      <c r="AR87" s="8">
        <v>29</v>
      </c>
      <c r="AS87" s="8">
        <v>33.299999999999997</v>
      </c>
      <c r="AT87" s="109">
        <v>32.9</v>
      </c>
      <c r="AU87" s="112">
        <v>0</v>
      </c>
      <c r="AV87" s="112">
        <v>31.8</v>
      </c>
      <c r="AW87" s="112">
        <v>0</v>
      </c>
      <c r="AX87" s="112">
        <v>33.9</v>
      </c>
      <c r="AY87" s="112">
        <v>33.1</v>
      </c>
      <c r="AZ87" s="112">
        <v>31.1</v>
      </c>
      <c r="BA87" s="112">
        <v>26.8</v>
      </c>
      <c r="BB87" s="112">
        <v>31.2</v>
      </c>
      <c r="BC87" s="112">
        <v>28.8</v>
      </c>
      <c r="BD87" s="112">
        <v>28.8</v>
      </c>
      <c r="BE87" s="112">
        <v>28.7</v>
      </c>
      <c r="BF87" s="112">
        <v>28.7</v>
      </c>
      <c r="BG87" s="112">
        <v>27.7</v>
      </c>
      <c r="BH87" s="112">
        <v>27.7</v>
      </c>
      <c r="BI87" s="112">
        <v>29.4</v>
      </c>
      <c r="BJ87" s="112">
        <v>29.4</v>
      </c>
      <c r="BK87" s="112">
        <v>28.6</v>
      </c>
      <c r="BL87" s="112">
        <v>28.6</v>
      </c>
      <c r="BM87" s="112">
        <v>29.2004731487086</v>
      </c>
      <c r="BN87" s="112">
        <v>29.3</v>
      </c>
      <c r="BO87" s="112">
        <v>27.420713289818298</v>
      </c>
      <c r="BP87" s="112">
        <v>29.7</v>
      </c>
      <c r="BQ87" s="112">
        <v>28.9</v>
      </c>
      <c r="BR87" s="112">
        <v>30.1</v>
      </c>
      <c r="BS87" s="112">
        <v>30.3</v>
      </c>
      <c r="BT87" s="112">
        <v>32.5</v>
      </c>
      <c r="BU87" s="112">
        <v>34.5</v>
      </c>
      <c r="BV87" s="112">
        <v>31.8</v>
      </c>
      <c r="BW87" s="112">
        <v>34.299999999999997</v>
      </c>
      <c r="BX87" s="112">
        <v>37.1</v>
      </c>
    </row>
    <row r="88" spans="2:76" ht="7.5" customHeight="1" x14ac:dyDescent="0.2">
      <c r="E88" s="8"/>
      <c r="F88" s="8"/>
      <c r="G88" s="8"/>
      <c r="H88" s="8"/>
      <c r="I88" s="8"/>
      <c r="J88" s="82"/>
      <c r="K88" s="8"/>
      <c r="L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109"/>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row>
    <row r="89" spans="2:76" x14ac:dyDescent="0.2">
      <c r="B89" s="7" t="s">
        <v>37</v>
      </c>
      <c r="C89" s="12">
        <v>10219</v>
      </c>
      <c r="D89" s="12">
        <v>12993</v>
      </c>
      <c r="E89" s="12">
        <v>15962</v>
      </c>
      <c r="F89" s="12">
        <v>20860</v>
      </c>
      <c r="G89" s="12">
        <v>22101</v>
      </c>
      <c r="H89" s="12">
        <v>22508</v>
      </c>
      <c r="I89" s="12">
        <v>22894</v>
      </c>
      <c r="J89" s="12">
        <v>24451.7</v>
      </c>
      <c r="K89" s="12">
        <v>26342.7</v>
      </c>
      <c r="L89" s="12">
        <v>24049</v>
      </c>
      <c r="M89" s="12">
        <v>27406</v>
      </c>
      <c r="N89" s="12">
        <v>28385</v>
      </c>
      <c r="O89" s="12">
        <v>30015</v>
      </c>
      <c r="P89" s="12">
        <v>31426.67</v>
      </c>
      <c r="Q89" s="12">
        <v>29308</v>
      </c>
      <c r="R89" s="12">
        <v>31536</v>
      </c>
      <c r="S89" s="12">
        <v>31326</v>
      </c>
      <c r="T89" s="12">
        <v>31835</v>
      </c>
      <c r="U89" s="12">
        <v>32054</v>
      </c>
      <c r="V89" s="12">
        <v>31688</v>
      </c>
      <c r="W89" s="12">
        <v>31988</v>
      </c>
      <c r="X89" s="12">
        <v>32487</v>
      </c>
      <c r="Y89" s="12">
        <v>32729</v>
      </c>
      <c r="Z89" s="12">
        <v>32747</v>
      </c>
      <c r="AA89" s="12">
        <v>32488</v>
      </c>
      <c r="AB89" s="12">
        <v>32274</v>
      </c>
      <c r="AC89" s="12">
        <v>31913</v>
      </c>
      <c r="AD89" s="12">
        <v>32301</v>
      </c>
      <c r="AE89" s="12">
        <v>34257</v>
      </c>
      <c r="AF89" s="12">
        <v>32686</v>
      </c>
      <c r="AG89" s="12">
        <v>33472</v>
      </c>
      <c r="AH89" s="12">
        <v>33166</v>
      </c>
      <c r="AI89" s="12">
        <v>33182</v>
      </c>
      <c r="AJ89" s="12">
        <v>33965</v>
      </c>
      <c r="AK89" s="12">
        <v>33446</v>
      </c>
      <c r="AL89" s="12">
        <v>32660</v>
      </c>
      <c r="AM89" s="12">
        <v>32517</v>
      </c>
      <c r="AN89" s="12">
        <v>33856</v>
      </c>
      <c r="AO89" s="12">
        <v>34709</v>
      </c>
      <c r="AP89" s="12">
        <v>33436</v>
      </c>
      <c r="AQ89" s="12">
        <v>35373</v>
      </c>
      <c r="AR89" s="12">
        <v>37049</v>
      </c>
      <c r="AS89" s="12">
        <v>41298</v>
      </c>
      <c r="AT89" s="112">
        <v>44701</v>
      </c>
      <c r="AU89" s="112">
        <v>0</v>
      </c>
      <c r="AV89" s="112">
        <v>39605</v>
      </c>
      <c r="AW89" s="112">
        <v>0</v>
      </c>
      <c r="AX89" s="112">
        <v>44818</v>
      </c>
      <c r="AY89" s="112">
        <v>46533</v>
      </c>
      <c r="AZ89" s="112">
        <v>50372</v>
      </c>
      <c r="BA89" s="112">
        <v>53365</v>
      </c>
      <c r="BB89" s="112">
        <v>48776</v>
      </c>
      <c r="BC89" s="112">
        <v>54690</v>
      </c>
      <c r="BD89" s="112">
        <v>54690</v>
      </c>
      <c r="BE89" s="112">
        <v>57678</v>
      </c>
      <c r="BF89" s="112">
        <v>57678</v>
      </c>
      <c r="BG89" s="112">
        <v>63883</v>
      </c>
      <c r="BH89" s="112">
        <v>63883</v>
      </c>
      <c r="BI89" s="112">
        <v>69243</v>
      </c>
      <c r="BJ89" s="112">
        <v>69243</v>
      </c>
      <c r="BK89" s="112">
        <v>61374</v>
      </c>
      <c r="BL89" s="112">
        <v>61374</v>
      </c>
      <c r="BM89" s="112">
        <v>65998</v>
      </c>
      <c r="BN89" s="112">
        <v>66976</v>
      </c>
      <c r="BO89" s="112">
        <v>61763</v>
      </c>
      <c r="BP89" s="112">
        <v>60940</v>
      </c>
      <c r="BQ89" s="112">
        <v>63919</v>
      </c>
      <c r="BR89" s="112">
        <v>63742</v>
      </c>
      <c r="BS89" s="112">
        <v>65745</v>
      </c>
      <c r="BT89" s="112">
        <v>65594</v>
      </c>
      <c r="BU89" s="112">
        <v>70722</v>
      </c>
      <c r="BV89" s="112">
        <v>66451</v>
      </c>
      <c r="BW89" s="112">
        <v>73500</v>
      </c>
      <c r="BX89" s="112">
        <v>77938</v>
      </c>
    </row>
    <row r="90" spans="2:76" ht="5.25" customHeight="1" x14ac:dyDescent="0.2">
      <c r="E90" s="8"/>
      <c r="F90" s="8"/>
      <c r="G90" s="8"/>
      <c r="H90" s="8"/>
      <c r="I90" s="8"/>
      <c r="J90" s="8"/>
      <c r="K90" s="8"/>
      <c r="L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109"/>
      <c r="AU90" s="112"/>
      <c r="AV90" s="112"/>
      <c r="AW90" s="112"/>
      <c r="AX90" s="112"/>
      <c r="AY90" s="112">
        <v>0</v>
      </c>
      <c r="AZ90" s="112"/>
      <c r="BA90" s="112">
        <v>0</v>
      </c>
      <c r="BB90" s="112"/>
      <c r="BC90" s="112"/>
      <c r="BD90" s="112"/>
      <c r="BE90" s="112"/>
      <c r="BF90" s="112"/>
      <c r="BG90" s="112"/>
      <c r="BH90" s="112"/>
      <c r="BI90" s="112"/>
      <c r="BJ90" s="112"/>
      <c r="BK90" s="112"/>
      <c r="BL90" s="112"/>
      <c r="BM90" s="112"/>
      <c r="BN90" s="112"/>
      <c r="BO90" s="112"/>
      <c r="BP90" s="112"/>
      <c r="BQ90" s="112"/>
      <c r="BR90" s="112"/>
      <c r="BS90" s="112"/>
      <c r="BT90" s="112"/>
      <c r="BU90" s="112"/>
      <c r="BV90" s="112"/>
      <c r="BW90" s="112"/>
      <c r="BX90" s="112"/>
    </row>
    <row r="91" spans="2:76" x14ac:dyDescent="0.2">
      <c r="B91" s="7" t="s">
        <v>160</v>
      </c>
      <c r="C91" s="8">
        <v>267.94400000000002</v>
      </c>
      <c r="D91" s="8">
        <v>371.62</v>
      </c>
      <c r="E91" s="8">
        <v>494.2</v>
      </c>
      <c r="F91" s="8">
        <v>664.6</v>
      </c>
      <c r="G91" s="8">
        <v>648.20000000000005</v>
      </c>
      <c r="H91" s="8">
        <v>644.4</v>
      </c>
      <c r="I91" s="8">
        <v>657.7</v>
      </c>
      <c r="J91" s="8">
        <v>709.5</v>
      </c>
      <c r="K91" s="8">
        <v>775.1</v>
      </c>
      <c r="L91" s="8">
        <v>696.7</v>
      </c>
      <c r="M91" s="8">
        <v>797</v>
      </c>
      <c r="N91" s="8">
        <v>816.4</v>
      </c>
      <c r="O91" s="8">
        <v>857.82730000000004</v>
      </c>
      <c r="P91" s="8">
        <v>897.7</v>
      </c>
      <c r="Q91" s="8">
        <v>842.2</v>
      </c>
      <c r="R91" s="8">
        <v>902.1</v>
      </c>
      <c r="S91" s="8">
        <v>883.8</v>
      </c>
      <c r="T91" s="8">
        <v>879.4</v>
      </c>
      <c r="U91" s="8">
        <v>879.8</v>
      </c>
      <c r="V91" s="8">
        <v>886.3</v>
      </c>
      <c r="W91" s="8">
        <v>864.4</v>
      </c>
      <c r="X91" s="8">
        <v>877</v>
      </c>
      <c r="Y91" s="8">
        <v>898.7</v>
      </c>
      <c r="Z91" s="8">
        <v>908.8</v>
      </c>
      <c r="AA91" s="8">
        <v>887.3</v>
      </c>
      <c r="AB91" s="8">
        <v>897.5</v>
      </c>
      <c r="AC91" s="8">
        <v>902.7</v>
      </c>
      <c r="AD91" s="8">
        <v>944.3</v>
      </c>
      <c r="AE91" s="8">
        <v>1034.9000000000001</v>
      </c>
      <c r="AF91" s="8">
        <v>943.3</v>
      </c>
      <c r="AG91" s="8">
        <v>1030.5</v>
      </c>
      <c r="AH91" s="8">
        <v>1046.9000000000001</v>
      </c>
      <c r="AI91" s="8">
        <v>1075.3923333333332</v>
      </c>
      <c r="AJ91" s="8">
        <v>1115.4146666666668</v>
      </c>
      <c r="AK91" s="8">
        <v>1067.0535</v>
      </c>
      <c r="AL91" s="8">
        <v>1079.8563333333332</v>
      </c>
      <c r="AM91" s="8">
        <v>1089.0333333333333</v>
      </c>
      <c r="AN91" s="8">
        <v>1152.9666666666667</v>
      </c>
      <c r="AO91" s="8">
        <v>1199.7449999999999</v>
      </c>
      <c r="AP91" s="8">
        <v>1130.4003333333333</v>
      </c>
      <c r="AQ91" s="8">
        <v>1233.7693333333334</v>
      </c>
      <c r="AR91" s="8">
        <v>1327.7916666666667</v>
      </c>
      <c r="AS91" s="8">
        <v>1522.1</v>
      </c>
      <c r="AT91" s="109">
        <v>1796.4686666666666</v>
      </c>
      <c r="AU91" s="112">
        <v>0</v>
      </c>
      <c r="AV91" s="112">
        <v>1482.5083333333332</v>
      </c>
      <c r="AW91" s="112">
        <v>0</v>
      </c>
      <c r="AX91" s="112">
        <v>1771.7363333333333</v>
      </c>
      <c r="AY91" s="112">
        <v>1835.1163333333334</v>
      </c>
      <c r="AZ91" s="112">
        <v>2010.5633333333335</v>
      </c>
      <c r="BA91" s="112">
        <v>2154.8883333333338</v>
      </c>
      <c r="BB91" s="112">
        <v>1943.0760833333334</v>
      </c>
      <c r="BC91" s="112">
        <v>2218.219333333333</v>
      </c>
      <c r="BD91" s="112">
        <v>2218.219333333333</v>
      </c>
      <c r="BE91" s="112">
        <v>2353.0473333333334</v>
      </c>
      <c r="BF91" s="112">
        <v>2353.0473333333334</v>
      </c>
      <c r="BG91" s="112">
        <v>2627.3406666666665</v>
      </c>
      <c r="BH91" s="112">
        <v>2627.3406666666665</v>
      </c>
      <c r="BI91" s="112">
        <v>2883.97</v>
      </c>
      <c r="BJ91" s="112">
        <v>2883.97</v>
      </c>
      <c r="BK91" s="112">
        <v>2520.6443333333332</v>
      </c>
      <c r="BL91" s="112">
        <v>2520.6443333333332</v>
      </c>
      <c r="BM91" s="112">
        <v>2876.2309999999998</v>
      </c>
      <c r="BN91" s="112">
        <v>2895.0156666666667</v>
      </c>
      <c r="BO91" s="112">
        <v>2708.9946666666665</v>
      </c>
      <c r="BP91" s="112">
        <v>2768.0889999999999</v>
      </c>
      <c r="BQ91" s="112">
        <v>2812.0825833333329</v>
      </c>
      <c r="BR91" s="112">
        <v>2997.2530000000002</v>
      </c>
      <c r="BS91" s="112">
        <v>3208.652</v>
      </c>
      <c r="BT91" s="112">
        <v>3374.4490000000005</v>
      </c>
      <c r="BU91" s="112">
        <v>3902.2946666666662</v>
      </c>
      <c r="BV91" s="112">
        <v>3370.662166666667</v>
      </c>
      <c r="BW91" s="112">
        <v>4221.4243333333334</v>
      </c>
      <c r="BX91" s="112">
        <v>4742.0219999999999</v>
      </c>
    </row>
    <row r="92" spans="2:76" ht="6.75" customHeight="1" x14ac:dyDescent="0.2">
      <c r="E92" s="8"/>
      <c r="F92" s="8"/>
      <c r="G92" s="8"/>
      <c r="H92" s="8"/>
      <c r="I92" s="8"/>
      <c r="J92" s="8"/>
      <c r="K92" s="8"/>
      <c r="L92" s="8"/>
      <c r="M92" s="8"/>
      <c r="N92" s="8"/>
      <c r="O92" s="8"/>
      <c r="P92" s="8"/>
      <c r="Q92" s="8"/>
      <c r="R92" s="8"/>
      <c r="S92" s="8"/>
      <c r="T92" s="8"/>
      <c r="U92" s="8"/>
      <c r="V92" s="8"/>
      <c r="W92" s="8"/>
      <c r="X92" s="8"/>
      <c r="Y92" s="8"/>
      <c r="Z92" s="8"/>
      <c r="AA92" s="8"/>
      <c r="AB92" s="8"/>
      <c r="AC92" s="8"/>
      <c r="AD92" s="8"/>
      <c r="AE92" s="8"/>
      <c r="AF92" s="8"/>
      <c r="AG92" s="8"/>
      <c r="AH92" s="8"/>
      <c r="AI92" s="8"/>
      <c r="AJ92" s="8"/>
      <c r="AK92" s="8"/>
      <c r="AL92" s="8"/>
      <c r="AM92" s="8"/>
      <c r="AN92" s="8"/>
      <c r="AO92" s="8"/>
      <c r="AP92" s="8"/>
      <c r="AQ92" s="8"/>
      <c r="AR92" s="8"/>
      <c r="AS92" s="8"/>
      <c r="AT92" s="109"/>
      <c r="AU92" s="112"/>
      <c r="AV92" s="112"/>
      <c r="AW92" s="112"/>
      <c r="AX92" s="112"/>
      <c r="AY92" s="112">
        <v>0</v>
      </c>
      <c r="AZ92" s="112"/>
      <c r="BA92" s="112">
        <v>0</v>
      </c>
      <c r="BB92" s="112"/>
      <c r="BC92" s="112"/>
      <c r="BD92" s="112">
        <v>0</v>
      </c>
      <c r="BE92" s="112"/>
      <c r="BF92" s="112"/>
      <c r="BG92" s="112"/>
      <c r="BH92" s="112"/>
      <c r="BI92" s="112"/>
      <c r="BJ92" s="112"/>
      <c r="BK92" s="112"/>
      <c r="BL92" s="112"/>
      <c r="BM92" s="112"/>
      <c r="BN92" s="112"/>
      <c r="BO92" s="112"/>
      <c r="BP92" s="112"/>
      <c r="BQ92" s="112"/>
      <c r="BR92" s="112"/>
      <c r="BS92" s="112"/>
      <c r="BT92" s="112"/>
      <c r="BU92" s="112"/>
      <c r="BV92" s="112"/>
      <c r="BW92" s="112"/>
      <c r="BX92" s="112"/>
    </row>
    <row r="93" spans="2:76" x14ac:dyDescent="0.2">
      <c r="B93" s="7" t="s">
        <v>38</v>
      </c>
      <c r="C93" s="8">
        <v>26.22</v>
      </c>
      <c r="D93" s="8">
        <v>28.602</v>
      </c>
      <c r="E93" s="8">
        <v>31</v>
      </c>
      <c r="F93" s="8">
        <v>31.9</v>
      </c>
      <c r="G93" s="8">
        <v>29.3</v>
      </c>
      <c r="H93" s="8">
        <v>28.6</v>
      </c>
      <c r="I93" s="8">
        <v>28.728051017733904</v>
      </c>
      <c r="J93" s="8">
        <v>29</v>
      </c>
      <c r="K93" s="8">
        <v>29.4</v>
      </c>
      <c r="L93" s="8">
        <v>29</v>
      </c>
      <c r="M93" s="8">
        <v>29.1</v>
      </c>
      <c r="N93" s="8">
        <v>28.8</v>
      </c>
      <c r="O93" s="8">
        <v>28.6</v>
      </c>
      <c r="P93" s="8">
        <v>28.6</v>
      </c>
      <c r="Q93" s="8">
        <v>28.7</v>
      </c>
      <c r="R93" s="8">
        <v>28.6</v>
      </c>
      <c r="S93" s="8">
        <v>28.212986018004212</v>
      </c>
      <c r="T93" s="8">
        <v>27.6</v>
      </c>
      <c r="U93" s="8">
        <v>27.4</v>
      </c>
      <c r="V93" s="8">
        <v>28</v>
      </c>
      <c r="W93" s="8">
        <v>27</v>
      </c>
      <c r="X93" s="8">
        <v>27</v>
      </c>
      <c r="Y93" s="8">
        <v>27.5</v>
      </c>
      <c r="Z93" s="8">
        <v>27.8</v>
      </c>
      <c r="AA93" s="8">
        <v>27.3</v>
      </c>
      <c r="AB93" s="8">
        <v>27.8</v>
      </c>
      <c r="AC93" s="8">
        <v>28.3</v>
      </c>
      <c r="AD93" s="8">
        <v>29.2</v>
      </c>
      <c r="AE93" s="8">
        <v>30.2</v>
      </c>
      <c r="AF93" s="8">
        <v>28.9</v>
      </c>
      <c r="AG93" s="8">
        <v>30.8</v>
      </c>
      <c r="AH93" s="8">
        <v>31.6</v>
      </c>
      <c r="AI93" s="8">
        <v>32.4</v>
      </c>
      <c r="AJ93" s="8">
        <v>32.799999999999997</v>
      </c>
      <c r="AK93" s="8">
        <v>31.9</v>
      </c>
      <c r="AL93" s="8">
        <v>33.1</v>
      </c>
      <c r="AM93" s="8">
        <v>33.5</v>
      </c>
      <c r="AN93" s="8">
        <v>34.1</v>
      </c>
      <c r="AO93" s="8">
        <v>34.6</v>
      </c>
      <c r="AP93" s="8">
        <v>33.799999999999997</v>
      </c>
      <c r="AQ93" s="8">
        <v>34.9</v>
      </c>
      <c r="AR93" s="8">
        <v>35.799999999999997</v>
      </c>
      <c r="AS93" s="8">
        <v>36.9</v>
      </c>
      <c r="AT93" s="109">
        <v>40.200000000000003</v>
      </c>
      <c r="AU93" s="112">
        <v>0</v>
      </c>
      <c r="AV93" s="112">
        <v>37.4</v>
      </c>
      <c r="AW93" s="112">
        <v>0</v>
      </c>
      <c r="AX93" s="112">
        <v>39.5</v>
      </c>
      <c r="AY93" s="112">
        <v>39.4</v>
      </c>
      <c r="AZ93" s="112">
        <v>39.9</v>
      </c>
      <c r="BA93" s="112">
        <v>40.4</v>
      </c>
      <c r="BB93" s="112">
        <v>39.799999999999997</v>
      </c>
      <c r="BC93" s="112">
        <v>40.6</v>
      </c>
      <c r="BD93" s="112">
        <v>40.6</v>
      </c>
      <c r="BE93" s="112">
        <v>40.799999999999997</v>
      </c>
      <c r="BF93" s="112">
        <v>40.799999999999997</v>
      </c>
      <c r="BG93" s="112">
        <v>41.1</v>
      </c>
      <c r="BH93" s="112">
        <v>41.1</v>
      </c>
      <c r="BI93" s="112">
        <v>41.6</v>
      </c>
      <c r="BJ93" s="112">
        <v>41.6</v>
      </c>
      <c r="BK93" s="112">
        <v>41.1</v>
      </c>
      <c r="BL93" s="112">
        <v>41.1</v>
      </c>
      <c r="BM93" s="112">
        <v>43.6</v>
      </c>
      <c r="BN93" s="112">
        <v>43.2</v>
      </c>
      <c r="BO93" s="112">
        <v>43.9</v>
      </c>
      <c r="BP93" s="112">
        <v>45.4</v>
      </c>
      <c r="BQ93" s="112">
        <v>44</v>
      </c>
      <c r="BR93" s="112">
        <v>47</v>
      </c>
      <c r="BS93" s="112">
        <v>48.8</v>
      </c>
      <c r="BT93" s="112">
        <v>51.4</v>
      </c>
      <c r="BU93" s="112">
        <v>55.2</v>
      </c>
      <c r="BV93" s="112">
        <v>50.7</v>
      </c>
      <c r="BW93" s="112">
        <v>57.4</v>
      </c>
      <c r="BX93" s="112">
        <v>60.8</v>
      </c>
    </row>
    <row r="94" spans="2:76" x14ac:dyDescent="0.2">
      <c r="C94" s="7"/>
      <c r="D94" s="7"/>
      <c r="E94" s="42"/>
      <c r="F94" s="42"/>
      <c r="G94" s="77"/>
      <c r="H94" s="42"/>
      <c r="I94" s="42"/>
      <c r="J94" s="42"/>
      <c r="K94" s="42"/>
      <c r="L94" s="77"/>
      <c r="M94" s="77"/>
    </row>
    <row r="95" spans="2:76" x14ac:dyDescent="0.2">
      <c r="B95" s="430" t="s">
        <v>204</v>
      </c>
      <c r="C95" s="430"/>
      <c r="D95" s="430"/>
      <c r="E95" s="430"/>
      <c r="F95" s="430"/>
      <c r="G95" s="430"/>
      <c r="H95" s="430"/>
      <c r="I95" s="430"/>
      <c r="J95" s="430"/>
      <c r="K95" s="430"/>
      <c r="L95" s="430"/>
      <c r="M95" s="430"/>
      <c r="N95" s="430"/>
      <c r="O95" s="67"/>
    </row>
    <row r="96" spans="2:76" x14ac:dyDescent="0.2">
      <c r="B96" s="430" t="s">
        <v>165</v>
      </c>
      <c r="C96" s="430"/>
      <c r="D96" s="430"/>
      <c r="E96" s="430"/>
      <c r="F96" s="430"/>
      <c r="G96" s="430"/>
      <c r="H96" s="430"/>
      <c r="I96" s="430"/>
      <c r="J96" s="430"/>
      <c r="K96" s="430"/>
      <c r="L96" s="430"/>
      <c r="M96" s="430"/>
      <c r="N96" s="430"/>
      <c r="O96" s="67"/>
    </row>
    <row r="97" spans="2:20" ht="14.25" customHeight="1" x14ac:dyDescent="0.2">
      <c r="B97" s="67"/>
      <c r="C97" s="67"/>
      <c r="D97" s="67"/>
      <c r="E97" s="67"/>
      <c r="F97" s="67"/>
      <c r="G97" s="67"/>
      <c r="H97" s="67"/>
      <c r="I97" s="67"/>
      <c r="J97" s="67"/>
      <c r="K97" s="67"/>
      <c r="L97" s="67"/>
      <c r="M97" s="67"/>
      <c r="N97" s="67"/>
      <c r="O97" s="67"/>
    </row>
    <row r="98" spans="2:20" ht="14.25" customHeight="1" x14ac:dyDescent="0.2">
      <c r="B98" s="433" t="s">
        <v>267</v>
      </c>
      <c r="C98" s="433"/>
      <c r="D98" s="433"/>
      <c r="E98" s="433"/>
      <c r="F98" s="433"/>
      <c r="G98" s="433"/>
      <c r="H98" s="433"/>
      <c r="I98" s="433"/>
      <c r="J98" s="433"/>
      <c r="K98" s="433"/>
      <c r="L98" s="433"/>
      <c r="M98" s="433"/>
      <c r="N98" s="433"/>
      <c r="O98" s="433"/>
      <c r="P98" s="433"/>
      <c r="Q98" s="133"/>
      <c r="R98" s="132"/>
      <c r="S98" s="132"/>
      <c r="T98" s="132"/>
    </row>
    <row r="99" spans="2:20" ht="14.25" x14ac:dyDescent="0.2">
      <c r="B99" s="432" t="s">
        <v>266</v>
      </c>
      <c r="C99" s="432"/>
      <c r="D99" s="432"/>
      <c r="E99" s="432"/>
      <c r="F99" s="432"/>
      <c r="G99" s="432"/>
      <c r="H99" s="432"/>
      <c r="I99" s="432"/>
      <c r="J99" s="432"/>
      <c r="K99" s="432"/>
      <c r="L99" s="432"/>
      <c r="M99" s="432"/>
      <c r="N99" s="432"/>
      <c r="O99" s="432"/>
      <c r="P99" s="432"/>
      <c r="Q99" s="432"/>
      <c r="R99" s="432"/>
      <c r="S99" s="432"/>
      <c r="T99" s="432"/>
    </row>
  </sheetData>
  <mergeCells count="4">
    <mergeCell ref="B99:T99"/>
    <mergeCell ref="B95:N95"/>
    <mergeCell ref="B96:N96"/>
    <mergeCell ref="B98:P98"/>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1"/>
    <pageSetUpPr fitToPage="1"/>
  </sheetPr>
  <dimension ref="B2:BY78"/>
  <sheetViews>
    <sheetView showGridLines="0" zoomScale="80" zoomScaleNormal="80" workbookViewId="0">
      <pane xSplit="2" topLeftCell="BM1" activePane="topRight" state="frozen"/>
      <selection activeCell="BP27" sqref="BP27"/>
      <selection pane="topRight" activeCell="BS65" sqref="BS65"/>
    </sheetView>
  </sheetViews>
  <sheetFormatPr defaultColWidth="9.140625" defaultRowHeight="12.75" x14ac:dyDescent="0.2"/>
  <cols>
    <col min="1" max="1" width="4.140625" style="7" customWidth="1"/>
    <col min="2" max="2" width="56" style="7" bestFit="1" customWidth="1"/>
    <col min="3" max="3" width="8.140625" style="7" bestFit="1" customWidth="1"/>
    <col min="4" max="4" width="9.140625" style="7" bestFit="1" customWidth="1"/>
    <col min="5" max="5" width="9.140625" style="42" bestFit="1" customWidth="1"/>
    <col min="6" max="7" width="9.85546875" style="42" bestFit="1" customWidth="1"/>
    <col min="8" max="11" width="8.140625" style="7" bestFit="1" customWidth="1"/>
    <col min="12" max="12" width="9.85546875" style="42" bestFit="1" customWidth="1"/>
    <col min="13" max="13" width="8.140625" style="42" bestFit="1" customWidth="1"/>
    <col min="14" max="16" width="8.140625" style="7" bestFit="1" customWidth="1"/>
    <col min="17" max="17" width="9.85546875" style="7" bestFit="1" customWidth="1"/>
    <col min="18" max="21" width="8.140625" style="7" bestFit="1" customWidth="1"/>
    <col min="22" max="22" width="9.85546875" style="7" bestFit="1" customWidth="1"/>
    <col min="23" max="24" width="8.140625" style="7" bestFit="1" customWidth="1"/>
    <col min="25" max="26" width="8.140625" style="7" customWidth="1"/>
    <col min="27" max="30" width="9.85546875" style="7" bestFit="1" customWidth="1"/>
    <col min="31" max="46" width="9.85546875" style="7" customWidth="1"/>
    <col min="47" max="47" width="9.85546875" style="7" bestFit="1" customWidth="1"/>
    <col min="48" max="48" width="10.85546875" style="7" customWidth="1"/>
    <col min="49" max="49" width="9.85546875" style="7" bestFit="1" customWidth="1"/>
    <col min="50" max="61" width="11.85546875" style="7" customWidth="1"/>
    <col min="62" max="62" width="18.85546875" style="7" customWidth="1"/>
    <col min="63" max="63" width="11.85546875" style="7" customWidth="1"/>
    <col min="64" max="64" width="18.85546875" style="7" customWidth="1"/>
    <col min="65" max="77" width="11.85546875" style="7" customWidth="1"/>
    <col min="78" max="16384" width="9.140625" style="7"/>
  </cols>
  <sheetData>
    <row r="2" spans="2:77" ht="51" x14ac:dyDescent="0.2">
      <c r="B2" s="83" t="s">
        <v>41</v>
      </c>
      <c r="C2" s="84">
        <v>2005</v>
      </c>
      <c r="D2" s="84">
        <v>2006</v>
      </c>
      <c r="E2" s="16">
        <v>2007</v>
      </c>
      <c r="F2" s="16">
        <v>2008</v>
      </c>
      <c r="G2" s="16">
        <v>2009</v>
      </c>
      <c r="H2" s="15" t="s">
        <v>136</v>
      </c>
      <c r="I2" s="15" t="s">
        <v>137</v>
      </c>
      <c r="J2" s="15" t="s">
        <v>138</v>
      </c>
      <c r="K2" s="15" t="s">
        <v>139</v>
      </c>
      <c r="L2" s="16">
        <v>2010</v>
      </c>
      <c r="M2" s="15" t="s">
        <v>140</v>
      </c>
      <c r="N2" s="15" t="s">
        <v>141</v>
      </c>
      <c r="O2" s="15" t="s">
        <v>142</v>
      </c>
      <c r="P2" s="15" t="s">
        <v>143</v>
      </c>
      <c r="Q2" s="16">
        <v>2011</v>
      </c>
      <c r="R2" s="15" t="s">
        <v>145</v>
      </c>
      <c r="S2" s="15" t="s">
        <v>144</v>
      </c>
      <c r="T2" s="15" t="s">
        <v>147</v>
      </c>
      <c r="U2" s="15" t="s">
        <v>148</v>
      </c>
      <c r="V2" s="16">
        <v>2012</v>
      </c>
      <c r="W2" s="16" t="s">
        <v>149</v>
      </c>
      <c r="X2" s="16" t="s">
        <v>150</v>
      </c>
      <c r="Y2" s="16" t="s">
        <v>152</v>
      </c>
      <c r="Z2" s="16" t="s">
        <v>191</v>
      </c>
      <c r="AA2" s="16">
        <v>2013</v>
      </c>
      <c r="AB2" s="16" t="s">
        <v>194</v>
      </c>
      <c r="AC2" s="16" t="s">
        <v>234</v>
      </c>
      <c r="AD2" s="16" t="s">
        <v>235</v>
      </c>
      <c r="AE2" s="16" t="s">
        <v>236</v>
      </c>
      <c r="AF2" s="16">
        <v>2014</v>
      </c>
      <c r="AG2" s="16" t="s">
        <v>237</v>
      </c>
      <c r="AH2" s="16" t="s">
        <v>240</v>
      </c>
      <c r="AI2" s="16" t="s">
        <v>242</v>
      </c>
      <c r="AJ2" s="16" t="s">
        <v>243</v>
      </c>
      <c r="AK2" s="16">
        <v>2015</v>
      </c>
      <c r="AL2" s="16" t="s">
        <v>244</v>
      </c>
      <c r="AM2" s="16" t="s">
        <v>245</v>
      </c>
      <c r="AN2" s="16" t="s">
        <v>246</v>
      </c>
      <c r="AO2" s="16" t="s">
        <v>249</v>
      </c>
      <c r="AP2" s="16">
        <v>2016</v>
      </c>
      <c r="AQ2" s="16" t="s">
        <v>250</v>
      </c>
      <c r="AR2" s="16" t="s">
        <v>251</v>
      </c>
      <c r="AS2" s="16" t="s">
        <v>252</v>
      </c>
      <c r="AT2" s="106" t="s">
        <v>253</v>
      </c>
      <c r="AU2" s="120" t="s">
        <v>259</v>
      </c>
      <c r="AV2" s="120" t="s">
        <v>260</v>
      </c>
      <c r="AW2" s="120">
        <v>2017</v>
      </c>
      <c r="AX2" s="120" t="s">
        <v>261</v>
      </c>
      <c r="AY2" s="120" t="s">
        <v>275</v>
      </c>
      <c r="AZ2" s="120" t="s">
        <v>279</v>
      </c>
      <c r="BA2" s="120" t="s">
        <v>280</v>
      </c>
      <c r="BB2" s="120" t="s">
        <v>281</v>
      </c>
      <c r="BC2" s="120">
        <v>2018</v>
      </c>
      <c r="BD2" s="120" t="s">
        <v>282</v>
      </c>
      <c r="BE2" s="120" t="s">
        <v>283</v>
      </c>
      <c r="BF2" s="120" t="s">
        <v>290</v>
      </c>
      <c r="BG2" s="120" t="s">
        <v>291</v>
      </c>
      <c r="BH2" s="120" t="s">
        <v>292</v>
      </c>
      <c r="BI2" s="120" t="s">
        <v>293</v>
      </c>
      <c r="BJ2" s="120" t="s">
        <v>304</v>
      </c>
      <c r="BK2" s="120" t="s">
        <v>295</v>
      </c>
      <c r="BL2" s="120" t="s">
        <v>303</v>
      </c>
      <c r="BM2" s="120">
        <v>2019</v>
      </c>
      <c r="BN2" s="120" t="s">
        <v>298</v>
      </c>
      <c r="BO2" s="120" t="s">
        <v>302</v>
      </c>
      <c r="BP2" s="120" t="s">
        <v>305</v>
      </c>
      <c r="BQ2" s="120" t="s">
        <v>308</v>
      </c>
      <c r="BR2" s="120">
        <v>2020</v>
      </c>
      <c r="BS2" s="120" t="s">
        <v>319</v>
      </c>
      <c r="BT2" s="120" t="s">
        <v>320</v>
      </c>
      <c r="BU2" s="120" t="s">
        <v>321</v>
      </c>
      <c r="BV2" s="120" t="s">
        <v>322</v>
      </c>
      <c r="BW2" s="120">
        <v>2021</v>
      </c>
      <c r="BX2" s="120" t="s">
        <v>325</v>
      </c>
      <c r="BY2" s="120" t="s">
        <v>326</v>
      </c>
    </row>
    <row r="3" spans="2:77" x14ac:dyDescent="0.2">
      <c r="B3" s="131" t="s">
        <v>309</v>
      </c>
      <c r="C3" s="141">
        <v>279.5</v>
      </c>
      <c r="D3" s="141">
        <v>364.9</v>
      </c>
      <c r="E3" s="121">
        <v>450.3</v>
      </c>
      <c r="F3" s="142">
        <v>595.6</v>
      </c>
      <c r="G3" s="121">
        <v>618.4</v>
      </c>
      <c r="H3" s="121">
        <v>184.1</v>
      </c>
      <c r="I3" s="121">
        <v>195</v>
      </c>
      <c r="J3" s="121">
        <v>221.39999999999998</v>
      </c>
      <c r="K3" s="121">
        <v>250.4</v>
      </c>
      <c r="L3" s="121">
        <v>850.8</v>
      </c>
      <c r="M3" s="121">
        <v>247.4</v>
      </c>
      <c r="N3" s="109">
        <v>253.1</v>
      </c>
      <c r="O3" s="109">
        <v>256.40000000000003</v>
      </c>
      <c r="P3" s="109">
        <v>277.59999999999997</v>
      </c>
      <c r="Q3" s="109">
        <v>1034.5</v>
      </c>
      <c r="R3" s="121">
        <v>281.90000000000003</v>
      </c>
      <c r="S3" s="121">
        <v>277.79999999999995</v>
      </c>
      <c r="T3" s="121">
        <v>284.40000000000003</v>
      </c>
      <c r="U3" s="121">
        <v>306.60000000000002</v>
      </c>
      <c r="V3" s="121">
        <v>1150.5999999999999</v>
      </c>
      <c r="W3" s="121">
        <v>299.10000000000002</v>
      </c>
      <c r="X3" s="121">
        <v>295.5</v>
      </c>
      <c r="Y3" s="121">
        <v>305.39999999999998</v>
      </c>
      <c r="Z3" s="121">
        <v>328.90000000000003</v>
      </c>
      <c r="AA3" s="121">
        <v>1229</v>
      </c>
      <c r="AB3" s="121">
        <v>333.6</v>
      </c>
      <c r="AC3" s="121">
        <v>337.40000000000003</v>
      </c>
      <c r="AD3" s="121">
        <v>346.90000000000003</v>
      </c>
      <c r="AE3" s="121">
        <v>352.9</v>
      </c>
      <c r="AF3" s="121">
        <v>1370.8</v>
      </c>
      <c r="AG3" s="121">
        <v>329.4</v>
      </c>
      <c r="AH3" s="121">
        <v>313.89999999999998</v>
      </c>
      <c r="AI3" s="121">
        <v>337.20000000000005</v>
      </c>
      <c r="AJ3" s="121">
        <v>354.4</v>
      </c>
      <c r="AK3" s="121">
        <v>1334.7</v>
      </c>
      <c r="AL3" s="121">
        <v>359.3</v>
      </c>
      <c r="AM3" s="121">
        <v>346.5</v>
      </c>
      <c r="AN3" s="121">
        <v>380.8</v>
      </c>
      <c r="AO3" s="121">
        <v>418.3</v>
      </c>
      <c r="AP3" s="121">
        <v>1504.9</v>
      </c>
      <c r="AQ3" s="121">
        <v>425.40000000000003</v>
      </c>
      <c r="AR3" s="121">
        <v>416.59999999999997</v>
      </c>
      <c r="AS3" s="121">
        <v>492.1</v>
      </c>
      <c r="AT3" s="121">
        <v>492.1</v>
      </c>
      <c r="AU3" s="121">
        <v>582.20000000000005</v>
      </c>
      <c r="AV3" s="121">
        <v>582.20000000000005</v>
      </c>
      <c r="AW3" s="121">
        <v>1916.3</v>
      </c>
      <c r="AX3" s="121">
        <v>1916.3</v>
      </c>
      <c r="AY3" s="121">
        <v>612.80000000000007</v>
      </c>
      <c r="AZ3" s="121">
        <v>576.4</v>
      </c>
      <c r="BA3" s="121">
        <v>654.79999999999995</v>
      </c>
      <c r="BB3" s="121">
        <v>745</v>
      </c>
      <c r="BC3" s="121">
        <v>2588.9</v>
      </c>
      <c r="BD3" s="121">
        <v>767.1</v>
      </c>
      <c r="BE3" s="121">
        <v>767.1</v>
      </c>
      <c r="BF3" s="121">
        <v>759.2</v>
      </c>
      <c r="BG3" s="121">
        <v>759.2</v>
      </c>
      <c r="BH3" s="121">
        <v>842.19999999999993</v>
      </c>
      <c r="BI3" s="121">
        <v>842.19999999999993</v>
      </c>
      <c r="BJ3" s="121">
        <v>998.9</v>
      </c>
      <c r="BK3" s="121">
        <v>998.9</v>
      </c>
      <c r="BL3" s="121">
        <v>3367.4</v>
      </c>
      <c r="BM3" s="121">
        <v>3367.4</v>
      </c>
      <c r="BN3" s="121">
        <v>986</v>
      </c>
      <c r="BO3" s="121">
        <v>531.30000000000007</v>
      </c>
      <c r="BP3" s="121">
        <v>838.80000000000007</v>
      </c>
      <c r="BQ3" s="121">
        <v>1119.0999999999999</v>
      </c>
      <c r="BR3" s="121">
        <v>3475.2000000000003</v>
      </c>
      <c r="BS3" s="121">
        <v>1082.3</v>
      </c>
      <c r="BT3" s="121">
        <v>1027.2</v>
      </c>
      <c r="BU3" s="121">
        <v>1283.5</v>
      </c>
      <c r="BV3" s="121">
        <v>1458.3</v>
      </c>
      <c r="BW3" s="121">
        <v>4851.3</v>
      </c>
      <c r="BX3" s="121">
        <v>1463.5</v>
      </c>
      <c r="BY3" s="121">
        <v>1459.1</v>
      </c>
    </row>
    <row r="4" spans="2:77" x14ac:dyDescent="0.2">
      <c r="B4" s="10" t="s">
        <v>214</v>
      </c>
      <c r="C4" s="141">
        <v>149.19999999999999</v>
      </c>
      <c r="D4" s="141">
        <v>190.2</v>
      </c>
      <c r="E4" s="121">
        <v>228.2</v>
      </c>
      <c r="F4" s="142">
        <v>276.89999999999998</v>
      </c>
      <c r="G4" s="121">
        <v>313.39999999999998</v>
      </c>
      <c r="H4" s="121">
        <v>84.4</v>
      </c>
      <c r="I4" s="121">
        <v>89.1</v>
      </c>
      <c r="J4" s="121">
        <v>96.6</v>
      </c>
      <c r="K4" s="109">
        <v>104.4</v>
      </c>
      <c r="L4" s="109">
        <v>374.5</v>
      </c>
      <c r="M4" s="109">
        <v>109.1</v>
      </c>
      <c r="N4" s="109">
        <v>115.7</v>
      </c>
      <c r="O4" s="109">
        <v>121.9</v>
      </c>
      <c r="P4" s="109">
        <v>126.2</v>
      </c>
      <c r="Q4" s="109">
        <v>472.9</v>
      </c>
      <c r="R4" s="109">
        <v>134</v>
      </c>
      <c r="S4" s="109">
        <v>135.9</v>
      </c>
      <c r="T4" s="109">
        <v>140.69999999999999</v>
      </c>
      <c r="U4" s="109">
        <v>141.9</v>
      </c>
      <c r="V4" s="109">
        <v>552.4</v>
      </c>
      <c r="W4" s="109">
        <v>146.6</v>
      </c>
      <c r="X4" s="109">
        <v>151.5</v>
      </c>
      <c r="Y4" s="109">
        <v>148</v>
      </c>
      <c r="Z4" s="109">
        <v>146.69999999999999</v>
      </c>
      <c r="AA4" s="109">
        <v>592.79999999999995</v>
      </c>
      <c r="AB4" s="109">
        <v>148.4</v>
      </c>
      <c r="AC4" s="109">
        <v>144</v>
      </c>
      <c r="AD4" s="109">
        <v>146.30000000000001</v>
      </c>
      <c r="AE4" s="109">
        <v>150.80000000000001</v>
      </c>
      <c r="AF4" s="109">
        <v>589.5</v>
      </c>
      <c r="AG4" s="109">
        <v>151.9</v>
      </c>
      <c r="AH4" s="109">
        <v>152.9</v>
      </c>
      <c r="AI4" s="109">
        <v>156.80000000000001</v>
      </c>
      <c r="AJ4" s="109">
        <v>157.9</v>
      </c>
      <c r="AK4" s="109">
        <v>619.6</v>
      </c>
      <c r="AL4" s="109">
        <v>160.9</v>
      </c>
      <c r="AM4" s="109">
        <v>162.4</v>
      </c>
      <c r="AN4" s="109">
        <v>166.6</v>
      </c>
      <c r="AO4" s="109">
        <v>174.3</v>
      </c>
      <c r="AP4" s="109">
        <v>664.1</v>
      </c>
      <c r="AQ4" s="109">
        <v>177.8</v>
      </c>
      <c r="AR4" s="109">
        <v>180.5</v>
      </c>
      <c r="AS4" s="109">
        <v>192.9</v>
      </c>
      <c r="AT4" s="109">
        <v>192.9</v>
      </c>
      <c r="AU4" s="109">
        <v>206.2</v>
      </c>
      <c r="AV4" s="109">
        <v>206.2</v>
      </c>
      <c r="AW4" s="109">
        <v>757.4</v>
      </c>
      <c r="AX4" s="109">
        <v>757.4</v>
      </c>
      <c r="AY4" s="109">
        <v>204.4</v>
      </c>
      <c r="AZ4" s="109">
        <v>205.4</v>
      </c>
      <c r="BA4" s="109">
        <v>220.1</v>
      </c>
      <c r="BB4" s="109">
        <v>227.9</v>
      </c>
      <c r="BC4" s="109">
        <v>857.8</v>
      </c>
      <c r="BD4" s="109">
        <v>242</v>
      </c>
      <c r="BE4" s="109">
        <v>242</v>
      </c>
      <c r="BF4" s="109">
        <v>251.7</v>
      </c>
      <c r="BG4" s="109">
        <v>251.7</v>
      </c>
      <c r="BH4" s="109">
        <v>266.60000000000002</v>
      </c>
      <c r="BI4" s="109">
        <v>266.60000000000002</v>
      </c>
      <c r="BJ4" s="109">
        <v>278.7</v>
      </c>
      <c r="BK4" s="109">
        <v>278.7</v>
      </c>
      <c r="BL4" s="109">
        <v>1039.0999999999999</v>
      </c>
      <c r="BM4" s="109">
        <v>1039.0999999999999</v>
      </c>
      <c r="BN4" s="109">
        <v>283.10000000000002</v>
      </c>
      <c r="BO4" s="109">
        <v>289</v>
      </c>
      <c r="BP4" s="109">
        <v>291.60000000000002</v>
      </c>
      <c r="BQ4" s="109">
        <v>300</v>
      </c>
      <c r="BR4" s="109">
        <v>1163.7</v>
      </c>
      <c r="BS4" s="109">
        <v>310.60000000000002</v>
      </c>
      <c r="BT4" s="109">
        <v>327.5</v>
      </c>
      <c r="BU4" s="109">
        <v>334.9</v>
      </c>
      <c r="BV4" s="109">
        <v>352.2</v>
      </c>
      <c r="BW4" s="109">
        <v>1325.2</v>
      </c>
      <c r="BX4" s="109">
        <v>382.6</v>
      </c>
      <c r="BY4" s="109">
        <v>418.5</v>
      </c>
    </row>
    <row r="5" spans="2:77" x14ac:dyDescent="0.2">
      <c r="B5" s="10" t="s">
        <v>215</v>
      </c>
      <c r="C5" s="109">
        <v>428.7</v>
      </c>
      <c r="D5" s="109">
        <v>555.09999999999991</v>
      </c>
      <c r="E5" s="109">
        <v>678.5</v>
      </c>
      <c r="F5" s="109">
        <v>872.5</v>
      </c>
      <c r="G5" s="109">
        <v>931.8</v>
      </c>
      <c r="H5" s="109">
        <v>268.5</v>
      </c>
      <c r="I5" s="109">
        <v>284.10000000000002</v>
      </c>
      <c r="J5" s="109">
        <v>318</v>
      </c>
      <c r="K5" s="109">
        <v>354.8</v>
      </c>
      <c r="L5" s="109">
        <v>1225.3</v>
      </c>
      <c r="M5" s="109">
        <v>356.5</v>
      </c>
      <c r="N5" s="109">
        <v>368.8</v>
      </c>
      <c r="O5" s="109">
        <v>378.30000000000007</v>
      </c>
      <c r="P5" s="109">
        <v>403.79999999999995</v>
      </c>
      <c r="Q5" s="109">
        <v>1507.4</v>
      </c>
      <c r="R5" s="109">
        <v>415.90000000000003</v>
      </c>
      <c r="S5" s="109">
        <v>413.69999999999993</v>
      </c>
      <c r="T5" s="109">
        <v>425.1</v>
      </c>
      <c r="U5" s="109">
        <v>448.5</v>
      </c>
      <c r="V5" s="109">
        <v>1703</v>
      </c>
      <c r="W5" s="109">
        <v>445.70000000000005</v>
      </c>
      <c r="X5" s="109">
        <v>447</v>
      </c>
      <c r="Y5" s="109">
        <v>453.4</v>
      </c>
      <c r="Z5" s="109">
        <v>475.6</v>
      </c>
      <c r="AA5" s="109">
        <v>1821.8</v>
      </c>
      <c r="AB5" s="109">
        <v>482</v>
      </c>
      <c r="AC5" s="109">
        <v>481.40000000000003</v>
      </c>
      <c r="AD5" s="109">
        <v>493.20000000000005</v>
      </c>
      <c r="AE5" s="109">
        <v>503.7</v>
      </c>
      <c r="AF5" s="109">
        <v>1960.3</v>
      </c>
      <c r="AG5" s="109">
        <v>481.29999999999995</v>
      </c>
      <c r="AH5" s="109">
        <v>466.79999999999995</v>
      </c>
      <c r="AI5" s="109">
        <v>494.00000000000006</v>
      </c>
      <c r="AJ5" s="109">
        <v>512.29999999999995</v>
      </c>
      <c r="AK5" s="109">
        <v>1954.3000000000002</v>
      </c>
      <c r="AL5" s="109">
        <v>520.20000000000005</v>
      </c>
      <c r="AM5" s="109">
        <v>508.9</v>
      </c>
      <c r="AN5" s="109">
        <v>547.4</v>
      </c>
      <c r="AO5" s="109">
        <v>592.6</v>
      </c>
      <c r="AP5" s="109">
        <v>2169</v>
      </c>
      <c r="AQ5" s="109">
        <v>603.20000000000005</v>
      </c>
      <c r="AR5" s="109">
        <v>597.09999999999991</v>
      </c>
      <c r="AS5" s="109">
        <v>685</v>
      </c>
      <c r="AT5" s="109">
        <v>685</v>
      </c>
      <c r="AU5" s="109">
        <v>788.40000000000009</v>
      </c>
      <c r="AV5" s="109">
        <v>788.40000000000009</v>
      </c>
      <c r="AW5" s="109">
        <v>2673.7</v>
      </c>
      <c r="AX5" s="109">
        <v>2673.7</v>
      </c>
      <c r="AY5" s="109">
        <v>817.2</v>
      </c>
      <c r="AZ5" s="109">
        <v>781.8</v>
      </c>
      <c r="BA5" s="109">
        <v>874.9</v>
      </c>
      <c r="BB5" s="109">
        <v>972.9</v>
      </c>
      <c r="BC5" s="109">
        <v>3446.7</v>
      </c>
      <c r="BD5" s="109">
        <v>1009.1</v>
      </c>
      <c r="BE5" s="109">
        <v>1009.1</v>
      </c>
      <c r="BF5" s="109">
        <v>1010.9000000000001</v>
      </c>
      <c r="BG5" s="109">
        <v>1010.9000000000001</v>
      </c>
      <c r="BH5" s="109">
        <v>1108.8</v>
      </c>
      <c r="BI5" s="109">
        <v>1108.8</v>
      </c>
      <c r="BJ5" s="109">
        <v>1277.5999999999999</v>
      </c>
      <c r="BK5" s="109">
        <v>1277.5999999999999</v>
      </c>
      <c r="BL5" s="109">
        <v>4406.5</v>
      </c>
      <c r="BM5" s="109">
        <v>4406.5</v>
      </c>
      <c r="BN5" s="109">
        <v>1269.0999999999999</v>
      </c>
      <c r="BO5" s="109">
        <v>820.30000000000007</v>
      </c>
      <c r="BP5" s="109">
        <v>1130.4000000000001</v>
      </c>
      <c r="BQ5" s="109">
        <v>1419.1</v>
      </c>
      <c r="BR5" s="109">
        <v>4638.9000000000005</v>
      </c>
      <c r="BS5" s="109">
        <v>1392.9</v>
      </c>
      <c r="BT5" s="109">
        <v>1354.7</v>
      </c>
      <c r="BU5" s="109">
        <v>1618.4</v>
      </c>
      <c r="BV5" s="109">
        <v>1810.5</v>
      </c>
      <c r="BW5" s="109">
        <v>6176.5</v>
      </c>
      <c r="BX5" s="109">
        <v>1846.1</v>
      </c>
      <c r="BY5" s="109">
        <v>1877.6</v>
      </c>
    </row>
    <row r="6" spans="2:77" x14ac:dyDescent="0.2">
      <c r="B6" s="131" t="s">
        <v>273</v>
      </c>
      <c r="C6" s="143">
        <v>-20.3</v>
      </c>
      <c r="D6" s="143">
        <v>-17.7</v>
      </c>
      <c r="E6" s="143">
        <v>-23.5</v>
      </c>
      <c r="F6" s="143">
        <v>-29.6</v>
      </c>
      <c r="G6" s="121">
        <v>-33.299999999999997</v>
      </c>
      <c r="H6" s="121">
        <v>-10.199999999999999</v>
      </c>
      <c r="I6" s="121">
        <v>-11.3</v>
      </c>
      <c r="J6" s="121">
        <v>-13.399999999999999</v>
      </c>
      <c r="K6" s="121">
        <v>-14.899999999999999</v>
      </c>
      <c r="L6" s="109">
        <v>-49.999999999999993</v>
      </c>
      <c r="M6" s="109">
        <v>-15.7</v>
      </c>
      <c r="N6" s="109">
        <v>-15.099999999999998</v>
      </c>
      <c r="O6" s="109">
        <v>-15.4</v>
      </c>
      <c r="P6" s="109">
        <v>-11.3</v>
      </c>
      <c r="Q6" s="109">
        <v>-57.4</v>
      </c>
      <c r="R6" s="109">
        <v>-14.5</v>
      </c>
      <c r="S6" s="109">
        <v>-13.399999999999999</v>
      </c>
      <c r="T6" s="109">
        <v>-12.8</v>
      </c>
      <c r="U6" s="109">
        <v>-15.600000000000001</v>
      </c>
      <c r="V6" s="109">
        <v>-56.3</v>
      </c>
      <c r="W6" s="109">
        <v>-16.2</v>
      </c>
      <c r="X6" s="109">
        <v>-14.6</v>
      </c>
      <c r="Y6" s="109">
        <v>-14.8</v>
      </c>
      <c r="Z6" s="109">
        <v>-17.3</v>
      </c>
      <c r="AA6" s="109">
        <v>-62.9</v>
      </c>
      <c r="AB6" s="109">
        <v>-22.7</v>
      </c>
      <c r="AC6" s="109">
        <v>-20.400000000000002</v>
      </c>
      <c r="AD6" s="109">
        <v>-21.7</v>
      </c>
      <c r="AE6" s="109">
        <v>-21.5</v>
      </c>
      <c r="AF6" s="109">
        <v>-86.300000000000011</v>
      </c>
      <c r="AG6" s="109">
        <v>-18.200000000000003</v>
      </c>
      <c r="AH6" s="109">
        <v>-16.5</v>
      </c>
      <c r="AI6" s="109">
        <v>-18.5</v>
      </c>
      <c r="AJ6" s="109">
        <v>-18</v>
      </c>
      <c r="AK6" s="109">
        <v>-71.2</v>
      </c>
      <c r="AL6" s="109">
        <v>-17.8</v>
      </c>
      <c r="AM6" s="109">
        <v>-17.5</v>
      </c>
      <c r="AN6" s="109">
        <v>-17.100000000000001</v>
      </c>
      <c r="AO6" s="109">
        <v>-19.900000000000002</v>
      </c>
      <c r="AP6" s="109">
        <v>-72.2</v>
      </c>
      <c r="AQ6" s="109">
        <v>-22.1</v>
      </c>
      <c r="AR6" s="109">
        <v>-19.200000000000003</v>
      </c>
      <c r="AS6" s="109">
        <v>-20</v>
      </c>
      <c r="AT6" s="109">
        <v>-20</v>
      </c>
      <c r="AU6" s="109">
        <v>-5.2999999999999989</v>
      </c>
      <c r="AV6" s="109">
        <v>-5.2999999999999989</v>
      </c>
      <c r="AW6" s="109">
        <v>-66.600000000000009</v>
      </c>
      <c r="AX6" s="109">
        <v>-66.600000000000009</v>
      </c>
      <c r="AY6" s="109">
        <v>-15</v>
      </c>
      <c r="AZ6" s="109">
        <v>-12.500000000000002</v>
      </c>
      <c r="BA6" s="109">
        <v>-15.900000000000002</v>
      </c>
      <c r="BB6" s="109">
        <v>-18.100000000000001</v>
      </c>
      <c r="BC6" s="109">
        <v>-61.4</v>
      </c>
      <c r="BD6" s="109">
        <v>-21.499999999999996</v>
      </c>
      <c r="BE6" s="109">
        <v>-21.499999999999996</v>
      </c>
      <c r="BF6" s="109">
        <v>-14.3</v>
      </c>
      <c r="BG6" s="109">
        <v>-14.3</v>
      </c>
      <c r="BH6" s="109">
        <v>-15.299999999999999</v>
      </c>
      <c r="BI6" s="109">
        <v>-15.299999999999999</v>
      </c>
      <c r="BJ6" s="109">
        <v>-8.6000000000000121</v>
      </c>
      <c r="BK6" s="109">
        <v>-366.5</v>
      </c>
      <c r="BL6" s="109">
        <v>-59.7</v>
      </c>
      <c r="BM6" s="109">
        <v>-417.6</v>
      </c>
      <c r="BN6" s="109">
        <v>-120</v>
      </c>
      <c r="BO6" s="109">
        <v>-79</v>
      </c>
      <c r="BP6" s="109">
        <v>-107.1</v>
      </c>
      <c r="BQ6" s="109">
        <v>-134.30000000000001</v>
      </c>
      <c r="BR6" s="109">
        <v>-440.40000000000009</v>
      </c>
      <c r="BS6" s="109">
        <v>-132.69999999999999</v>
      </c>
      <c r="BT6" s="109">
        <v>-128</v>
      </c>
      <c r="BU6" s="109">
        <v>-152</v>
      </c>
      <c r="BV6" s="109">
        <v>-170.5</v>
      </c>
      <c r="BW6" s="109">
        <v>-583.19999999999993</v>
      </c>
      <c r="BX6" s="109">
        <v>-173.5</v>
      </c>
      <c r="BY6" s="109">
        <v>-177.7</v>
      </c>
    </row>
    <row r="7" spans="2:77" s="2" customFormat="1" x14ac:dyDescent="0.2">
      <c r="B7" s="6" t="s">
        <v>216</v>
      </c>
      <c r="C7" s="37">
        <v>408.4</v>
      </c>
      <c r="D7" s="37">
        <v>537.39999999999986</v>
      </c>
      <c r="E7" s="37">
        <v>655</v>
      </c>
      <c r="F7" s="37">
        <v>842.9</v>
      </c>
      <c r="G7" s="37">
        <v>898.5</v>
      </c>
      <c r="H7" s="37">
        <v>258.3</v>
      </c>
      <c r="I7" s="37">
        <v>272.8</v>
      </c>
      <c r="J7" s="37">
        <v>304.60000000000002</v>
      </c>
      <c r="K7" s="37">
        <v>339.90000000000003</v>
      </c>
      <c r="L7" s="37">
        <v>1175.3</v>
      </c>
      <c r="M7" s="37">
        <v>340.8</v>
      </c>
      <c r="N7" s="37">
        <v>353.7</v>
      </c>
      <c r="O7" s="37">
        <v>362.90000000000009</v>
      </c>
      <c r="P7" s="37">
        <v>392.49999999999994</v>
      </c>
      <c r="Q7" s="37">
        <v>1450</v>
      </c>
      <c r="R7" s="37">
        <v>401.40000000000003</v>
      </c>
      <c r="S7" s="37">
        <v>400.29999999999995</v>
      </c>
      <c r="T7" s="37">
        <v>412.3</v>
      </c>
      <c r="U7" s="37">
        <v>432.9</v>
      </c>
      <c r="V7" s="37">
        <v>1646.7</v>
      </c>
      <c r="W7" s="37">
        <v>429.50000000000006</v>
      </c>
      <c r="X7" s="37">
        <v>432.4</v>
      </c>
      <c r="Y7" s="37">
        <v>438.59999999999997</v>
      </c>
      <c r="Z7" s="37">
        <v>458.3</v>
      </c>
      <c r="AA7" s="37">
        <v>1758.8999999999999</v>
      </c>
      <c r="AB7" s="37">
        <v>459.3</v>
      </c>
      <c r="AC7" s="37">
        <v>461.00000000000006</v>
      </c>
      <c r="AD7" s="37">
        <v>471.50000000000006</v>
      </c>
      <c r="AE7" s="37">
        <v>482.2</v>
      </c>
      <c r="AF7" s="37">
        <v>1874</v>
      </c>
      <c r="AG7" s="37">
        <v>463.09999999999997</v>
      </c>
      <c r="AH7" s="37">
        <v>450.29999999999995</v>
      </c>
      <c r="AI7" s="37">
        <v>475.50000000000006</v>
      </c>
      <c r="AJ7" s="37">
        <v>494.29999999999995</v>
      </c>
      <c r="AK7" s="37">
        <v>1883.1000000000001</v>
      </c>
      <c r="AL7" s="37">
        <v>502.40000000000003</v>
      </c>
      <c r="AM7" s="37">
        <v>491.4</v>
      </c>
      <c r="AN7" s="37">
        <v>530.29999999999995</v>
      </c>
      <c r="AO7" s="37">
        <v>572.70000000000005</v>
      </c>
      <c r="AP7" s="37">
        <v>2096.8000000000002</v>
      </c>
      <c r="AQ7" s="37">
        <v>581.1</v>
      </c>
      <c r="AR7" s="37">
        <v>577.89999999999986</v>
      </c>
      <c r="AS7" s="37">
        <v>665</v>
      </c>
      <c r="AT7" s="37">
        <v>665</v>
      </c>
      <c r="AU7" s="37">
        <v>783.10000000000014</v>
      </c>
      <c r="AV7" s="37">
        <v>783.10000000000014</v>
      </c>
      <c r="AW7" s="37">
        <v>2607.1</v>
      </c>
      <c r="AX7" s="37">
        <v>2607.1</v>
      </c>
      <c r="AY7" s="37">
        <v>802.2</v>
      </c>
      <c r="AZ7" s="37">
        <v>769.3</v>
      </c>
      <c r="BA7" s="37">
        <v>859</v>
      </c>
      <c r="BB7" s="37">
        <v>954.8</v>
      </c>
      <c r="BC7" s="37">
        <v>3385.2999999999997</v>
      </c>
      <c r="BD7" s="37">
        <v>987.6</v>
      </c>
      <c r="BE7" s="37">
        <v>987.6</v>
      </c>
      <c r="BF7" s="37">
        <v>996.60000000000014</v>
      </c>
      <c r="BG7" s="37">
        <v>996.60000000000014</v>
      </c>
      <c r="BH7" s="37">
        <v>1093.5</v>
      </c>
      <c r="BI7" s="37">
        <v>1093.5</v>
      </c>
      <c r="BJ7" s="37">
        <v>1269</v>
      </c>
      <c r="BK7" s="37">
        <v>911.09999999999991</v>
      </c>
      <c r="BL7" s="37">
        <v>4346.8</v>
      </c>
      <c r="BM7" s="37">
        <v>3988.9</v>
      </c>
      <c r="BN7" s="37">
        <v>1149.0999999999999</v>
      </c>
      <c r="BO7" s="37">
        <v>741.30000000000007</v>
      </c>
      <c r="BP7" s="37">
        <v>1023.3000000000001</v>
      </c>
      <c r="BQ7" s="37">
        <v>1284.8</v>
      </c>
      <c r="BR7" s="37">
        <v>4198.5</v>
      </c>
      <c r="BS7" s="37">
        <v>1260.2</v>
      </c>
      <c r="BT7" s="37">
        <v>1226.7</v>
      </c>
      <c r="BU7" s="37">
        <v>1466.4</v>
      </c>
      <c r="BV7" s="37">
        <v>1640</v>
      </c>
      <c r="BW7" s="37">
        <v>5593.3</v>
      </c>
      <c r="BX7" s="37">
        <v>1672.6</v>
      </c>
      <c r="BY7" s="37">
        <v>1699.8999999999999</v>
      </c>
    </row>
    <row r="8" spans="2:77" s="2" customFormat="1" x14ac:dyDescent="0.2">
      <c r="B8" s="6" t="s">
        <v>168</v>
      </c>
      <c r="C8" s="37"/>
      <c r="D8" s="37"/>
      <c r="E8" s="37"/>
      <c r="F8" s="37"/>
      <c r="G8" s="37"/>
      <c r="H8" s="37"/>
      <c r="I8" s="37"/>
      <c r="J8" s="37"/>
      <c r="K8" s="37"/>
      <c r="L8" s="37"/>
      <c r="M8" s="37"/>
      <c r="N8" s="57"/>
      <c r="O8" s="57"/>
      <c r="P8" s="57"/>
      <c r="Q8" s="57"/>
      <c r="R8" s="57"/>
      <c r="S8" s="57"/>
      <c r="T8" s="57"/>
      <c r="U8" s="57"/>
      <c r="V8" s="57"/>
      <c r="W8" s="57"/>
      <c r="X8" s="57"/>
      <c r="Y8" s="57"/>
      <c r="Z8" s="57"/>
      <c r="AA8" s="57"/>
      <c r="AB8" s="57"/>
      <c r="AC8" s="57"/>
      <c r="AD8" s="57"/>
      <c r="AE8" s="57"/>
      <c r="AF8" s="57"/>
      <c r="AG8" s="57"/>
      <c r="AH8" s="57"/>
      <c r="AI8" s="57"/>
      <c r="AJ8" s="57"/>
      <c r="AK8" s="57"/>
      <c r="AL8" s="57"/>
      <c r="AM8" s="57"/>
      <c r="AN8" s="57"/>
      <c r="AO8" s="57"/>
      <c r="AP8" s="57"/>
      <c r="AQ8" s="57"/>
      <c r="AR8" s="57"/>
      <c r="AS8" s="57"/>
      <c r="AT8" s="57"/>
      <c r="AU8" s="57"/>
      <c r="AV8" s="57"/>
      <c r="AW8" s="57"/>
      <c r="AX8" s="57"/>
      <c r="AY8" s="57"/>
      <c r="AZ8" s="57"/>
      <c r="BA8" s="57"/>
      <c r="BB8" s="57"/>
      <c r="BC8" s="57"/>
      <c r="BD8" s="57"/>
      <c r="BE8" s="57"/>
      <c r="BF8" s="57"/>
      <c r="BG8" s="57"/>
      <c r="BH8" s="57"/>
      <c r="BI8" s="57"/>
      <c r="BJ8" s="57"/>
      <c r="BK8" s="57"/>
      <c r="BL8" s="57"/>
      <c r="BM8" s="57"/>
      <c r="BN8" s="57"/>
      <c r="BO8" s="57"/>
      <c r="BP8" s="57"/>
      <c r="BQ8" s="57"/>
      <c r="BR8" s="57"/>
      <c r="BS8" s="57"/>
      <c r="BT8" s="57"/>
      <c r="BU8" s="57"/>
      <c r="BV8" s="57"/>
      <c r="BW8" s="57"/>
      <c r="BX8" s="57"/>
      <c r="BY8" s="57"/>
    </row>
    <row r="9" spans="2:77" x14ac:dyDescent="0.2">
      <c r="B9" s="10" t="s">
        <v>217</v>
      </c>
      <c r="C9" s="141">
        <v>369.9</v>
      </c>
      <c r="D9" s="141">
        <v>454.9</v>
      </c>
      <c r="E9" s="121">
        <v>687</v>
      </c>
      <c r="F9" s="142">
        <v>757.6</v>
      </c>
      <c r="G9" s="121">
        <v>649.5</v>
      </c>
      <c r="H9" s="121">
        <v>232.4</v>
      </c>
      <c r="I9" s="121">
        <v>248.3</v>
      </c>
      <c r="J9" s="121">
        <v>307.89999999999998</v>
      </c>
      <c r="K9" s="109">
        <v>316.10000000000002</v>
      </c>
      <c r="L9" s="109">
        <v>1104.7</v>
      </c>
      <c r="M9" s="109">
        <v>288</v>
      </c>
      <c r="N9" s="109">
        <v>301.3</v>
      </c>
      <c r="O9" s="109">
        <v>337.1</v>
      </c>
      <c r="P9" s="109">
        <v>318.3</v>
      </c>
      <c r="Q9" s="109">
        <v>1244.7</v>
      </c>
      <c r="R9" s="109">
        <v>301.8</v>
      </c>
      <c r="S9" s="109">
        <v>327.60000000000002</v>
      </c>
      <c r="T9" s="109">
        <v>325.3</v>
      </c>
      <c r="U9" s="109">
        <v>298.89999999999998</v>
      </c>
      <c r="V9" s="109">
        <v>1253.5999999999999</v>
      </c>
      <c r="W9" s="109">
        <v>304.7</v>
      </c>
      <c r="X9" s="109">
        <v>321.39999999999998</v>
      </c>
      <c r="Y9" s="109">
        <v>428.3</v>
      </c>
      <c r="Z9" s="109">
        <v>431.7</v>
      </c>
      <c r="AA9" s="109">
        <v>1486.1</v>
      </c>
      <c r="AB9" s="109">
        <v>406.4</v>
      </c>
      <c r="AC9" s="109">
        <v>353.1</v>
      </c>
      <c r="AD9" s="109">
        <v>455.7</v>
      </c>
      <c r="AE9" s="109">
        <v>456.2</v>
      </c>
      <c r="AF9" s="109">
        <v>1671.4</v>
      </c>
      <c r="AG9" s="109">
        <v>450.6</v>
      </c>
      <c r="AH9" s="109">
        <v>415</v>
      </c>
      <c r="AI9" s="109">
        <v>416.4</v>
      </c>
      <c r="AJ9" s="109">
        <v>397.2</v>
      </c>
      <c r="AK9" s="109">
        <v>1679.2</v>
      </c>
      <c r="AL9" s="109">
        <v>436.2</v>
      </c>
      <c r="AM9" s="109">
        <v>393.8</v>
      </c>
      <c r="AN9" s="109">
        <v>517.5</v>
      </c>
      <c r="AO9" s="109">
        <v>650.29999999999995</v>
      </c>
      <c r="AP9" s="109">
        <v>1997.8</v>
      </c>
      <c r="AQ9" s="109">
        <v>678.8</v>
      </c>
      <c r="AR9" s="109">
        <v>664</v>
      </c>
      <c r="AS9" s="109">
        <v>771.1</v>
      </c>
      <c r="AT9" s="109">
        <v>771.1</v>
      </c>
      <c r="AU9" s="109">
        <v>876.2</v>
      </c>
      <c r="AV9" s="109">
        <v>876.2</v>
      </c>
      <c r="AW9" s="109">
        <v>2990</v>
      </c>
      <c r="AX9" s="109">
        <v>2990</v>
      </c>
      <c r="AY9" s="109">
        <v>853.8</v>
      </c>
      <c r="AZ9" s="109">
        <v>823</v>
      </c>
      <c r="BA9" s="109">
        <v>1072.0999999999999</v>
      </c>
      <c r="BB9" s="109">
        <v>1170.4000000000001</v>
      </c>
      <c r="BC9" s="109">
        <v>3919.2</v>
      </c>
      <c r="BD9" s="109">
        <v>1280.8</v>
      </c>
      <c r="BE9" s="109">
        <v>1280.8</v>
      </c>
      <c r="BF9" s="109">
        <v>1238.3</v>
      </c>
      <c r="BG9" s="109">
        <v>1238.3</v>
      </c>
      <c r="BH9" s="109">
        <v>1406</v>
      </c>
      <c r="BI9" s="109">
        <v>1406</v>
      </c>
      <c r="BJ9" s="109">
        <v>1554.5</v>
      </c>
      <c r="BK9" s="109">
        <v>1554.5</v>
      </c>
      <c r="BL9" s="109">
        <v>5479.6</v>
      </c>
      <c r="BM9" s="109">
        <v>5479.6</v>
      </c>
      <c r="BN9" s="109">
        <v>1414.4</v>
      </c>
      <c r="BO9" s="109">
        <v>665.3</v>
      </c>
      <c r="BP9" s="109">
        <v>1684.5</v>
      </c>
      <c r="BQ9" s="109">
        <v>1386.5</v>
      </c>
      <c r="BR9" s="109">
        <v>5150.7</v>
      </c>
      <c r="BS9" s="109">
        <v>1334.7</v>
      </c>
      <c r="BT9" s="109">
        <v>1239.4000000000001</v>
      </c>
      <c r="BU9" s="109">
        <v>1039.4000000000001</v>
      </c>
      <c r="BV9" s="109">
        <v>799.8</v>
      </c>
      <c r="BW9" s="109">
        <v>4413.3</v>
      </c>
      <c r="BX9" s="109">
        <v>813.1</v>
      </c>
      <c r="BY9" s="109">
        <v>1108.9000000000001</v>
      </c>
    </row>
    <row r="10" spans="2:77" x14ac:dyDescent="0.2">
      <c r="B10" s="10" t="s">
        <v>218</v>
      </c>
      <c r="C10" s="141">
        <v>78.3</v>
      </c>
      <c r="D10" s="141">
        <v>135.4</v>
      </c>
      <c r="E10" s="121">
        <v>166.2</v>
      </c>
      <c r="F10" s="142">
        <v>225.6</v>
      </c>
      <c r="G10" s="121">
        <v>275</v>
      </c>
      <c r="H10" s="121">
        <v>63</v>
      </c>
      <c r="I10" s="121">
        <v>43.2</v>
      </c>
      <c r="J10" s="121">
        <v>47.7</v>
      </c>
      <c r="K10" s="109">
        <v>67.3</v>
      </c>
      <c r="L10" s="109">
        <v>221.3</v>
      </c>
      <c r="M10" s="109">
        <v>53.7</v>
      </c>
      <c r="N10" s="109">
        <v>52.5</v>
      </c>
      <c r="O10" s="109">
        <v>58.5</v>
      </c>
      <c r="P10" s="109">
        <v>63</v>
      </c>
      <c r="Q10" s="109">
        <v>227.7</v>
      </c>
      <c r="R10" s="109">
        <v>72.599999999999994</v>
      </c>
      <c r="S10" s="109">
        <v>62.6</v>
      </c>
      <c r="T10" s="109">
        <v>70.3</v>
      </c>
      <c r="U10" s="109">
        <v>64.599999999999994</v>
      </c>
      <c r="V10" s="109">
        <v>270.2</v>
      </c>
      <c r="W10" s="109">
        <v>59.9</v>
      </c>
      <c r="X10" s="109">
        <v>60.1</v>
      </c>
      <c r="Y10" s="109">
        <v>70</v>
      </c>
      <c r="Z10" s="109">
        <v>74.7</v>
      </c>
      <c r="AA10" s="109">
        <v>264.60000000000002</v>
      </c>
      <c r="AB10" s="109">
        <v>80.7</v>
      </c>
      <c r="AC10" s="109">
        <v>91.4</v>
      </c>
      <c r="AD10" s="109">
        <v>81</v>
      </c>
      <c r="AE10" s="109">
        <v>97.8</v>
      </c>
      <c r="AF10" s="109">
        <v>350.8</v>
      </c>
      <c r="AG10" s="109">
        <v>94.2</v>
      </c>
      <c r="AH10" s="109">
        <v>84.9</v>
      </c>
      <c r="AI10" s="109">
        <v>86.8</v>
      </c>
      <c r="AJ10" s="109">
        <v>102.7</v>
      </c>
      <c r="AK10" s="109">
        <v>368.6</v>
      </c>
      <c r="AL10" s="109">
        <v>108.9</v>
      </c>
      <c r="AM10" s="109">
        <v>78.599999999999994</v>
      </c>
      <c r="AN10" s="109">
        <v>76.099999999999994</v>
      </c>
      <c r="AO10" s="109">
        <v>84.2</v>
      </c>
      <c r="AP10" s="109">
        <v>347.8</v>
      </c>
      <c r="AQ10" s="109">
        <v>80.7</v>
      </c>
      <c r="AR10" s="109">
        <v>104.9</v>
      </c>
      <c r="AS10" s="109">
        <v>128.6</v>
      </c>
      <c r="AT10" s="109">
        <v>128.6</v>
      </c>
      <c r="AU10" s="109">
        <v>152.30000000000001</v>
      </c>
      <c r="AV10" s="109">
        <v>152.30000000000001</v>
      </c>
      <c r="AW10" s="109">
        <v>466.5</v>
      </c>
      <c r="AX10" s="109">
        <v>466.5</v>
      </c>
      <c r="AY10" s="109">
        <v>168.3</v>
      </c>
      <c r="AZ10" s="109">
        <v>149.30000000000001</v>
      </c>
      <c r="BA10" s="109">
        <v>144.30000000000001</v>
      </c>
      <c r="BB10" s="109">
        <v>137.69999999999999</v>
      </c>
      <c r="BC10" s="109">
        <v>599.5</v>
      </c>
      <c r="BD10" s="109">
        <v>182.4</v>
      </c>
      <c r="BE10" s="109">
        <v>182.4</v>
      </c>
      <c r="BF10" s="109">
        <v>149.5</v>
      </c>
      <c r="BG10" s="109">
        <v>149.5</v>
      </c>
      <c r="BH10" s="109">
        <v>176</v>
      </c>
      <c r="BI10" s="109">
        <v>176</v>
      </c>
      <c r="BJ10" s="109">
        <v>234.6</v>
      </c>
      <c r="BK10" s="109">
        <v>234.6</v>
      </c>
      <c r="BL10" s="109">
        <v>742.4</v>
      </c>
      <c r="BM10" s="109">
        <v>742.4</v>
      </c>
      <c r="BN10" s="109">
        <v>234.7</v>
      </c>
      <c r="BO10" s="109">
        <v>164.1</v>
      </c>
      <c r="BP10" s="109">
        <v>362.5</v>
      </c>
      <c r="BQ10" s="109">
        <v>207.9</v>
      </c>
      <c r="BR10" s="109">
        <v>969.19999999999993</v>
      </c>
      <c r="BS10" s="109">
        <v>203.9</v>
      </c>
      <c r="BT10" s="109">
        <v>231.2</v>
      </c>
      <c r="BU10" s="109">
        <v>268</v>
      </c>
      <c r="BV10" s="109">
        <v>197.6</v>
      </c>
      <c r="BW10" s="109">
        <v>900.7</v>
      </c>
      <c r="BX10" s="109">
        <v>227.2</v>
      </c>
      <c r="BY10" s="109">
        <v>242.20000000000002</v>
      </c>
    </row>
    <row r="11" spans="2:77" x14ac:dyDescent="0.2">
      <c r="B11" s="10" t="s">
        <v>219</v>
      </c>
      <c r="C11" s="141">
        <v>448.2</v>
      </c>
      <c r="D11" s="141">
        <v>590.29999999999995</v>
      </c>
      <c r="E11" s="141">
        <v>853.2</v>
      </c>
      <c r="F11" s="141">
        <v>983.2</v>
      </c>
      <c r="G11" s="141">
        <v>924.5</v>
      </c>
      <c r="H11" s="121">
        <v>295.39999999999998</v>
      </c>
      <c r="I11" s="121">
        <v>291.5</v>
      </c>
      <c r="J11" s="121">
        <v>355.59999999999997</v>
      </c>
      <c r="K11" s="121">
        <v>383.40000000000003</v>
      </c>
      <c r="L11" s="141">
        <v>1326</v>
      </c>
      <c r="M11" s="121">
        <v>341.7</v>
      </c>
      <c r="N11" s="121">
        <v>353.8</v>
      </c>
      <c r="O11" s="121">
        <v>395.6</v>
      </c>
      <c r="P11" s="121">
        <v>381.3</v>
      </c>
      <c r="Q11" s="121">
        <v>1472.4</v>
      </c>
      <c r="R11" s="121">
        <v>374.4</v>
      </c>
      <c r="S11" s="121">
        <v>390.20000000000005</v>
      </c>
      <c r="T11" s="121">
        <v>395.6</v>
      </c>
      <c r="U11" s="121">
        <v>363.5</v>
      </c>
      <c r="V11" s="121">
        <v>1523.8</v>
      </c>
      <c r="W11" s="121">
        <v>364.59999999999997</v>
      </c>
      <c r="X11" s="121">
        <v>381.5</v>
      </c>
      <c r="Y11" s="121">
        <v>498.3</v>
      </c>
      <c r="Z11" s="121">
        <v>506.4</v>
      </c>
      <c r="AA11" s="121">
        <v>1750.6999999999998</v>
      </c>
      <c r="AB11" s="121">
        <v>487.09999999999997</v>
      </c>
      <c r="AC11" s="121">
        <v>444.5</v>
      </c>
      <c r="AD11" s="121">
        <v>536.70000000000005</v>
      </c>
      <c r="AE11" s="121">
        <v>554</v>
      </c>
      <c r="AF11" s="121">
        <v>2022.2</v>
      </c>
      <c r="AG11" s="121">
        <v>544.80000000000007</v>
      </c>
      <c r="AH11" s="121">
        <v>499.9</v>
      </c>
      <c r="AI11" s="121">
        <v>503.2</v>
      </c>
      <c r="AJ11" s="121">
        <v>499.9</v>
      </c>
      <c r="AK11" s="121">
        <v>2047.8000000000002</v>
      </c>
      <c r="AL11" s="121">
        <v>545.1</v>
      </c>
      <c r="AM11" s="121">
        <v>472.4</v>
      </c>
      <c r="AN11" s="121">
        <v>593.6</v>
      </c>
      <c r="AO11" s="121">
        <v>734.5</v>
      </c>
      <c r="AP11" s="121">
        <v>2345.6</v>
      </c>
      <c r="AQ11" s="121">
        <v>759.5</v>
      </c>
      <c r="AR11" s="121">
        <v>768.9</v>
      </c>
      <c r="AS11" s="121">
        <v>899.7</v>
      </c>
      <c r="AT11" s="121">
        <v>899.7</v>
      </c>
      <c r="AU11" s="121">
        <v>1028.5</v>
      </c>
      <c r="AV11" s="121">
        <v>1028.5</v>
      </c>
      <c r="AW11" s="121">
        <v>3456.5</v>
      </c>
      <c r="AX11" s="121">
        <v>3456.5</v>
      </c>
      <c r="AY11" s="121">
        <v>1022.0999999999999</v>
      </c>
      <c r="AZ11" s="121">
        <v>972.3</v>
      </c>
      <c r="BA11" s="121">
        <v>1216.3999999999999</v>
      </c>
      <c r="BB11" s="121">
        <v>1308.1000000000001</v>
      </c>
      <c r="BC11" s="121">
        <v>4518.7</v>
      </c>
      <c r="BD11" s="121">
        <v>1463.2</v>
      </c>
      <c r="BE11" s="121">
        <v>1463.2</v>
      </c>
      <c r="BF11" s="121">
        <v>1387.8</v>
      </c>
      <c r="BG11" s="121">
        <v>1387.8</v>
      </c>
      <c r="BH11" s="121">
        <v>1582</v>
      </c>
      <c r="BI11" s="121">
        <v>1582</v>
      </c>
      <c r="BJ11" s="121">
        <v>1789.1</v>
      </c>
      <c r="BK11" s="121">
        <v>1789.1</v>
      </c>
      <c r="BL11" s="121">
        <v>6222</v>
      </c>
      <c r="BM11" s="121">
        <v>6222</v>
      </c>
      <c r="BN11" s="121">
        <v>1649.1000000000001</v>
      </c>
      <c r="BO11" s="121">
        <v>829.4</v>
      </c>
      <c r="BP11" s="121">
        <v>2047</v>
      </c>
      <c r="BQ11" s="121">
        <v>1594.4</v>
      </c>
      <c r="BR11" s="121">
        <v>6119.9</v>
      </c>
      <c r="BS11" s="121">
        <v>1538.6000000000001</v>
      </c>
      <c r="BT11" s="121">
        <v>1470.6000000000001</v>
      </c>
      <c r="BU11" s="121">
        <v>1307.4000000000001</v>
      </c>
      <c r="BV11" s="121">
        <v>997.4</v>
      </c>
      <c r="BW11" s="121">
        <v>5314</v>
      </c>
      <c r="BX11" s="121">
        <v>1040.3</v>
      </c>
      <c r="BY11" s="121">
        <v>1351.1000000000001</v>
      </c>
    </row>
    <row r="12" spans="2:77" x14ac:dyDescent="0.2">
      <c r="B12" s="10" t="s">
        <v>220</v>
      </c>
      <c r="C12" s="141">
        <v>-1.7</v>
      </c>
      <c r="D12" s="141">
        <v>-1.5</v>
      </c>
      <c r="E12" s="141">
        <v>-2.6999999999999997</v>
      </c>
      <c r="F12" s="141">
        <v>-2.4</v>
      </c>
      <c r="G12" s="141">
        <v>-2.1</v>
      </c>
      <c r="H12" s="121">
        <v>-0.9</v>
      </c>
      <c r="I12" s="121">
        <v>-0.89999999999999991</v>
      </c>
      <c r="J12" s="121">
        <v>-1.4000000000000001</v>
      </c>
      <c r="K12" s="121">
        <v>-1.1000000000000001</v>
      </c>
      <c r="L12" s="141">
        <v>-4.0999999999999996</v>
      </c>
      <c r="M12" s="109">
        <v>-1</v>
      </c>
      <c r="N12" s="109">
        <v>-1.1000000000000001</v>
      </c>
      <c r="O12" s="109">
        <v>-1</v>
      </c>
      <c r="P12" s="109">
        <v>-1.1000000000000001</v>
      </c>
      <c r="Q12" s="109">
        <v>-4.3</v>
      </c>
      <c r="R12" s="109">
        <v>-1.1000000000000001</v>
      </c>
      <c r="S12" s="109">
        <v>-0.9</v>
      </c>
      <c r="T12" s="109">
        <v>-0.9</v>
      </c>
      <c r="U12" s="109">
        <v>-0.9</v>
      </c>
      <c r="V12" s="109">
        <v>-3.8</v>
      </c>
      <c r="W12" s="109">
        <v>-0.79999999999999993</v>
      </c>
      <c r="X12" s="109">
        <v>-0.79999999999999993</v>
      </c>
      <c r="Y12" s="109">
        <v>-1</v>
      </c>
      <c r="Z12" s="109">
        <v>-0.79999999999999993</v>
      </c>
      <c r="AA12" s="109">
        <v>-3.4</v>
      </c>
      <c r="AB12" s="109">
        <v>-1.3</v>
      </c>
      <c r="AC12" s="109">
        <v>-0.89999999999999991</v>
      </c>
      <c r="AD12" s="109">
        <v>-0.79999999999999993</v>
      </c>
      <c r="AE12" s="109">
        <v>-1</v>
      </c>
      <c r="AF12" s="109">
        <v>-4</v>
      </c>
      <c r="AG12" s="109">
        <v>-0.9</v>
      </c>
      <c r="AH12" s="109">
        <v>-0.7</v>
      </c>
      <c r="AI12" s="109">
        <v>-0.7</v>
      </c>
      <c r="AJ12" s="109">
        <v>-0.7</v>
      </c>
      <c r="AK12" s="109">
        <v>-2.9</v>
      </c>
      <c r="AL12" s="109">
        <v>-0.5</v>
      </c>
      <c r="AM12" s="109">
        <v>-0.7</v>
      </c>
      <c r="AN12" s="109">
        <v>-0.7</v>
      </c>
      <c r="AO12" s="109">
        <v>-1.2000000000000002</v>
      </c>
      <c r="AP12" s="109">
        <v>-3.1</v>
      </c>
      <c r="AQ12" s="109">
        <v>-1</v>
      </c>
      <c r="AR12" s="109">
        <v>-1.1000000000000001</v>
      </c>
      <c r="AS12" s="109">
        <v>-1.3</v>
      </c>
      <c r="AT12" s="109">
        <v>-1.3</v>
      </c>
      <c r="AU12" s="109">
        <v>-2</v>
      </c>
      <c r="AV12" s="109">
        <v>-2</v>
      </c>
      <c r="AW12" s="109">
        <v>-5.3000000000000007</v>
      </c>
      <c r="AX12" s="109">
        <v>-5.3000000000000007</v>
      </c>
      <c r="AY12" s="109">
        <v>-1.5999999999999999</v>
      </c>
      <c r="AZ12" s="109">
        <v>-1.4</v>
      </c>
      <c r="BA12" s="109">
        <v>-2.1999999999999997</v>
      </c>
      <c r="BB12" s="109">
        <v>-3.0999999999999996</v>
      </c>
      <c r="BC12" s="109">
        <v>-8.3000000000000007</v>
      </c>
      <c r="BD12" s="109">
        <v>-3.0999999999999996</v>
      </c>
      <c r="BE12" s="109">
        <v>-3.0999999999999996</v>
      </c>
      <c r="BF12" s="109">
        <v>-3.1999999999999997</v>
      </c>
      <c r="BG12" s="109">
        <v>-3.1999999999999997</v>
      </c>
      <c r="BH12" s="109">
        <v>-4.3999999999999995</v>
      </c>
      <c r="BI12" s="109">
        <v>-4.3999999999999995</v>
      </c>
      <c r="BJ12" s="109">
        <v>-4.8000000000000007</v>
      </c>
      <c r="BK12" s="109">
        <v>-4.8000000000000007</v>
      </c>
      <c r="BL12" s="109">
        <v>-15.3</v>
      </c>
      <c r="BM12" s="109">
        <v>-15.3</v>
      </c>
      <c r="BN12" s="109">
        <v>-3.6</v>
      </c>
      <c r="BO12" s="109">
        <v>-0.60000000000000009</v>
      </c>
      <c r="BP12" s="109">
        <v>-2.7</v>
      </c>
      <c r="BQ12" s="109">
        <v>-3.9</v>
      </c>
      <c r="BR12" s="109">
        <v>-10.8</v>
      </c>
      <c r="BS12" s="109">
        <v>-1.7</v>
      </c>
      <c r="BT12" s="109">
        <v>-1.5999999999999999</v>
      </c>
      <c r="BU12" s="109">
        <v>-1.5999999999999999</v>
      </c>
      <c r="BV12" s="109">
        <v>-1.2</v>
      </c>
      <c r="BW12" s="109">
        <v>-6</v>
      </c>
      <c r="BX12" s="109">
        <v>-1.3</v>
      </c>
      <c r="BY12" s="109">
        <v>-1.6</v>
      </c>
    </row>
    <row r="13" spans="2:77" s="2" customFormat="1" x14ac:dyDescent="0.2">
      <c r="B13" s="6" t="s">
        <v>201</v>
      </c>
      <c r="C13" s="38">
        <v>446.5</v>
      </c>
      <c r="D13" s="38">
        <v>588.79999999999995</v>
      </c>
      <c r="E13" s="38">
        <v>850.5</v>
      </c>
      <c r="F13" s="38">
        <v>980.80000000000007</v>
      </c>
      <c r="G13" s="38">
        <v>922.4</v>
      </c>
      <c r="H13" s="38">
        <v>294.5</v>
      </c>
      <c r="I13" s="38">
        <v>290.60000000000002</v>
      </c>
      <c r="J13" s="38">
        <v>354.2</v>
      </c>
      <c r="K13" s="38">
        <v>382.3</v>
      </c>
      <c r="L13" s="38">
        <v>1321.9</v>
      </c>
      <c r="M13" s="38">
        <v>340.7</v>
      </c>
      <c r="N13" s="38">
        <v>352.7</v>
      </c>
      <c r="O13" s="38">
        <v>394.6</v>
      </c>
      <c r="P13" s="38">
        <v>380.2</v>
      </c>
      <c r="Q13" s="38">
        <v>1468.1000000000001</v>
      </c>
      <c r="R13" s="38">
        <v>373.29999999999995</v>
      </c>
      <c r="S13" s="38">
        <v>389.30000000000007</v>
      </c>
      <c r="T13" s="38">
        <v>394.70000000000005</v>
      </c>
      <c r="U13" s="38">
        <v>362.6</v>
      </c>
      <c r="V13" s="38">
        <v>1520</v>
      </c>
      <c r="W13" s="38">
        <v>363.79999999999995</v>
      </c>
      <c r="X13" s="38">
        <v>380.7</v>
      </c>
      <c r="Y13" s="38">
        <v>497.3</v>
      </c>
      <c r="Z13" s="38">
        <v>505.59999999999997</v>
      </c>
      <c r="AA13" s="38">
        <v>1747.2999999999997</v>
      </c>
      <c r="AB13" s="38">
        <v>485.79999999999995</v>
      </c>
      <c r="AC13" s="38">
        <v>443.6</v>
      </c>
      <c r="AD13" s="38">
        <v>535.90000000000009</v>
      </c>
      <c r="AE13" s="38">
        <v>553</v>
      </c>
      <c r="AF13" s="38">
        <v>2018.2</v>
      </c>
      <c r="AG13" s="38">
        <v>543.90000000000009</v>
      </c>
      <c r="AH13" s="38">
        <v>499.2</v>
      </c>
      <c r="AI13" s="38">
        <v>502.5</v>
      </c>
      <c r="AJ13" s="38">
        <v>499.2</v>
      </c>
      <c r="AK13" s="38">
        <v>2044.9</v>
      </c>
      <c r="AL13" s="38">
        <v>544.6</v>
      </c>
      <c r="AM13" s="38">
        <v>471.7</v>
      </c>
      <c r="AN13" s="38">
        <v>592.9</v>
      </c>
      <c r="AO13" s="38">
        <v>733.3</v>
      </c>
      <c r="AP13" s="38">
        <v>2342.5</v>
      </c>
      <c r="AQ13" s="38">
        <v>758.5</v>
      </c>
      <c r="AR13" s="38">
        <v>767.8</v>
      </c>
      <c r="AS13" s="38">
        <v>898.40000000000009</v>
      </c>
      <c r="AT13" s="38">
        <v>898.40000000000009</v>
      </c>
      <c r="AU13" s="38">
        <v>1026.5</v>
      </c>
      <c r="AV13" s="38">
        <v>1026.5</v>
      </c>
      <c r="AW13" s="38">
        <v>3451.2</v>
      </c>
      <c r="AX13" s="38">
        <v>3451.2</v>
      </c>
      <c r="AY13" s="38">
        <v>1020.4999999999999</v>
      </c>
      <c r="AZ13" s="38">
        <v>970.9</v>
      </c>
      <c r="BA13" s="38">
        <v>1214.1999999999998</v>
      </c>
      <c r="BB13" s="38">
        <v>1305.0000000000002</v>
      </c>
      <c r="BC13" s="38">
        <v>4510.3999999999996</v>
      </c>
      <c r="BD13" s="38">
        <v>1460.1000000000001</v>
      </c>
      <c r="BE13" s="38">
        <v>1460.1000000000001</v>
      </c>
      <c r="BF13" s="38">
        <v>1384.6</v>
      </c>
      <c r="BG13" s="38">
        <v>1384.6</v>
      </c>
      <c r="BH13" s="38">
        <v>1577.6</v>
      </c>
      <c r="BI13" s="38">
        <v>1577.6</v>
      </c>
      <c r="BJ13" s="38">
        <v>1784.3</v>
      </c>
      <c r="BK13" s="38">
        <v>1784.3</v>
      </c>
      <c r="BL13" s="38">
        <v>6206.7</v>
      </c>
      <c r="BM13" s="38">
        <v>6206.7</v>
      </c>
      <c r="BN13" s="38">
        <v>1645.5000000000002</v>
      </c>
      <c r="BO13" s="38">
        <v>828.8</v>
      </c>
      <c r="BP13" s="38">
        <v>2044.3</v>
      </c>
      <c r="BQ13" s="38">
        <v>1590.5</v>
      </c>
      <c r="BR13" s="38">
        <v>6109.0999999999995</v>
      </c>
      <c r="BS13" s="38">
        <v>1536.9</v>
      </c>
      <c r="BT13" s="38">
        <v>1469.0000000000002</v>
      </c>
      <c r="BU13" s="38">
        <v>1305.8000000000002</v>
      </c>
      <c r="BV13" s="38">
        <v>996.19999999999993</v>
      </c>
      <c r="BW13" s="38">
        <v>5308</v>
      </c>
      <c r="BX13" s="38">
        <v>1039</v>
      </c>
      <c r="BY13" s="38">
        <v>1349.5000000000002</v>
      </c>
    </row>
    <row r="14" spans="2:77" s="2" customFormat="1" x14ac:dyDescent="0.2">
      <c r="B14" s="6" t="s">
        <v>24</v>
      </c>
      <c r="C14" s="38">
        <v>854.9</v>
      </c>
      <c r="D14" s="38">
        <v>1126.1999999999998</v>
      </c>
      <c r="E14" s="38">
        <v>1505.5</v>
      </c>
      <c r="F14" s="38">
        <v>1823.7</v>
      </c>
      <c r="G14" s="38">
        <v>1820.9</v>
      </c>
      <c r="H14" s="38">
        <v>552.79999999999995</v>
      </c>
      <c r="I14" s="38">
        <v>563.40000000000009</v>
      </c>
      <c r="J14" s="38">
        <v>658.8</v>
      </c>
      <c r="K14" s="38">
        <v>722.2</v>
      </c>
      <c r="L14" s="38">
        <v>2497.1999999999998</v>
      </c>
      <c r="M14" s="38">
        <v>681.5</v>
      </c>
      <c r="N14" s="38">
        <v>706.4</v>
      </c>
      <c r="O14" s="38">
        <v>757.50000000000011</v>
      </c>
      <c r="P14" s="38">
        <v>772.69999999999993</v>
      </c>
      <c r="Q14" s="38">
        <v>2918.1000000000004</v>
      </c>
      <c r="R14" s="38">
        <v>774.7</v>
      </c>
      <c r="S14" s="38">
        <v>789.6</v>
      </c>
      <c r="T14" s="38">
        <v>807</v>
      </c>
      <c r="U14" s="38">
        <v>795.5</v>
      </c>
      <c r="V14" s="38">
        <v>3166.7</v>
      </c>
      <c r="W14" s="38">
        <v>793.3</v>
      </c>
      <c r="X14" s="38">
        <v>813.09999999999991</v>
      </c>
      <c r="Y14" s="38">
        <v>935.9</v>
      </c>
      <c r="Z14" s="38">
        <v>963.9</v>
      </c>
      <c r="AA14" s="38">
        <v>3506.2</v>
      </c>
      <c r="AB14" s="38">
        <v>945.09999999999991</v>
      </c>
      <c r="AC14" s="38">
        <v>904.60000000000014</v>
      </c>
      <c r="AD14" s="38">
        <v>1007.4000000000001</v>
      </c>
      <c r="AE14" s="38">
        <v>1035.2</v>
      </c>
      <c r="AF14" s="38">
        <v>3892.2</v>
      </c>
      <c r="AG14" s="38">
        <v>1007</v>
      </c>
      <c r="AH14" s="38">
        <v>949.5</v>
      </c>
      <c r="AI14" s="38">
        <v>978</v>
      </c>
      <c r="AJ14" s="38">
        <v>993.5</v>
      </c>
      <c r="AK14" s="38">
        <v>3928</v>
      </c>
      <c r="AL14" s="38">
        <v>1047</v>
      </c>
      <c r="AM14" s="38">
        <v>963.09999999999991</v>
      </c>
      <c r="AN14" s="38">
        <v>1123.1999999999998</v>
      </c>
      <c r="AO14" s="38">
        <v>1306</v>
      </c>
      <c r="AP14" s="38">
        <v>4439.3</v>
      </c>
      <c r="AQ14" s="38">
        <v>1339.6</v>
      </c>
      <c r="AR14" s="38">
        <v>1345.6999999999998</v>
      </c>
      <c r="AS14" s="38">
        <v>1563.4</v>
      </c>
      <c r="AT14" s="38">
        <v>1563.4</v>
      </c>
      <c r="AU14" s="38">
        <v>1809.6000000000001</v>
      </c>
      <c r="AV14" s="38">
        <v>1809.6000000000001</v>
      </c>
      <c r="AW14" s="38">
        <v>6058.2999999999993</v>
      </c>
      <c r="AX14" s="38">
        <v>6058.2999999999993</v>
      </c>
      <c r="AY14" s="38">
        <v>1822.6999999999998</v>
      </c>
      <c r="AZ14" s="38">
        <v>1740.1999999999998</v>
      </c>
      <c r="BA14" s="38">
        <v>2073.1999999999998</v>
      </c>
      <c r="BB14" s="38">
        <v>2259.8000000000002</v>
      </c>
      <c r="BC14" s="38">
        <v>7895.6999999999989</v>
      </c>
      <c r="BD14" s="38">
        <v>2447.7000000000003</v>
      </c>
      <c r="BE14" s="38">
        <v>2447.7000000000003</v>
      </c>
      <c r="BF14" s="38">
        <v>2381.1999999999998</v>
      </c>
      <c r="BG14" s="38">
        <v>2381.1999999999998</v>
      </c>
      <c r="BH14" s="38">
        <v>2671.1</v>
      </c>
      <c r="BI14" s="38">
        <v>2671.1</v>
      </c>
      <c r="BJ14" s="38">
        <v>3053.3</v>
      </c>
      <c r="BK14" s="38">
        <v>2695.3999999999996</v>
      </c>
      <c r="BL14" s="38">
        <v>10553.5</v>
      </c>
      <c r="BM14" s="38">
        <v>10195.6</v>
      </c>
      <c r="BN14" s="38">
        <v>2794.6000000000004</v>
      </c>
      <c r="BO14" s="38">
        <v>1570.1</v>
      </c>
      <c r="BP14" s="38">
        <v>3067.6</v>
      </c>
      <c r="BQ14" s="38">
        <v>2875.3</v>
      </c>
      <c r="BR14" s="38">
        <v>10307.599999999999</v>
      </c>
      <c r="BS14" s="38">
        <v>2797.1000000000004</v>
      </c>
      <c r="BT14" s="38">
        <v>2695.7000000000003</v>
      </c>
      <c r="BU14" s="38">
        <v>2772.2000000000003</v>
      </c>
      <c r="BV14" s="38">
        <v>2636.2</v>
      </c>
      <c r="BW14" s="38">
        <v>10901.3</v>
      </c>
      <c r="BX14" s="38">
        <v>2711.6</v>
      </c>
      <c r="BY14" s="38">
        <v>3049.4</v>
      </c>
    </row>
    <row r="15" spans="2:77" ht="6" customHeight="1" x14ac:dyDescent="0.2">
      <c r="B15" s="6"/>
      <c r="C15" s="141"/>
      <c r="D15" s="141"/>
      <c r="E15" s="121"/>
      <c r="F15" s="142"/>
      <c r="G15" s="142"/>
      <c r="H15" s="121"/>
      <c r="I15" s="121"/>
      <c r="J15" s="121"/>
      <c r="K15" s="121"/>
      <c r="L15" s="144"/>
      <c r="M15" s="109"/>
      <c r="N15" s="109"/>
      <c r="O15" s="109"/>
      <c r="P15" s="109"/>
      <c r="Q15" s="109"/>
      <c r="R15" s="109"/>
      <c r="S15" s="109"/>
      <c r="T15" s="109"/>
      <c r="U15" s="109"/>
      <c r="V15" s="109"/>
      <c r="W15" s="109"/>
      <c r="X15" s="109"/>
      <c r="Y15" s="109"/>
      <c r="Z15" s="109"/>
      <c r="AA15" s="109"/>
      <c r="AB15" s="109"/>
      <c r="AC15" s="109"/>
      <c r="AD15" s="109"/>
      <c r="AE15" s="109"/>
      <c r="AF15" s="109"/>
      <c r="AG15" s="109"/>
      <c r="AH15" s="109"/>
      <c r="AI15" s="109"/>
      <c r="AJ15" s="109"/>
      <c r="AK15" s="109"/>
      <c r="AL15" s="109"/>
      <c r="AM15" s="109"/>
      <c r="AN15" s="109"/>
      <c r="AO15" s="109"/>
      <c r="AP15" s="109"/>
      <c r="AQ15" s="109"/>
      <c r="AR15" s="109"/>
      <c r="AS15" s="109"/>
      <c r="AT15" s="109"/>
      <c r="AU15" s="109"/>
      <c r="AV15" s="109"/>
      <c r="AW15" s="109"/>
      <c r="AX15" s="109"/>
      <c r="AY15" s="109"/>
      <c r="AZ15" s="109"/>
      <c r="BA15" s="109"/>
      <c r="BB15" s="109"/>
      <c r="BC15" s="109"/>
      <c r="BD15" s="109"/>
      <c r="BE15" s="109"/>
      <c r="BF15" s="109"/>
      <c r="BG15" s="109"/>
      <c r="BH15" s="109"/>
      <c r="BI15" s="109"/>
      <c r="BJ15" s="109"/>
      <c r="BK15" s="109"/>
      <c r="BL15" s="109"/>
      <c r="BM15" s="109"/>
      <c r="BN15" s="109"/>
      <c r="BO15" s="109"/>
      <c r="BP15" s="109"/>
      <c r="BQ15" s="109"/>
      <c r="BR15" s="109"/>
      <c r="BS15" s="109"/>
      <c r="BT15" s="109"/>
      <c r="BU15" s="109"/>
      <c r="BV15" s="109"/>
      <c r="BW15" s="109"/>
      <c r="BX15" s="109"/>
      <c r="BY15" s="109"/>
    </row>
    <row r="16" spans="2:77" x14ac:dyDescent="0.2">
      <c r="B16" s="48" t="s">
        <v>169</v>
      </c>
      <c r="C16" s="141"/>
      <c r="D16" s="141"/>
      <c r="E16" s="121"/>
      <c r="F16" s="142"/>
      <c r="G16" s="142"/>
      <c r="H16" s="121"/>
      <c r="I16" s="121"/>
      <c r="J16" s="121"/>
      <c r="K16" s="121"/>
      <c r="L16" s="144"/>
      <c r="M16" s="109"/>
      <c r="N16" s="109"/>
      <c r="O16" s="109"/>
      <c r="P16" s="109"/>
      <c r="Q16" s="109"/>
      <c r="R16" s="109"/>
      <c r="S16" s="109"/>
      <c r="T16" s="109"/>
      <c r="U16" s="109"/>
      <c r="V16" s="109"/>
      <c r="W16" s="109"/>
      <c r="X16" s="109"/>
      <c r="Y16" s="109"/>
      <c r="Z16" s="109"/>
      <c r="AA16" s="109"/>
      <c r="AB16" s="109"/>
      <c r="AC16" s="109"/>
      <c r="AD16" s="109"/>
      <c r="AE16" s="109"/>
      <c r="AF16" s="109"/>
      <c r="AG16" s="109"/>
      <c r="AH16" s="109"/>
      <c r="AI16" s="109"/>
      <c r="AJ16" s="109"/>
      <c r="AK16" s="109"/>
      <c r="AL16" s="109"/>
      <c r="AM16" s="109"/>
      <c r="AN16" s="109"/>
      <c r="AO16" s="109"/>
      <c r="AP16" s="109"/>
      <c r="AQ16" s="109"/>
      <c r="AR16" s="109"/>
      <c r="AS16" s="109"/>
      <c r="AT16" s="109"/>
      <c r="AU16" s="109"/>
      <c r="AV16" s="109"/>
      <c r="AW16" s="109"/>
      <c r="AX16" s="109"/>
      <c r="AY16" s="109"/>
      <c r="AZ16" s="109"/>
      <c r="BA16" s="109"/>
      <c r="BB16" s="109"/>
      <c r="BC16" s="109"/>
      <c r="BD16" s="109"/>
      <c r="BE16" s="109"/>
      <c r="BF16" s="109"/>
      <c r="BG16" s="109"/>
      <c r="BH16" s="109"/>
      <c r="BI16" s="109"/>
      <c r="BJ16" s="109"/>
      <c r="BK16" s="109"/>
      <c r="BL16" s="109"/>
      <c r="BM16" s="109"/>
      <c r="BN16" s="109"/>
      <c r="BO16" s="109"/>
      <c r="BP16" s="109"/>
      <c r="BQ16" s="109"/>
      <c r="BR16" s="109"/>
      <c r="BS16" s="109"/>
      <c r="BT16" s="109"/>
      <c r="BU16" s="109"/>
      <c r="BV16" s="109"/>
      <c r="BW16" s="109"/>
      <c r="BX16" s="109"/>
      <c r="BY16" s="109"/>
    </row>
    <row r="17" spans="2:77" x14ac:dyDescent="0.2">
      <c r="B17" s="48" t="s">
        <v>310</v>
      </c>
      <c r="C17" s="141">
        <v>-99.3</v>
      </c>
      <c r="D17" s="141">
        <v>-144.79999999999998</v>
      </c>
      <c r="E17" s="121">
        <v>-171.9</v>
      </c>
      <c r="F17" s="142">
        <v>-235.5</v>
      </c>
      <c r="G17" s="121">
        <v>-262.60000000000002</v>
      </c>
      <c r="H17" s="121">
        <v>-80</v>
      </c>
      <c r="I17" s="121">
        <v>-74.3</v>
      </c>
      <c r="J17" s="121">
        <v>-80</v>
      </c>
      <c r="K17" s="109">
        <v>-88.899999999999991</v>
      </c>
      <c r="L17" s="109">
        <v>-323.3</v>
      </c>
      <c r="M17" s="109">
        <v>-101.7</v>
      </c>
      <c r="N17" s="109">
        <v>-99.399999999999991</v>
      </c>
      <c r="O17" s="109">
        <v>-86</v>
      </c>
      <c r="P17" s="109">
        <v>-102.5</v>
      </c>
      <c r="Q17" s="109">
        <v>-389.5</v>
      </c>
      <c r="R17" s="109">
        <v>-118.80000000000001</v>
      </c>
      <c r="S17" s="109">
        <v>-114.2</v>
      </c>
      <c r="T17" s="109">
        <v>-122.5</v>
      </c>
      <c r="U17" s="109">
        <v>-129</v>
      </c>
      <c r="V17" s="109">
        <v>-484.5</v>
      </c>
      <c r="W17" s="109">
        <v>-139.6</v>
      </c>
      <c r="X17" s="109">
        <v>-136.19999999999999</v>
      </c>
      <c r="Y17" s="109">
        <v>-133.80000000000001</v>
      </c>
      <c r="Z17" s="109">
        <v>-135.5</v>
      </c>
      <c r="AA17" s="109">
        <v>-545</v>
      </c>
      <c r="AB17" s="109">
        <v>-142.29999999999998</v>
      </c>
      <c r="AC17" s="109">
        <v>-140.5</v>
      </c>
      <c r="AD17" s="109">
        <v>-153.5</v>
      </c>
      <c r="AE17" s="109">
        <v>-148.80000000000001</v>
      </c>
      <c r="AF17" s="109">
        <v>-585.09999999999991</v>
      </c>
      <c r="AG17" s="109">
        <v>-149</v>
      </c>
      <c r="AH17" s="109">
        <v>-150.4</v>
      </c>
      <c r="AI17" s="109">
        <v>-161.9</v>
      </c>
      <c r="AJ17" s="109">
        <v>-165.9</v>
      </c>
      <c r="AK17" s="109">
        <v>-627.30000000000007</v>
      </c>
      <c r="AL17" s="109">
        <v>-162.4</v>
      </c>
      <c r="AM17" s="109">
        <v>-165.79999999999998</v>
      </c>
      <c r="AN17" s="109">
        <v>-185.7</v>
      </c>
      <c r="AO17" s="109">
        <v>-203.29999999999998</v>
      </c>
      <c r="AP17" s="109">
        <v>-717.1</v>
      </c>
      <c r="AQ17" s="109">
        <v>-192</v>
      </c>
      <c r="AR17" s="109">
        <v>-194</v>
      </c>
      <c r="AS17" s="109">
        <v>-254.49999999999997</v>
      </c>
      <c r="AT17" s="109">
        <v>-239.7</v>
      </c>
      <c r="AU17" s="109">
        <v>-294.7</v>
      </c>
      <c r="AV17" s="109">
        <v>-253.79999999999998</v>
      </c>
      <c r="AW17" s="109">
        <v>-935.3</v>
      </c>
      <c r="AX17" s="109">
        <v>-879.59999999999991</v>
      </c>
      <c r="AY17" s="109">
        <v>-281.8</v>
      </c>
      <c r="AZ17" s="109">
        <v>-275.7</v>
      </c>
      <c r="BA17" s="109">
        <v>-311.10000000000002</v>
      </c>
      <c r="BB17" s="109">
        <v>-319.09999999999997</v>
      </c>
      <c r="BC17" s="109">
        <v>-1187.6999999999998</v>
      </c>
      <c r="BD17" s="109">
        <v>-316.5</v>
      </c>
      <c r="BE17" s="109">
        <v>-290.5</v>
      </c>
      <c r="BF17" s="109">
        <v>-343.90000000000003</v>
      </c>
      <c r="BG17" s="109">
        <v>-324.59999999999997</v>
      </c>
      <c r="BH17" s="109">
        <v>-393.8</v>
      </c>
      <c r="BI17" s="109">
        <v>-366.3</v>
      </c>
      <c r="BJ17" s="109">
        <v>-430.2</v>
      </c>
      <c r="BK17" s="109">
        <v>-130.5</v>
      </c>
      <c r="BL17" s="109">
        <v>-1484.5</v>
      </c>
      <c r="BM17" s="109">
        <v>-1112</v>
      </c>
      <c r="BN17" s="109">
        <v>-296.8</v>
      </c>
      <c r="BO17" s="109">
        <v>-181.3</v>
      </c>
      <c r="BP17" s="109">
        <v>-265.2</v>
      </c>
      <c r="BQ17" s="109">
        <v>-381</v>
      </c>
      <c r="BR17" s="109">
        <v>-1124.3</v>
      </c>
      <c r="BS17" s="109">
        <v>-362.59999999999997</v>
      </c>
      <c r="BT17" s="109">
        <v>-390.8</v>
      </c>
      <c r="BU17" s="109">
        <v>-181.4</v>
      </c>
      <c r="BV17" s="109">
        <v>-472.2</v>
      </c>
      <c r="BW17" s="109">
        <v>-1406.9</v>
      </c>
      <c r="BX17" s="109">
        <v>-387.8</v>
      </c>
      <c r="BY17" s="109">
        <v>-405.7</v>
      </c>
    </row>
    <row r="18" spans="2:77" x14ac:dyDescent="0.2">
      <c r="B18" s="48" t="s">
        <v>221</v>
      </c>
      <c r="C18" s="141">
        <v>-35.4</v>
      </c>
      <c r="D18" s="141">
        <v>-40.700000000000003</v>
      </c>
      <c r="E18" s="121">
        <v>-51.6</v>
      </c>
      <c r="F18" s="142">
        <v>-66.5</v>
      </c>
      <c r="G18" s="121">
        <v>-77.3</v>
      </c>
      <c r="H18" s="121">
        <v>-22.5</v>
      </c>
      <c r="I18" s="121">
        <v>-24</v>
      </c>
      <c r="J18" s="121">
        <v>-23.4</v>
      </c>
      <c r="K18" s="109">
        <v>-24.8</v>
      </c>
      <c r="L18" s="109">
        <v>-94.7</v>
      </c>
      <c r="M18" s="109">
        <v>-29.8</v>
      </c>
      <c r="N18" s="109">
        <v>-29</v>
      </c>
      <c r="O18" s="109">
        <v>-26.4</v>
      </c>
      <c r="P18" s="109">
        <v>-32.6</v>
      </c>
      <c r="Q18" s="109">
        <v>-117.8</v>
      </c>
      <c r="R18" s="109">
        <v>-35.9</v>
      </c>
      <c r="S18" s="109">
        <v>-36.200000000000003</v>
      </c>
      <c r="T18" s="109">
        <v>-37</v>
      </c>
      <c r="U18" s="109">
        <v>-37.200000000000003</v>
      </c>
      <c r="V18" s="109">
        <v>-146.30000000000001</v>
      </c>
      <c r="W18" s="109">
        <v>-39.9</v>
      </c>
      <c r="X18" s="109">
        <v>-41.4</v>
      </c>
      <c r="Y18" s="109">
        <v>-40.700000000000003</v>
      </c>
      <c r="Z18" s="109">
        <v>-39.1</v>
      </c>
      <c r="AA18" s="109">
        <v>-161.1</v>
      </c>
      <c r="AB18" s="109">
        <v>-44.3</v>
      </c>
      <c r="AC18" s="109">
        <v>-44.6</v>
      </c>
      <c r="AD18" s="109">
        <v>-47.3</v>
      </c>
      <c r="AE18" s="109">
        <v>-54.7</v>
      </c>
      <c r="AF18" s="109">
        <v>-190.8</v>
      </c>
      <c r="AG18" s="109">
        <v>-51</v>
      </c>
      <c r="AH18" s="109">
        <v>-45.3</v>
      </c>
      <c r="AI18" s="109">
        <v>-47.6</v>
      </c>
      <c r="AJ18" s="109">
        <v>-45.3</v>
      </c>
      <c r="AK18" s="109">
        <v>-189.3</v>
      </c>
      <c r="AL18" s="109">
        <v>-46.8</v>
      </c>
      <c r="AM18" s="109">
        <v>-46.4</v>
      </c>
      <c r="AN18" s="109">
        <v>-49.1</v>
      </c>
      <c r="AO18" s="109">
        <v>-51.4</v>
      </c>
      <c r="AP18" s="109">
        <v>-193.7</v>
      </c>
      <c r="AQ18" s="109">
        <v>-51.4</v>
      </c>
      <c r="AR18" s="109">
        <v>-54.3</v>
      </c>
      <c r="AS18" s="109">
        <v>-53.2</v>
      </c>
      <c r="AT18" s="109">
        <v>-53.2</v>
      </c>
      <c r="AU18" s="109">
        <v>-61.6</v>
      </c>
      <c r="AV18" s="109">
        <v>-61.300000000000004</v>
      </c>
      <c r="AW18" s="109">
        <v>-220.4</v>
      </c>
      <c r="AX18" s="109">
        <v>-220.1</v>
      </c>
      <c r="AY18" s="109">
        <v>-65</v>
      </c>
      <c r="AZ18" s="109">
        <v>-57.7</v>
      </c>
      <c r="BA18" s="109">
        <v>-57.7</v>
      </c>
      <c r="BB18" s="109">
        <v>-65.400000000000006</v>
      </c>
      <c r="BC18" s="109">
        <v>-245.9</v>
      </c>
      <c r="BD18" s="109">
        <v>-64.2</v>
      </c>
      <c r="BE18" s="109">
        <v>-64.099999999999994</v>
      </c>
      <c r="BF18" s="109">
        <v>-78.400000000000006</v>
      </c>
      <c r="BG18" s="109">
        <v>-78.400000000000006</v>
      </c>
      <c r="BH18" s="109">
        <v>-79.900000000000006</v>
      </c>
      <c r="BI18" s="109">
        <v>-79.900000000000006</v>
      </c>
      <c r="BJ18" s="109">
        <v>-81.699999999999989</v>
      </c>
      <c r="BK18" s="109">
        <v>1.9</v>
      </c>
      <c r="BL18" s="109">
        <v>-304.10000000000002</v>
      </c>
      <c r="BM18" s="109">
        <v>-220.5</v>
      </c>
      <c r="BN18" s="109">
        <v>-53.4</v>
      </c>
      <c r="BO18" s="109">
        <v>-48</v>
      </c>
      <c r="BP18" s="109">
        <v>-50.9</v>
      </c>
      <c r="BQ18" s="109">
        <v>-69.2</v>
      </c>
      <c r="BR18" s="109">
        <v>-221.5</v>
      </c>
      <c r="BS18" s="109">
        <v>-75</v>
      </c>
      <c r="BT18" s="109">
        <v>-71.400000000000006</v>
      </c>
      <c r="BU18" s="109">
        <v>-81.599999999999994</v>
      </c>
      <c r="BV18" s="109">
        <v>-87.6</v>
      </c>
      <c r="BW18" s="109">
        <v>-315.60000000000002</v>
      </c>
      <c r="BX18" s="109">
        <v>-88</v>
      </c>
      <c r="BY18" s="109">
        <v>-110.39999999999999</v>
      </c>
    </row>
    <row r="19" spans="2:77" x14ac:dyDescent="0.2">
      <c r="B19" s="48" t="s">
        <v>222</v>
      </c>
      <c r="C19" s="109">
        <v>-134.69999999999999</v>
      </c>
      <c r="D19" s="109">
        <v>-185.5</v>
      </c>
      <c r="E19" s="109">
        <v>-223.5</v>
      </c>
      <c r="F19" s="109">
        <v>-302</v>
      </c>
      <c r="G19" s="109">
        <v>-339.90000000000003</v>
      </c>
      <c r="H19" s="109">
        <v>-102.5</v>
      </c>
      <c r="I19" s="109">
        <v>-98.3</v>
      </c>
      <c r="J19" s="109">
        <v>-103.4</v>
      </c>
      <c r="K19" s="109">
        <v>-113.69999999999999</v>
      </c>
      <c r="L19" s="109">
        <v>-418</v>
      </c>
      <c r="M19" s="109">
        <v>-131.5</v>
      </c>
      <c r="N19" s="109">
        <v>-128.39999999999998</v>
      </c>
      <c r="O19" s="109">
        <v>-112.4</v>
      </c>
      <c r="P19" s="109">
        <v>-135.1</v>
      </c>
      <c r="Q19" s="109">
        <v>-507.3</v>
      </c>
      <c r="R19" s="109">
        <v>-154.70000000000002</v>
      </c>
      <c r="S19" s="109">
        <v>-150.4</v>
      </c>
      <c r="T19" s="109">
        <v>-159.5</v>
      </c>
      <c r="U19" s="109">
        <v>-166.2</v>
      </c>
      <c r="V19" s="109">
        <v>-630.79999999999995</v>
      </c>
      <c r="W19" s="109">
        <v>-179.5</v>
      </c>
      <c r="X19" s="109">
        <v>-177.6</v>
      </c>
      <c r="Y19" s="109">
        <v>-174.5</v>
      </c>
      <c r="Z19" s="109">
        <v>-174.6</v>
      </c>
      <c r="AA19" s="109">
        <v>-706.1</v>
      </c>
      <c r="AB19" s="109">
        <v>-186.59999999999997</v>
      </c>
      <c r="AC19" s="109">
        <v>-185.1</v>
      </c>
      <c r="AD19" s="109">
        <v>-200.8</v>
      </c>
      <c r="AE19" s="109">
        <v>-203.5</v>
      </c>
      <c r="AF19" s="109">
        <v>-775.89999999999986</v>
      </c>
      <c r="AG19" s="109">
        <v>-200</v>
      </c>
      <c r="AH19" s="109">
        <v>-195.7</v>
      </c>
      <c r="AI19" s="109">
        <v>-209.5</v>
      </c>
      <c r="AJ19" s="109">
        <v>-211.2</v>
      </c>
      <c r="AK19" s="109">
        <v>-816.60000000000014</v>
      </c>
      <c r="AL19" s="109">
        <v>-209.2</v>
      </c>
      <c r="AM19" s="109">
        <v>-212.2</v>
      </c>
      <c r="AN19" s="109">
        <v>-234.79999999999998</v>
      </c>
      <c r="AO19" s="109">
        <v>-254.7</v>
      </c>
      <c r="AP19" s="109">
        <v>-910.8</v>
      </c>
      <c r="AQ19" s="109">
        <v>-243.4</v>
      </c>
      <c r="AR19" s="109">
        <v>-248.3</v>
      </c>
      <c r="AS19" s="109">
        <v>-307.7</v>
      </c>
      <c r="AT19" s="109">
        <v>-292.89999999999998</v>
      </c>
      <c r="AU19" s="109">
        <v>-356.3</v>
      </c>
      <c r="AV19" s="109">
        <v>-315.09999999999997</v>
      </c>
      <c r="AW19" s="109">
        <v>-1155.7</v>
      </c>
      <c r="AX19" s="109">
        <v>-1099.6999999999998</v>
      </c>
      <c r="AY19" s="109">
        <v>-346.8</v>
      </c>
      <c r="AZ19" s="109">
        <v>-333.4</v>
      </c>
      <c r="BA19" s="109">
        <v>-368.8</v>
      </c>
      <c r="BB19" s="109">
        <v>-384.5</v>
      </c>
      <c r="BC19" s="109">
        <v>-1433.6</v>
      </c>
      <c r="BD19" s="109">
        <v>-380.7</v>
      </c>
      <c r="BE19" s="109">
        <v>-354.6</v>
      </c>
      <c r="BF19" s="109">
        <v>-422.30000000000007</v>
      </c>
      <c r="BG19" s="109">
        <v>-403</v>
      </c>
      <c r="BH19" s="109">
        <v>-473.70000000000005</v>
      </c>
      <c r="BI19" s="109">
        <v>-446.20000000000005</v>
      </c>
      <c r="BJ19" s="109">
        <v>-511.9</v>
      </c>
      <c r="BK19" s="109">
        <v>-128.6</v>
      </c>
      <c r="BL19" s="109">
        <v>-1788.6</v>
      </c>
      <c r="BM19" s="109">
        <v>-1332.5</v>
      </c>
      <c r="BN19" s="109">
        <v>-350.2</v>
      </c>
      <c r="BO19" s="109">
        <v>-229.3</v>
      </c>
      <c r="BP19" s="109">
        <v>-316.09999999999997</v>
      </c>
      <c r="BQ19" s="109">
        <v>-450.2</v>
      </c>
      <c r="BR19" s="109">
        <v>-1345.8</v>
      </c>
      <c r="BS19" s="109">
        <v>-437.59999999999997</v>
      </c>
      <c r="BT19" s="109">
        <v>-462.20000000000005</v>
      </c>
      <c r="BU19" s="109">
        <v>-263</v>
      </c>
      <c r="BV19" s="109">
        <v>-559.79999999999995</v>
      </c>
      <c r="BW19" s="109">
        <v>-1722.5</v>
      </c>
      <c r="BX19" s="109">
        <v>-475.8</v>
      </c>
      <c r="BY19" s="109">
        <v>-516.1</v>
      </c>
    </row>
    <row r="20" spans="2:77" x14ac:dyDescent="0.2">
      <c r="B20" s="48" t="s">
        <v>223</v>
      </c>
      <c r="C20" s="141">
        <v>-288.7</v>
      </c>
      <c r="D20" s="141">
        <v>-400.3</v>
      </c>
      <c r="E20" s="121">
        <v>-599</v>
      </c>
      <c r="F20" s="142">
        <v>-654.9</v>
      </c>
      <c r="G20" s="121">
        <v>-583.1</v>
      </c>
      <c r="H20" s="121">
        <v>-213.4</v>
      </c>
      <c r="I20" s="121">
        <v>-220.5</v>
      </c>
      <c r="J20" s="121">
        <v>-269.7</v>
      </c>
      <c r="K20" s="109">
        <v>-276.39999999999998</v>
      </c>
      <c r="L20" s="109">
        <v>-980</v>
      </c>
      <c r="M20" s="109">
        <v>-251.6</v>
      </c>
      <c r="N20" s="109">
        <v>-263.2</v>
      </c>
      <c r="O20" s="109">
        <v>-297.10000000000002</v>
      </c>
      <c r="P20" s="109">
        <v>-280.10000000000002</v>
      </c>
      <c r="Q20" s="109">
        <v>-1092</v>
      </c>
      <c r="R20" s="109">
        <v>-264.2</v>
      </c>
      <c r="S20" s="109">
        <v>-276.60000000000002</v>
      </c>
      <c r="T20" s="109">
        <v>-274.7</v>
      </c>
      <c r="U20" s="109">
        <v>-253</v>
      </c>
      <c r="V20" s="109">
        <v>-1068.5</v>
      </c>
      <c r="W20" s="109">
        <v>-257.7</v>
      </c>
      <c r="X20" s="109">
        <v>-270.89999999999998</v>
      </c>
      <c r="Y20" s="109">
        <v>-368.6</v>
      </c>
      <c r="Z20" s="109">
        <v>-374.7</v>
      </c>
      <c r="AA20" s="109">
        <v>-1271.9000000000001</v>
      </c>
      <c r="AB20" s="109">
        <v>-348.3</v>
      </c>
      <c r="AC20" s="109">
        <v>-298.10000000000002</v>
      </c>
      <c r="AD20" s="109">
        <v>-391.8</v>
      </c>
      <c r="AE20" s="109">
        <v>-390.2</v>
      </c>
      <c r="AF20" s="109">
        <v>-1428.4</v>
      </c>
      <c r="AG20" s="109">
        <v>-372.9</v>
      </c>
      <c r="AH20" s="109">
        <v>-342.6</v>
      </c>
      <c r="AI20" s="109">
        <v>-346.5</v>
      </c>
      <c r="AJ20" s="109">
        <v>-334.2</v>
      </c>
      <c r="AK20" s="109">
        <v>-1396.3</v>
      </c>
      <c r="AL20" s="109">
        <v>-371.6</v>
      </c>
      <c r="AM20" s="109">
        <v>-335.6</v>
      </c>
      <c r="AN20" s="109">
        <v>-450.1</v>
      </c>
      <c r="AO20" s="109">
        <v>-570.1</v>
      </c>
      <c r="AP20" s="109">
        <v>-1727.5</v>
      </c>
      <c r="AQ20" s="109">
        <v>-595.6</v>
      </c>
      <c r="AR20" s="109">
        <v>-570</v>
      </c>
      <c r="AS20" s="109">
        <v>-667.6</v>
      </c>
      <c r="AT20" s="109">
        <v>-667.6</v>
      </c>
      <c r="AU20" s="109">
        <v>-770</v>
      </c>
      <c r="AV20" s="109">
        <v>-770</v>
      </c>
      <c r="AW20" s="109">
        <v>-2603.1999999999998</v>
      </c>
      <c r="AX20" s="109">
        <v>-2603.1999999999998</v>
      </c>
      <c r="AY20" s="109">
        <v>-746.8</v>
      </c>
      <c r="AZ20" s="109">
        <v>-732.7</v>
      </c>
      <c r="BA20" s="109">
        <v>-979.3</v>
      </c>
      <c r="BB20" s="109">
        <v>-1083.8</v>
      </c>
      <c r="BC20" s="109">
        <v>-3542.5</v>
      </c>
      <c r="BD20" s="109">
        <v>-1190.2</v>
      </c>
      <c r="BE20" s="109">
        <v>-1189.7</v>
      </c>
      <c r="BF20" s="109">
        <v>-1128.8</v>
      </c>
      <c r="BG20" s="109">
        <v>-1128.2</v>
      </c>
      <c r="BH20" s="109">
        <v>-1284.0999999999999</v>
      </c>
      <c r="BI20" s="109">
        <v>-1283.3</v>
      </c>
      <c r="BJ20" s="109">
        <v>-1437.4</v>
      </c>
      <c r="BK20" s="109">
        <v>-1436.6</v>
      </c>
      <c r="BL20" s="109">
        <v>-5040.5</v>
      </c>
      <c r="BM20" s="109">
        <v>-5037.8</v>
      </c>
      <c r="BN20" s="109">
        <v>-1313.5</v>
      </c>
      <c r="BO20" s="109">
        <v>-641.29999999999995</v>
      </c>
      <c r="BP20" s="109">
        <v>-1524.2</v>
      </c>
      <c r="BQ20" s="109">
        <v>-1150.7</v>
      </c>
      <c r="BR20" s="109">
        <v>-4629.7</v>
      </c>
      <c r="BS20" s="109">
        <v>-1054.5999999999999</v>
      </c>
      <c r="BT20" s="109">
        <v>-979.6</v>
      </c>
      <c r="BU20" s="109">
        <v>-769.2</v>
      </c>
      <c r="BV20" s="109">
        <v>-612.79999999999995</v>
      </c>
      <c r="BW20" s="109">
        <v>-3416.2</v>
      </c>
      <c r="BX20" s="109">
        <v>-636.5</v>
      </c>
      <c r="BY20" s="109">
        <v>-893.6</v>
      </c>
    </row>
    <row r="21" spans="2:77" x14ac:dyDescent="0.2">
      <c r="B21" s="48" t="s">
        <v>224</v>
      </c>
      <c r="C21" s="141">
        <v>-65.8</v>
      </c>
      <c r="D21" s="141">
        <v>-120.3</v>
      </c>
      <c r="E21" s="121">
        <v>-152.1</v>
      </c>
      <c r="F21" s="142">
        <v>-207.3</v>
      </c>
      <c r="G21" s="121">
        <v>-254.2</v>
      </c>
      <c r="H21" s="121">
        <v>-57.2</v>
      </c>
      <c r="I21" s="121">
        <v>-38.6</v>
      </c>
      <c r="J21" s="121">
        <v>-44.8</v>
      </c>
      <c r="K21" s="109">
        <v>-60.8</v>
      </c>
      <c r="L21" s="109">
        <v>-201.4</v>
      </c>
      <c r="M21" s="109">
        <v>-46.2</v>
      </c>
      <c r="N21" s="109">
        <v>-45.2</v>
      </c>
      <c r="O21" s="109">
        <v>-51</v>
      </c>
      <c r="P21" s="109">
        <v>-55</v>
      </c>
      <c r="Q21" s="109">
        <v>-197.5</v>
      </c>
      <c r="R21" s="109">
        <v>-63.4</v>
      </c>
      <c r="S21" s="109">
        <v>-55.6</v>
      </c>
      <c r="T21" s="109">
        <v>-61.6</v>
      </c>
      <c r="U21" s="109">
        <v>-56.7</v>
      </c>
      <c r="V21" s="109">
        <v>-237.3</v>
      </c>
      <c r="W21" s="109">
        <v>-48.6</v>
      </c>
      <c r="X21" s="109">
        <v>-48.3</v>
      </c>
      <c r="Y21" s="109">
        <v>-56.4</v>
      </c>
      <c r="Z21" s="109">
        <v>-60.8</v>
      </c>
      <c r="AA21" s="109">
        <v>-214.1</v>
      </c>
      <c r="AB21" s="109">
        <v>-64.900000000000006</v>
      </c>
      <c r="AC21" s="109">
        <v>-71.599999999999994</v>
      </c>
      <c r="AD21" s="109">
        <v>-64</v>
      </c>
      <c r="AE21" s="109">
        <v>-75.8</v>
      </c>
      <c r="AF21" s="109">
        <v>-276.3</v>
      </c>
      <c r="AG21" s="109">
        <v>-72.400000000000006</v>
      </c>
      <c r="AH21" s="109">
        <v>-65.8</v>
      </c>
      <c r="AI21" s="109">
        <v>-67.5</v>
      </c>
      <c r="AJ21" s="109">
        <v>-81.099999999999994</v>
      </c>
      <c r="AK21" s="109">
        <v>-286.7</v>
      </c>
      <c r="AL21" s="109">
        <v>-87.2</v>
      </c>
      <c r="AM21" s="109">
        <v>-62.7</v>
      </c>
      <c r="AN21" s="109">
        <v>-61.2</v>
      </c>
      <c r="AO21" s="109">
        <v>-68.3</v>
      </c>
      <c r="AP21" s="109">
        <v>-279.39999999999998</v>
      </c>
      <c r="AQ21" s="109">
        <v>-66.5</v>
      </c>
      <c r="AR21" s="109">
        <v>-84</v>
      </c>
      <c r="AS21" s="109">
        <v>-110.2</v>
      </c>
      <c r="AT21" s="109">
        <v>-110.2</v>
      </c>
      <c r="AU21" s="109">
        <v>-131.30000000000001</v>
      </c>
      <c r="AV21" s="109">
        <v>-131.30000000000001</v>
      </c>
      <c r="AW21" s="109">
        <v>-392.1</v>
      </c>
      <c r="AX21" s="109">
        <v>-392.1</v>
      </c>
      <c r="AY21" s="109">
        <v>-147.6</v>
      </c>
      <c r="AZ21" s="109">
        <v>-128.69999999999999</v>
      </c>
      <c r="BA21" s="109">
        <v>-127</v>
      </c>
      <c r="BB21" s="109">
        <v>-122.5</v>
      </c>
      <c r="BC21" s="109">
        <v>-525.9</v>
      </c>
      <c r="BD21" s="109">
        <v>-162.30000000000001</v>
      </c>
      <c r="BE21" s="109">
        <v>-162.30000000000001</v>
      </c>
      <c r="BF21" s="109">
        <v>-129.6</v>
      </c>
      <c r="BG21" s="109">
        <v>-129.6</v>
      </c>
      <c r="BH21" s="109">
        <v>-151.9</v>
      </c>
      <c r="BI21" s="109">
        <v>-151.9</v>
      </c>
      <c r="BJ21" s="109">
        <v>-206.3</v>
      </c>
      <c r="BK21" s="109">
        <v>-206.3</v>
      </c>
      <c r="BL21" s="109">
        <v>-650.20000000000005</v>
      </c>
      <c r="BM21" s="109">
        <v>-650.1</v>
      </c>
      <c r="BN21" s="109">
        <v>-205.2</v>
      </c>
      <c r="BO21" s="109">
        <v>-152</v>
      </c>
      <c r="BP21" s="109">
        <v>-309.7</v>
      </c>
      <c r="BQ21" s="109">
        <v>-165.1</v>
      </c>
      <c r="BR21" s="109">
        <v>-832</v>
      </c>
      <c r="BS21" s="109">
        <v>-157.1</v>
      </c>
      <c r="BT21" s="109">
        <v>-175</v>
      </c>
      <c r="BU21" s="109">
        <v>-189.4</v>
      </c>
      <c r="BV21" s="109">
        <v>-137.79999999999998</v>
      </c>
      <c r="BW21" s="109">
        <v>-659.30000000000007</v>
      </c>
      <c r="BX21" s="109">
        <v>-154.5</v>
      </c>
      <c r="BY21" s="109">
        <v>-170.49999999999997</v>
      </c>
    </row>
    <row r="22" spans="2:77" x14ac:dyDescent="0.2">
      <c r="B22" s="48" t="s">
        <v>225</v>
      </c>
      <c r="C22" s="109">
        <v>-354.5</v>
      </c>
      <c r="D22" s="109">
        <v>-520.6</v>
      </c>
      <c r="E22" s="109">
        <v>-751.1</v>
      </c>
      <c r="F22" s="109">
        <v>-862.2</v>
      </c>
      <c r="G22" s="109">
        <v>-837.3</v>
      </c>
      <c r="H22" s="109">
        <v>-270.60000000000002</v>
      </c>
      <c r="I22" s="109">
        <v>-259.10000000000002</v>
      </c>
      <c r="J22" s="109">
        <v>-314.5</v>
      </c>
      <c r="K22" s="109">
        <v>-337.2</v>
      </c>
      <c r="L22" s="109">
        <v>-1181.4000000000001</v>
      </c>
      <c r="M22" s="109">
        <v>-297.8</v>
      </c>
      <c r="N22" s="109">
        <v>-308.39999999999998</v>
      </c>
      <c r="O22" s="109">
        <v>-348.1</v>
      </c>
      <c r="P22" s="109">
        <v>-335.1</v>
      </c>
      <c r="Q22" s="109">
        <v>-1289.5</v>
      </c>
      <c r="R22" s="109">
        <v>-327.59999999999997</v>
      </c>
      <c r="S22" s="109">
        <v>-332.20000000000005</v>
      </c>
      <c r="T22" s="109">
        <v>-336.3</v>
      </c>
      <c r="U22" s="109">
        <v>-309.7</v>
      </c>
      <c r="V22" s="109">
        <v>-1305.8</v>
      </c>
      <c r="W22" s="109">
        <v>-306.3</v>
      </c>
      <c r="X22" s="109">
        <v>-319.2</v>
      </c>
      <c r="Y22" s="109">
        <v>-425</v>
      </c>
      <c r="Z22" s="109">
        <v>-435.5</v>
      </c>
      <c r="AA22" s="109">
        <v>-1486</v>
      </c>
      <c r="AB22" s="109">
        <v>-413.20000000000005</v>
      </c>
      <c r="AC22" s="109">
        <v>-369.70000000000005</v>
      </c>
      <c r="AD22" s="109">
        <v>-455.8</v>
      </c>
      <c r="AE22" s="109">
        <v>-466</v>
      </c>
      <c r="AF22" s="109">
        <v>-1704.7</v>
      </c>
      <c r="AG22" s="109">
        <v>-445.29999999999995</v>
      </c>
      <c r="AH22" s="109">
        <v>-408.40000000000003</v>
      </c>
      <c r="AI22" s="109">
        <v>-414</v>
      </c>
      <c r="AJ22" s="109">
        <v>-415.29999999999995</v>
      </c>
      <c r="AK22" s="109">
        <v>-1683</v>
      </c>
      <c r="AL22" s="109">
        <v>-458.8</v>
      </c>
      <c r="AM22" s="109">
        <v>-398.3</v>
      </c>
      <c r="AN22" s="109">
        <v>-511.3</v>
      </c>
      <c r="AO22" s="109">
        <v>-638.4</v>
      </c>
      <c r="AP22" s="109">
        <v>-2006.9</v>
      </c>
      <c r="AQ22" s="109">
        <v>-662.1</v>
      </c>
      <c r="AR22" s="109">
        <v>-654</v>
      </c>
      <c r="AS22" s="109">
        <v>-777.80000000000007</v>
      </c>
      <c r="AT22" s="109">
        <v>-777.80000000000007</v>
      </c>
      <c r="AU22" s="109">
        <v>-901.3</v>
      </c>
      <c r="AV22" s="109">
        <v>-901.3</v>
      </c>
      <c r="AW22" s="109">
        <v>-2995.2999999999997</v>
      </c>
      <c r="AX22" s="109">
        <v>-2995.2999999999997</v>
      </c>
      <c r="AY22" s="109">
        <v>-894.4</v>
      </c>
      <c r="AZ22" s="109">
        <v>-861.40000000000009</v>
      </c>
      <c r="BA22" s="109">
        <v>-1106.3</v>
      </c>
      <c r="BB22" s="109">
        <v>-1206.3</v>
      </c>
      <c r="BC22" s="109">
        <v>-4068.4</v>
      </c>
      <c r="BD22" s="109">
        <v>-1352.5</v>
      </c>
      <c r="BE22" s="109">
        <v>-1352</v>
      </c>
      <c r="BF22" s="109">
        <v>-1258.3999999999999</v>
      </c>
      <c r="BG22" s="109">
        <v>-1257.8</v>
      </c>
      <c r="BH22" s="109">
        <v>-1436</v>
      </c>
      <c r="BI22" s="109">
        <v>-1435.2</v>
      </c>
      <c r="BJ22" s="109">
        <v>-1643.7</v>
      </c>
      <c r="BK22" s="109">
        <v>-1642.8999999999999</v>
      </c>
      <c r="BL22" s="109">
        <v>-5690.7</v>
      </c>
      <c r="BM22" s="109">
        <v>-5687.9000000000005</v>
      </c>
      <c r="BN22" s="109">
        <v>-1518.7</v>
      </c>
      <c r="BO22" s="109">
        <v>-793.3</v>
      </c>
      <c r="BP22" s="109">
        <v>-1833.9</v>
      </c>
      <c r="BQ22" s="109">
        <v>-1315.8</v>
      </c>
      <c r="BR22" s="109">
        <v>-5461.7</v>
      </c>
      <c r="BS22" s="109">
        <v>-1211.6999999999998</v>
      </c>
      <c r="BT22" s="109">
        <v>-1154.5999999999999</v>
      </c>
      <c r="BU22" s="109">
        <v>-958.6</v>
      </c>
      <c r="BV22" s="109">
        <v>-750.59999999999991</v>
      </c>
      <c r="BW22" s="109">
        <v>-4075.5</v>
      </c>
      <c r="BX22" s="109">
        <v>-791</v>
      </c>
      <c r="BY22" s="109">
        <v>-1064.0999999999999</v>
      </c>
    </row>
    <row r="23" spans="2:77" x14ac:dyDescent="0.2">
      <c r="B23" s="48" t="s">
        <v>170</v>
      </c>
      <c r="C23" s="109">
        <v>-489.2</v>
      </c>
      <c r="D23" s="109">
        <v>-706.1</v>
      </c>
      <c r="E23" s="109">
        <v>-974.6</v>
      </c>
      <c r="F23" s="109">
        <v>-1164.2</v>
      </c>
      <c r="G23" s="109">
        <v>-1177.2</v>
      </c>
      <c r="H23" s="109">
        <v>-373.1</v>
      </c>
      <c r="I23" s="109">
        <v>-357.40000000000003</v>
      </c>
      <c r="J23" s="109">
        <v>-417.9</v>
      </c>
      <c r="K23" s="109">
        <v>-450.9</v>
      </c>
      <c r="L23" s="109">
        <v>-1599.4</v>
      </c>
      <c r="M23" s="109">
        <v>-429.3</v>
      </c>
      <c r="N23" s="109">
        <v>-436.79999999999995</v>
      </c>
      <c r="O23" s="109">
        <v>-460.5</v>
      </c>
      <c r="P23" s="109">
        <v>-470.20000000000005</v>
      </c>
      <c r="Q23" s="109">
        <v>-1796.8</v>
      </c>
      <c r="R23" s="109">
        <v>-482.29999999999995</v>
      </c>
      <c r="S23" s="109">
        <v>-482.6</v>
      </c>
      <c r="T23" s="109">
        <v>-495.8</v>
      </c>
      <c r="U23" s="109">
        <v>-475.9</v>
      </c>
      <c r="V23" s="109">
        <v>-1936.6</v>
      </c>
      <c r="W23" s="109">
        <v>-485.8</v>
      </c>
      <c r="X23" s="109">
        <v>-496.79999999999995</v>
      </c>
      <c r="Y23" s="109">
        <v>-599.5</v>
      </c>
      <c r="Z23" s="109">
        <v>-610.1</v>
      </c>
      <c r="AA23" s="109">
        <v>-2192.1</v>
      </c>
      <c r="AB23" s="109">
        <v>-599.79999999999995</v>
      </c>
      <c r="AC23" s="109">
        <v>-554.80000000000007</v>
      </c>
      <c r="AD23" s="109">
        <v>-656.6</v>
      </c>
      <c r="AE23" s="109">
        <v>-669.5</v>
      </c>
      <c r="AF23" s="109">
        <v>-2480.6</v>
      </c>
      <c r="AG23" s="109">
        <v>-645.29999999999995</v>
      </c>
      <c r="AH23" s="109">
        <v>-604.1</v>
      </c>
      <c r="AI23" s="109">
        <v>-623.5</v>
      </c>
      <c r="AJ23" s="109">
        <v>-626.5</v>
      </c>
      <c r="AK23" s="109">
        <v>-2499.6000000000004</v>
      </c>
      <c r="AL23" s="109">
        <v>-668</v>
      </c>
      <c r="AM23" s="109">
        <v>-610.5</v>
      </c>
      <c r="AN23" s="109">
        <v>-746.1</v>
      </c>
      <c r="AO23" s="109">
        <v>-893.09999999999991</v>
      </c>
      <c r="AP23" s="109">
        <v>-2917.7</v>
      </c>
      <c r="AQ23" s="109">
        <v>-905.5</v>
      </c>
      <c r="AR23" s="109">
        <v>-902.3</v>
      </c>
      <c r="AS23" s="109">
        <v>-1085.5</v>
      </c>
      <c r="AT23" s="109">
        <v>-1070.7</v>
      </c>
      <c r="AU23" s="109">
        <v>-1257.5999999999999</v>
      </c>
      <c r="AV23" s="109">
        <v>-1216.3999999999999</v>
      </c>
      <c r="AW23" s="109">
        <v>-4151</v>
      </c>
      <c r="AX23" s="109">
        <v>-4094.9999999999995</v>
      </c>
      <c r="AY23" s="109">
        <v>-1241.2</v>
      </c>
      <c r="AZ23" s="109">
        <v>-1194.8000000000002</v>
      </c>
      <c r="BA23" s="109">
        <v>-1475.1</v>
      </c>
      <c r="BB23" s="109">
        <v>-1590.8</v>
      </c>
      <c r="BC23" s="109">
        <v>-5502</v>
      </c>
      <c r="BD23" s="109">
        <v>-1733.2</v>
      </c>
      <c r="BE23" s="109">
        <v>-1706.6</v>
      </c>
      <c r="BF23" s="109">
        <v>-1680.6999999999998</v>
      </c>
      <c r="BG23" s="109">
        <v>-1660.8</v>
      </c>
      <c r="BH23" s="109">
        <v>-1909.7</v>
      </c>
      <c r="BI23" s="109">
        <v>-1881.4</v>
      </c>
      <c r="BJ23" s="109">
        <v>-2155.6</v>
      </c>
      <c r="BK23" s="109">
        <v>-1771.4999999999998</v>
      </c>
      <c r="BL23" s="109">
        <v>-7479.2999999999993</v>
      </c>
      <c r="BM23" s="109">
        <v>-7020.4000000000005</v>
      </c>
      <c r="BN23" s="109">
        <v>-1868.9</v>
      </c>
      <c r="BO23" s="109">
        <v>-1022.5999999999999</v>
      </c>
      <c r="BP23" s="109">
        <v>-2150</v>
      </c>
      <c r="BQ23" s="109">
        <v>-1766</v>
      </c>
      <c r="BR23" s="109">
        <v>-6807.5</v>
      </c>
      <c r="BS23" s="109">
        <v>-1649.2999999999997</v>
      </c>
      <c r="BT23" s="109">
        <v>-1616.8</v>
      </c>
      <c r="BU23" s="109">
        <v>-1221.5999999999999</v>
      </c>
      <c r="BV23" s="109">
        <v>-1310.3999999999999</v>
      </c>
      <c r="BW23" s="109">
        <v>-5798</v>
      </c>
      <c r="BX23" s="109">
        <v>-1266.8</v>
      </c>
      <c r="BY23" s="109">
        <v>-1580.1999999999998</v>
      </c>
    </row>
    <row r="24" spans="2:77" ht="5.25" customHeight="1" x14ac:dyDescent="0.2">
      <c r="B24" s="6"/>
      <c r="C24" s="141"/>
      <c r="D24" s="141"/>
      <c r="E24" s="121"/>
      <c r="F24" s="142"/>
      <c r="G24" s="142"/>
      <c r="H24" s="121"/>
      <c r="I24" s="121"/>
      <c r="J24" s="121"/>
      <c r="K24" s="121"/>
      <c r="L24" s="144"/>
      <c r="M24" s="109"/>
      <c r="N24" s="109"/>
      <c r="O24" s="109"/>
      <c r="P24" s="109"/>
      <c r="Q24" s="109"/>
      <c r="R24" s="109"/>
      <c r="S24" s="109"/>
      <c r="T24" s="109"/>
      <c r="U24" s="109"/>
      <c r="V24" s="109"/>
      <c r="W24" s="109"/>
      <c r="X24" s="109"/>
      <c r="Y24" s="109"/>
      <c r="Z24" s="109"/>
      <c r="AA24" s="109"/>
      <c r="AB24" s="109"/>
      <c r="AC24" s="109"/>
      <c r="AD24" s="109"/>
      <c r="AE24" s="109"/>
      <c r="AF24" s="109"/>
      <c r="AG24" s="109"/>
      <c r="AH24" s="109"/>
      <c r="AI24" s="109"/>
      <c r="AJ24" s="109"/>
      <c r="AK24" s="109"/>
      <c r="AL24" s="109"/>
      <c r="AM24" s="109"/>
      <c r="AN24" s="109"/>
      <c r="AO24" s="109"/>
      <c r="AP24" s="109"/>
      <c r="AQ24" s="109"/>
      <c r="AR24" s="109"/>
      <c r="AS24" s="109"/>
      <c r="AT24" s="109"/>
      <c r="AU24" s="109"/>
      <c r="AV24" s="109"/>
      <c r="AW24" s="109"/>
      <c r="AX24" s="109"/>
      <c r="AY24" s="109"/>
      <c r="AZ24" s="109"/>
      <c r="BA24" s="109"/>
      <c r="BB24" s="109"/>
      <c r="BC24" s="109"/>
      <c r="BD24" s="109"/>
      <c r="BE24" s="109"/>
      <c r="BF24" s="109"/>
      <c r="BG24" s="109"/>
      <c r="BH24" s="109"/>
      <c r="BI24" s="109"/>
      <c r="BJ24" s="109"/>
      <c r="BK24" s="109"/>
      <c r="BL24" s="109"/>
      <c r="BM24" s="109"/>
      <c r="BN24" s="109"/>
      <c r="BO24" s="109"/>
      <c r="BP24" s="109"/>
      <c r="BQ24" s="109"/>
      <c r="BR24" s="109"/>
      <c r="BS24" s="109"/>
      <c r="BT24" s="109"/>
      <c r="BU24" s="109"/>
      <c r="BV24" s="109"/>
      <c r="BW24" s="109"/>
      <c r="BX24" s="109"/>
      <c r="BY24" s="109"/>
    </row>
    <row r="25" spans="2:77" s="2" customFormat="1" x14ac:dyDescent="0.2">
      <c r="B25" s="50" t="s">
        <v>12</v>
      </c>
      <c r="C25" s="122">
        <v>365.7</v>
      </c>
      <c r="D25" s="122">
        <v>420.0999999999998</v>
      </c>
      <c r="E25" s="122">
        <v>530.9</v>
      </c>
      <c r="F25" s="122">
        <v>659.5</v>
      </c>
      <c r="G25" s="122">
        <v>643.70000000000005</v>
      </c>
      <c r="H25" s="122">
        <v>179.69999999999993</v>
      </c>
      <c r="I25" s="122">
        <v>206.00000000000006</v>
      </c>
      <c r="J25" s="122">
        <v>240.89999999999998</v>
      </c>
      <c r="K25" s="122">
        <v>271.30000000000007</v>
      </c>
      <c r="L25" s="122">
        <v>897.79999999999973</v>
      </c>
      <c r="M25" s="122">
        <v>252.2</v>
      </c>
      <c r="N25" s="122">
        <v>269.60000000000002</v>
      </c>
      <c r="O25" s="122">
        <v>297.00000000000011</v>
      </c>
      <c r="P25" s="122">
        <v>302.49999999999989</v>
      </c>
      <c r="Q25" s="122">
        <v>1121.3000000000004</v>
      </c>
      <c r="R25" s="122">
        <v>292.40000000000009</v>
      </c>
      <c r="S25" s="122">
        <v>307</v>
      </c>
      <c r="T25" s="122">
        <v>311.2</v>
      </c>
      <c r="U25" s="122">
        <v>319.60000000000002</v>
      </c>
      <c r="V25" s="122">
        <v>1230.0999999999999</v>
      </c>
      <c r="W25" s="122">
        <v>307.49999999999994</v>
      </c>
      <c r="X25" s="122">
        <v>316.29999999999995</v>
      </c>
      <c r="Y25" s="122">
        <v>336.4</v>
      </c>
      <c r="Z25" s="122">
        <v>353.79999999999995</v>
      </c>
      <c r="AA25" s="122">
        <v>1314.1</v>
      </c>
      <c r="AB25" s="122">
        <v>345.29999999999995</v>
      </c>
      <c r="AC25" s="122">
        <v>349.80000000000007</v>
      </c>
      <c r="AD25" s="122">
        <v>350.80000000000007</v>
      </c>
      <c r="AE25" s="122">
        <v>365.70000000000005</v>
      </c>
      <c r="AF25" s="122">
        <v>1411.6</v>
      </c>
      <c r="AG25" s="122">
        <v>361.70000000000005</v>
      </c>
      <c r="AH25" s="122">
        <v>345.4</v>
      </c>
      <c r="AI25" s="122">
        <v>354.5</v>
      </c>
      <c r="AJ25" s="122">
        <v>367</v>
      </c>
      <c r="AK25" s="122">
        <v>1428.3999999999996</v>
      </c>
      <c r="AL25" s="122">
        <v>379</v>
      </c>
      <c r="AM25" s="122">
        <v>352.59999999999991</v>
      </c>
      <c r="AN25" s="122">
        <v>377.0999999999998</v>
      </c>
      <c r="AO25" s="122">
        <v>412.90000000000009</v>
      </c>
      <c r="AP25" s="122">
        <v>1521.6000000000004</v>
      </c>
      <c r="AQ25" s="122">
        <v>434.09999999999991</v>
      </c>
      <c r="AR25" s="122">
        <v>443.39999999999986</v>
      </c>
      <c r="AS25" s="122">
        <v>477.90000000000009</v>
      </c>
      <c r="AT25" s="122">
        <v>492.70000000000005</v>
      </c>
      <c r="AU25" s="122">
        <v>552.00000000000023</v>
      </c>
      <c r="AV25" s="122">
        <v>593.20000000000027</v>
      </c>
      <c r="AW25" s="122">
        <v>1907.2999999999993</v>
      </c>
      <c r="AX25" s="122">
        <v>1963.2999999999997</v>
      </c>
      <c r="AY25" s="122">
        <v>581.49999999999977</v>
      </c>
      <c r="AZ25" s="122">
        <v>545.39999999999964</v>
      </c>
      <c r="BA25" s="122">
        <v>598.09999999999991</v>
      </c>
      <c r="BB25" s="122">
        <v>669.00000000000023</v>
      </c>
      <c r="BC25" s="122">
        <v>2393.6999999999989</v>
      </c>
      <c r="BD25" s="122">
        <v>714.50000000000023</v>
      </c>
      <c r="BE25" s="122">
        <v>741.10000000000036</v>
      </c>
      <c r="BF25" s="122">
        <v>700.5</v>
      </c>
      <c r="BG25" s="122">
        <v>720.39999999999986</v>
      </c>
      <c r="BH25" s="122">
        <v>761.39999999999986</v>
      </c>
      <c r="BI25" s="122">
        <v>789.69999999999982</v>
      </c>
      <c r="BJ25" s="122">
        <v>897.70000000000027</v>
      </c>
      <c r="BK25" s="122">
        <v>923.89999999999986</v>
      </c>
      <c r="BL25" s="122">
        <v>3074.2000000000007</v>
      </c>
      <c r="BM25" s="122">
        <v>3175.2</v>
      </c>
      <c r="BN25" s="122">
        <v>925.70000000000027</v>
      </c>
      <c r="BO25" s="122">
        <v>547.5</v>
      </c>
      <c r="BP25" s="122">
        <v>917.59999999999991</v>
      </c>
      <c r="BQ25" s="122">
        <v>1109.3000000000002</v>
      </c>
      <c r="BR25" s="122">
        <v>3500.0999999999985</v>
      </c>
      <c r="BS25" s="122">
        <v>1147.8000000000006</v>
      </c>
      <c r="BT25" s="122">
        <v>1078.9000000000003</v>
      </c>
      <c r="BU25" s="122">
        <v>1550.6000000000004</v>
      </c>
      <c r="BV25" s="122">
        <v>1325.8</v>
      </c>
      <c r="BW25" s="122">
        <v>5103.2999999999993</v>
      </c>
      <c r="BX25" s="122">
        <v>1444.8</v>
      </c>
      <c r="BY25" s="122">
        <v>1469.2000000000003</v>
      </c>
    </row>
    <row r="26" spans="2:77" ht="6.75" customHeight="1" x14ac:dyDescent="0.2">
      <c r="B26" s="48"/>
      <c r="C26" s="141"/>
      <c r="D26" s="141"/>
      <c r="E26" s="121"/>
      <c r="F26" s="142"/>
      <c r="G26" s="142"/>
      <c r="H26" s="121"/>
      <c r="I26" s="121"/>
      <c r="J26" s="121"/>
      <c r="K26" s="121"/>
      <c r="L26" s="144"/>
      <c r="M26" s="109"/>
      <c r="N26" s="109"/>
      <c r="O26" s="109"/>
      <c r="P26" s="109"/>
      <c r="Q26" s="109"/>
      <c r="R26" s="109"/>
      <c r="S26" s="109"/>
      <c r="T26" s="109"/>
      <c r="U26" s="109"/>
      <c r="V26" s="109"/>
      <c r="W26" s="110"/>
      <c r="X26" s="110"/>
      <c r="Y26" s="110"/>
      <c r="Z26" s="110"/>
      <c r="AA26" s="110"/>
      <c r="AB26" s="110"/>
      <c r="AC26" s="110"/>
      <c r="AD26" s="110"/>
      <c r="AE26" s="110"/>
      <c r="AF26" s="110"/>
      <c r="AG26" s="110"/>
      <c r="AH26" s="110"/>
      <c r="AI26" s="110"/>
      <c r="AJ26" s="110"/>
      <c r="AK26" s="110"/>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10"/>
      <c r="BV26" s="110"/>
      <c r="BW26" s="110"/>
      <c r="BX26" s="110"/>
      <c r="BY26" s="110"/>
    </row>
    <row r="27" spans="2:77" x14ac:dyDescent="0.2">
      <c r="B27" s="48" t="s">
        <v>171</v>
      </c>
      <c r="C27" s="141"/>
      <c r="D27" s="141"/>
      <c r="E27" s="121"/>
      <c r="F27" s="142"/>
      <c r="G27" s="142"/>
      <c r="H27" s="121"/>
      <c r="I27" s="121"/>
      <c r="J27" s="121"/>
      <c r="K27" s="121"/>
      <c r="L27" s="144"/>
      <c r="M27" s="109"/>
      <c r="N27" s="109"/>
      <c r="O27" s="109"/>
      <c r="P27" s="109"/>
      <c r="Q27" s="109"/>
      <c r="R27" s="109"/>
      <c r="S27" s="109"/>
      <c r="T27" s="109"/>
      <c r="U27" s="109"/>
      <c r="V27" s="109"/>
      <c r="W27" s="110"/>
      <c r="X27" s="110"/>
      <c r="Y27" s="110"/>
      <c r="Z27" s="110"/>
      <c r="AA27" s="110"/>
      <c r="AB27" s="110"/>
      <c r="AC27" s="110"/>
      <c r="AD27" s="110"/>
      <c r="AE27" s="110"/>
      <c r="AF27" s="110"/>
      <c r="AG27" s="110"/>
      <c r="AH27" s="110"/>
      <c r="AI27" s="110"/>
      <c r="AJ27" s="110"/>
      <c r="AK27" s="110"/>
      <c r="AL27" s="110"/>
      <c r="AM27" s="110"/>
      <c r="AN27" s="110"/>
      <c r="AO27" s="110"/>
      <c r="AP27" s="110"/>
      <c r="AQ27" s="110"/>
      <c r="AR27" s="110"/>
      <c r="AS27" s="110"/>
      <c r="AT27" s="110"/>
      <c r="AU27" s="110"/>
      <c r="AV27" s="110"/>
      <c r="AW27" s="110"/>
      <c r="AX27" s="110"/>
      <c r="AY27" s="110"/>
      <c r="AZ27" s="110"/>
      <c r="BA27" s="110"/>
      <c r="BB27" s="110"/>
      <c r="BC27" s="110"/>
      <c r="BD27" s="110"/>
      <c r="BE27" s="110"/>
      <c r="BF27" s="110"/>
      <c r="BG27" s="110"/>
      <c r="BH27" s="110"/>
      <c r="BI27" s="110"/>
      <c r="BJ27" s="110"/>
      <c r="BK27" s="110"/>
      <c r="BL27" s="110"/>
      <c r="BM27" s="110"/>
      <c r="BN27" s="110"/>
      <c r="BO27" s="110"/>
      <c r="BP27" s="110"/>
      <c r="BQ27" s="110"/>
      <c r="BR27" s="110"/>
      <c r="BS27" s="110"/>
      <c r="BT27" s="110"/>
      <c r="BU27" s="110"/>
      <c r="BV27" s="110"/>
      <c r="BW27" s="110"/>
      <c r="BX27" s="110"/>
      <c r="BY27" s="110"/>
    </row>
    <row r="28" spans="2:77" x14ac:dyDescent="0.2">
      <c r="B28" s="48" t="s">
        <v>42</v>
      </c>
      <c r="C28" s="141"/>
      <c r="D28" s="141"/>
      <c r="E28" s="121"/>
      <c r="F28" s="142"/>
      <c r="G28" s="142"/>
      <c r="H28" s="121"/>
      <c r="I28" s="121"/>
      <c r="J28" s="121"/>
      <c r="K28" s="121"/>
      <c r="L28" s="144"/>
      <c r="M28" s="109"/>
      <c r="N28" s="109"/>
      <c r="O28" s="109"/>
      <c r="P28" s="109"/>
      <c r="Q28" s="109"/>
      <c r="R28" s="109"/>
      <c r="S28" s="109"/>
      <c r="T28" s="109"/>
      <c r="U28" s="109"/>
      <c r="V28" s="109"/>
      <c r="W28" s="110"/>
      <c r="X28" s="110"/>
      <c r="Y28" s="110"/>
      <c r="Z28" s="110"/>
      <c r="AA28" s="110"/>
      <c r="AB28" s="110"/>
      <c r="AC28" s="110"/>
      <c r="AD28" s="110"/>
      <c r="AE28" s="110"/>
      <c r="AF28" s="110"/>
      <c r="AG28" s="110"/>
      <c r="AH28" s="110"/>
      <c r="AI28" s="110"/>
      <c r="AJ28" s="110"/>
      <c r="AK28" s="110"/>
      <c r="AL28" s="110"/>
      <c r="AM28" s="110"/>
      <c r="AN28" s="110"/>
      <c r="AO28" s="110"/>
      <c r="AP28" s="110"/>
      <c r="AQ28" s="110"/>
      <c r="AR28" s="110"/>
      <c r="AS28" s="110"/>
      <c r="AT28" s="110"/>
      <c r="AU28" s="110"/>
      <c r="AV28" s="110"/>
      <c r="AW28" s="110"/>
      <c r="AX28" s="110"/>
      <c r="AY28" s="110"/>
      <c r="AZ28" s="110"/>
      <c r="BA28" s="110"/>
      <c r="BB28" s="110"/>
      <c r="BC28" s="110"/>
      <c r="BD28" s="110"/>
      <c r="BE28" s="110"/>
      <c r="BF28" s="110"/>
      <c r="BG28" s="110"/>
      <c r="BH28" s="110"/>
      <c r="BI28" s="110"/>
      <c r="BJ28" s="110"/>
      <c r="BK28" s="110"/>
      <c r="BL28" s="110"/>
      <c r="BM28" s="110"/>
      <c r="BN28" s="110"/>
      <c r="BO28" s="110"/>
      <c r="BP28" s="110"/>
      <c r="BQ28" s="110"/>
      <c r="BR28" s="110"/>
      <c r="BS28" s="110"/>
      <c r="BT28" s="110"/>
      <c r="BU28" s="110"/>
      <c r="BV28" s="110"/>
      <c r="BW28" s="110"/>
      <c r="BX28" s="110"/>
      <c r="BY28" s="110"/>
    </row>
    <row r="29" spans="2:77" x14ac:dyDescent="0.2">
      <c r="B29" s="48" t="s">
        <v>311</v>
      </c>
      <c r="C29" s="141">
        <v>-31.6</v>
      </c>
      <c r="D29" s="141">
        <v>-37.6</v>
      </c>
      <c r="E29" s="121">
        <v>-44.9</v>
      </c>
      <c r="F29" s="142">
        <v>-51.4</v>
      </c>
      <c r="G29" s="121">
        <v>-50.7</v>
      </c>
      <c r="H29" s="121">
        <v>-13.4</v>
      </c>
      <c r="I29" s="121">
        <v>-15.4</v>
      </c>
      <c r="J29" s="121">
        <v>-16.599999999999998</v>
      </c>
      <c r="K29" s="109">
        <v>-17.399999999999999</v>
      </c>
      <c r="L29" s="109">
        <v>-62.9</v>
      </c>
      <c r="M29" s="109">
        <v>-18.2</v>
      </c>
      <c r="N29" s="109">
        <v>-19.100000000000001</v>
      </c>
      <c r="O29" s="109">
        <v>-21.7</v>
      </c>
      <c r="P29" s="109">
        <v>-20.6</v>
      </c>
      <c r="Q29" s="109">
        <v>-79.599999999999994</v>
      </c>
      <c r="R29" s="109">
        <v>-21.7</v>
      </c>
      <c r="S29" s="109">
        <v>-22.7</v>
      </c>
      <c r="T29" s="109">
        <v>-22.3</v>
      </c>
      <c r="U29" s="109">
        <v>-26.6</v>
      </c>
      <c r="V29" s="109">
        <v>-93.399999999999991</v>
      </c>
      <c r="W29" s="109">
        <v>-24</v>
      </c>
      <c r="X29" s="109">
        <v>-25.3</v>
      </c>
      <c r="Y29" s="109">
        <v>-26.4</v>
      </c>
      <c r="Z29" s="109">
        <v>-27.7</v>
      </c>
      <c r="AA29" s="109">
        <v>-103.6</v>
      </c>
      <c r="AB29" s="109">
        <v>-25.2</v>
      </c>
      <c r="AC29" s="109">
        <v>-30.3</v>
      </c>
      <c r="AD29" s="109">
        <v>-30.6</v>
      </c>
      <c r="AE29" s="109">
        <v>-32.4</v>
      </c>
      <c r="AF29" s="109">
        <v>-118.6</v>
      </c>
      <c r="AG29" s="109">
        <v>-34.1</v>
      </c>
      <c r="AH29" s="109">
        <v>-31.8</v>
      </c>
      <c r="AI29" s="109">
        <v>-27</v>
      </c>
      <c r="AJ29" s="109">
        <v>-35.5</v>
      </c>
      <c r="AK29" s="109">
        <v>-128.5</v>
      </c>
      <c r="AL29" s="109">
        <v>-34.300000000000004</v>
      </c>
      <c r="AM29" s="109">
        <v>-31.8</v>
      </c>
      <c r="AN29" s="109">
        <v>-36.800000000000004</v>
      </c>
      <c r="AO29" s="109">
        <v>-46.300000000000004</v>
      </c>
      <c r="AP29" s="109">
        <v>-149.19999999999999</v>
      </c>
      <c r="AQ29" s="109">
        <v>-42.1</v>
      </c>
      <c r="AR29" s="109">
        <v>-43.4</v>
      </c>
      <c r="AS29" s="109">
        <v>-53.699999999999996</v>
      </c>
      <c r="AT29" s="109">
        <v>-51.9</v>
      </c>
      <c r="AU29" s="109">
        <v>-61.4</v>
      </c>
      <c r="AV29" s="109">
        <v>-56.8</v>
      </c>
      <c r="AW29" s="109">
        <v>-200.7</v>
      </c>
      <c r="AX29" s="109">
        <v>-194.39999999999998</v>
      </c>
      <c r="AY29" s="109">
        <v>-69</v>
      </c>
      <c r="AZ29" s="109">
        <v>-71.5</v>
      </c>
      <c r="BA29" s="109">
        <v>-69.400000000000006</v>
      </c>
      <c r="BB29" s="109">
        <v>-75.899999999999991</v>
      </c>
      <c r="BC29" s="109">
        <v>-285.8</v>
      </c>
      <c r="BD29" s="109">
        <v>-79.900000000000006</v>
      </c>
      <c r="BE29" s="109">
        <v>-79.900000000000006</v>
      </c>
      <c r="BF29" s="109">
        <v>-77.5</v>
      </c>
      <c r="BG29" s="109">
        <v>-77.5</v>
      </c>
      <c r="BH29" s="109">
        <v>-89.4</v>
      </c>
      <c r="BI29" s="109">
        <v>-89.4</v>
      </c>
      <c r="BJ29" s="109">
        <v>-110.60000000000001</v>
      </c>
      <c r="BK29" s="109">
        <v>-110.60000000000001</v>
      </c>
      <c r="BL29" s="109">
        <v>-357.29999999999995</v>
      </c>
      <c r="BM29" s="109">
        <v>-357.29999999999995</v>
      </c>
      <c r="BN29" s="109">
        <v>-110.2</v>
      </c>
      <c r="BO29" s="109">
        <v>-102.5</v>
      </c>
      <c r="BP29" s="109">
        <v>-120.5</v>
      </c>
      <c r="BQ29" s="109">
        <v>-127.1</v>
      </c>
      <c r="BR29" s="109">
        <v>-460.29999999999995</v>
      </c>
      <c r="BS29" s="109">
        <v>-140.5</v>
      </c>
      <c r="BT29" s="109">
        <v>-119.4</v>
      </c>
      <c r="BU29" s="109">
        <v>-153.5</v>
      </c>
      <c r="BV29" s="109">
        <v>-149.69999999999999</v>
      </c>
      <c r="BW29" s="109">
        <v>-563.29999999999995</v>
      </c>
      <c r="BX29" s="109">
        <v>-114.1</v>
      </c>
      <c r="BY29" s="109">
        <v>-111.2</v>
      </c>
    </row>
    <row r="30" spans="2:77" x14ac:dyDescent="0.2">
      <c r="B30" s="48" t="s">
        <v>226</v>
      </c>
      <c r="C30" s="141">
        <v>-5</v>
      </c>
      <c r="D30" s="141">
        <v>-5.3</v>
      </c>
      <c r="E30" s="121">
        <v>-6.2</v>
      </c>
      <c r="F30" s="142">
        <v>-7.9</v>
      </c>
      <c r="G30" s="121">
        <v>-8.5</v>
      </c>
      <c r="H30" s="121">
        <v>-2.2000000000000002</v>
      </c>
      <c r="I30" s="121">
        <v>-2.5</v>
      </c>
      <c r="J30" s="121">
        <v>-2.6</v>
      </c>
      <c r="K30" s="109">
        <v>-2.5</v>
      </c>
      <c r="L30" s="109">
        <v>-9.8000000000000007</v>
      </c>
      <c r="M30" s="109">
        <v>-2.7</v>
      </c>
      <c r="N30" s="109">
        <v>-2.5</v>
      </c>
      <c r="O30" s="109">
        <v>-2.9</v>
      </c>
      <c r="P30" s="109">
        <v>-2.4</v>
      </c>
      <c r="Q30" s="109">
        <v>-10.5</v>
      </c>
      <c r="R30" s="109">
        <v>-3</v>
      </c>
      <c r="S30" s="109">
        <v>-2.6</v>
      </c>
      <c r="T30" s="109">
        <v>-3.1</v>
      </c>
      <c r="U30" s="109">
        <v>-2.9</v>
      </c>
      <c r="V30" s="109">
        <v>-11.6</v>
      </c>
      <c r="W30" s="109">
        <v>-3.4</v>
      </c>
      <c r="X30" s="109">
        <v>-3.2</v>
      </c>
      <c r="Y30" s="109">
        <v>-4</v>
      </c>
      <c r="Z30" s="109">
        <v>-3.8</v>
      </c>
      <c r="AA30" s="109">
        <v>-14.4</v>
      </c>
      <c r="AB30" s="109">
        <v>-5.0999999999999996</v>
      </c>
      <c r="AC30" s="109">
        <v>-2.6</v>
      </c>
      <c r="AD30" s="109">
        <v>-4.4000000000000004</v>
      </c>
      <c r="AE30" s="109">
        <v>-3</v>
      </c>
      <c r="AF30" s="109">
        <v>-15.1</v>
      </c>
      <c r="AG30" s="109">
        <v>-4.2</v>
      </c>
      <c r="AH30" s="109">
        <v>-5.7</v>
      </c>
      <c r="AI30" s="109">
        <v>-4.9000000000000004</v>
      </c>
      <c r="AJ30" s="109">
        <v>-3.4</v>
      </c>
      <c r="AK30" s="109">
        <v>-18.2</v>
      </c>
      <c r="AL30" s="109">
        <v>-3.6</v>
      </c>
      <c r="AM30" s="109">
        <v>-3.6</v>
      </c>
      <c r="AN30" s="109">
        <v>-3.4</v>
      </c>
      <c r="AO30" s="109">
        <v>-3.5</v>
      </c>
      <c r="AP30" s="109">
        <v>-14</v>
      </c>
      <c r="AQ30" s="109">
        <v>-4.8</v>
      </c>
      <c r="AR30" s="109">
        <v>-4.5</v>
      </c>
      <c r="AS30" s="109">
        <v>-4.2</v>
      </c>
      <c r="AT30" s="109">
        <v>-4.2</v>
      </c>
      <c r="AU30" s="109">
        <v>-5.4</v>
      </c>
      <c r="AV30" s="109">
        <v>-5.4</v>
      </c>
      <c r="AW30" s="109">
        <v>-18.8</v>
      </c>
      <c r="AX30" s="109">
        <v>-18.8</v>
      </c>
      <c r="AY30" s="109">
        <v>-6.5</v>
      </c>
      <c r="AZ30" s="109">
        <v>-6.6</v>
      </c>
      <c r="BA30" s="109">
        <v>-7</v>
      </c>
      <c r="BB30" s="109">
        <v>-7.6</v>
      </c>
      <c r="BC30" s="109">
        <v>-27.7</v>
      </c>
      <c r="BD30" s="109">
        <v>-6.4</v>
      </c>
      <c r="BE30" s="109">
        <v>-6.4</v>
      </c>
      <c r="BF30" s="109">
        <v>-10</v>
      </c>
      <c r="BG30" s="109">
        <v>-9.8000000000000007</v>
      </c>
      <c r="BH30" s="109">
        <v>-9.9</v>
      </c>
      <c r="BI30" s="109">
        <v>-9.8000000000000007</v>
      </c>
      <c r="BJ30" s="109">
        <v>-9.6</v>
      </c>
      <c r="BK30" s="109">
        <v>-9.5</v>
      </c>
      <c r="BL30" s="109">
        <v>-36</v>
      </c>
      <c r="BM30" s="109">
        <v>-35.6</v>
      </c>
      <c r="BN30" s="109">
        <v>-9.4</v>
      </c>
      <c r="BO30" s="109">
        <v>-9.4</v>
      </c>
      <c r="BP30" s="109">
        <v>-8.9</v>
      </c>
      <c r="BQ30" s="109">
        <v>-10.5</v>
      </c>
      <c r="BR30" s="109">
        <v>-38.200000000000003</v>
      </c>
      <c r="BS30" s="109">
        <v>-15.2</v>
      </c>
      <c r="BT30" s="109">
        <v>-16.600000000000001</v>
      </c>
      <c r="BU30" s="109">
        <v>-22.9</v>
      </c>
      <c r="BV30" s="109">
        <v>-29.2</v>
      </c>
      <c r="BW30" s="109">
        <v>-84</v>
      </c>
      <c r="BX30" s="109">
        <v>-17.8</v>
      </c>
      <c r="BY30" s="109">
        <v>-28</v>
      </c>
    </row>
    <row r="31" spans="2:77" x14ac:dyDescent="0.2">
      <c r="B31" s="48" t="s">
        <v>227</v>
      </c>
      <c r="C31" s="141">
        <v>-30</v>
      </c>
      <c r="D31" s="141">
        <v>-37.9</v>
      </c>
      <c r="E31" s="121">
        <v>-50.6</v>
      </c>
      <c r="F31" s="142">
        <v>-60.7</v>
      </c>
      <c r="G31" s="121">
        <v>-69.2</v>
      </c>
      <c r="H31" s="121">
        <v>-20.100000000000001</v>
      </c>
      <c r="I31" s="121">
        <v>-23.2</v>
      </c>
      <c r="J31" s="121">
        <v>-25.6</v>
      </c>
      <c r="K31" s="109">
        <v>-29.2</v>
      </c>
      <c r="L31" s="109">
        <v>-98.1</v>
      </c>
      <c r="M31" s="109">
        <v>-27.2</v>
      </c>
      <c r="N31" s="109">
        <v>-28.7</v>
      </c>
      <c r="O31" s="109">
        <v>-36.1</v>
      </c>
      <c r="P31" s="109">
        <v>-37</v>
      </c>
      <c r="Q31" s="109">
        <v>-129</v>
      </c>
      <c r="R31" s="109">
        <v>-35.9</v>
      </c>
      <c r="S31" s="109">
        <v>-37.200000000000003</v>
      </c>
      <c r="T31" s="109">
        <v>-38.9</v>
      </c>
      <c r="U31" s="109">
        <v>-38.6</v>
      </c>
      <c r="V31" s="109">
        <v>-150.6</v>
      </c>
      <c r="W31" s="109">
        <v>-37.200000000000003</v>
      </c>
      <c r="X31" s="109">
        <v>-37.200000000000003</v>
      </c>
      <c r="Y31" s="109">
        <v>-42.7</v>
      </c>
      <c r="Z31" s="109">
        <v>-45.1</v>
      </c>
      <c r="AA31" s="109">
        <v>-162.1</v>
      </c>
      <c r="AB31" s="109">
        <v>-40.4</v>
      </c>
      <c r="AC31" s="109">
        <v>-41.5</v>
      </c>
      <c r="AD31" s="109">
        <v>-42.8</v>
      </c>
      <c r="AE31" s="109">
        <v>-47.7</v>
      </c>
      <c r="AF31" s="109">
        <v>-172.3</v>
      </c>
      <c r="AG31" s="109">
        <v>-46.1</v>
      </c>
      <c r="AH31" s="109">
        <v>-48.3</v>
      </c>
      <c r="AI31" s="109">
        <v>-44.7</v>
      </c>
      <c r="AJ31" s="109">
        <v>-52.2</v>
      </c>
      <c r="AK31" s="109">
        <v>-191.1</v>
      </c>
      <c r="AL31" s="109">
        <v>-45.4</v>
      </c>
      <c r="AM31" s="109">
        <v>-44.8</v>
      </c>
      <c r="AN31" s="109">
        <v>-48.8</v>
      </c>
      <c r="AO31" s="109">
        <v>-52.7</v>
      </c>
      <c r="AP31" s="109">
        <v>-191.6</v>
      </c>
      <c r="AQ31" s="109">
        <v>-54</v>
      </c>
      <c r="AR31" s="109">
        <v>-55.5</v>
      </c>
      <c r="AS31" s="109">
        <v>-55.3</v>
      </c>
      <c r="AT31" s="109">
        <v>-55.3</v>
      </c>
      <c r="AU31" s="109">
        <v>-67.599999999999994</v>
      </c>
      <c r="AV31" s="109">
        <v>-67.599999999999994</v>
      </c>
      <c r="AW31" s="109">
        <v>-232.3</v>
      </c>
      <c r="AX31" s="109">
        <v>-232.3</v>
      </c>
      <c r="AY31" s="109">
        <v>-62</v>
      </c>
      <c r="AZ31" s="109">
        <v>-68.5</v>
      </c>
      <c r="BA31" s="109">
        <v>-75.7</v>
      </c>
      <c r="BB31" s="109">
        <v>-73.3</v>
      </c>
      <c r="BC31" s="109">
        <v>-279.5</v>
      </c>
      <c r="BD31" s="109">
        <v>-77</v>
      </c>
      <c r="BE31" s="109">
        <v>-63.8</v>
      </c>
      <c r="BF31" s="109">
        <v>-83.8</v>
      </c>
      <c r="BG31" s="109">
        <v>-70.400000000000006</v>
      </c>
      <c r="BH31" s="109">
        <v>-92.5</v>
      </c>
      <c r="BI31" s="109">
        <v>-78.2</v>
      </c>
      <c r="BJ31" s="109">
        <v>-103.9</v>
      </c>
      <c r="BK31" s="109">
        <v>-89.3</v>
      </c>
      <c r="BL31" s="109">
        <v>-357.1</v>
      </c>
      <c r="BM31" s="109">
        <v>-301.60000000000002</v>
      </c>
      <c r="BN31" s="109">
        <v>-93</v>
      </c>
      <c r="BO31" s="109">
        <v>-59.7</v>
      </c>
      <c r="BP31" s="109">
        <v>-73.2</v>
      </c>
      <c r="BQ31" s="109">
        <v>-102.5</v>
      </c>
      <c r="BR31" s="109">
        <v>-328.4</v>
      </c>
      <c r="BS31" s="109">
        <v>-106.8</v>
      </c>
      <c r="BT31" s="109">
        <v>-86.1</v>
      </c>
      <c r="BU31" s="109">
        <v>-90.1</v>
      </c>
      <c r="BV31" s="109">
        <v>-91.8</v>
      </c>
      <c r="BW31" s="109">
        <v>-374.8</v>
      </c>
      <c r="BX31" s="109">
        <v>-71.600000000000009</v>
      </c>
      <c r="BY31" s="109">
        <v>-105.69999999999999</v>
      </c>
    </row>
    <row r="32" spans="2:77" x14ac:dyDescent="0.2">
      <c r="B32" s="48" t="s">
        <v>43</v>
      </c>
      <c r="C32" s="143">
        <v>-66.599999999999994</v>
      </c>
      <c r="D32" s="143">
        <v>-80.8</v>
      </c>
      <c r="E32" s="143">
        <v>-101.7</v>
      </c>
      <c r="F32" s="143">
        <v>-120</v>
      </c>
      <c r="G32" s="143">
        <v>-128.4</v>
      </c>
      <c r="H32" s="143">
        <v>-35.700000000000003</v>
      </c>
      <c r="I32" s="143">
        <v>-41.099999999999994</v>
      </c>
      <c r="J32" s="143">
        <v>-44.8</v>
      </c>
      <c r="K32" s="143">
        <v>-49.099999999999994</v>
      </c>
      <c r="L32" s="143">
        <v>-170.8</v>
      </c>
      <c r="M32" s="143">
        <v>-48.099999999999994</v>
      </c>
      <c r="N32" s="143">
        <v>-50.3</v>
      </c>
      <c r="O32" s="143">
        <v>-60.7</v>
      </c>
      <c r="P32" s="143">
        <v>-60</v>
      </c>
      <c r="Q32" s="143">
        <v>-219.1</v>
      </c>
      <c r="R32" s="143">
        <v>-60.599999999999994</v>
      </c>
      <c r="S32" s="143">
        <v>-62.5</v>
      </c>
      <c r="T32" s="143">
        <v>-64.3</v>
      </c>
      <c r="U32" s="143">
        <v>-68.099999999999994</v>
      </c>
      <c r="V32" s="143">
        <v>-255.59999999999997</v>
      </c>
      <c r="W32" s="143">
        <v>-64.599999999999994</v>
      </c>
      <c r="X32" s="143">
        <v>-65.7</v>
      </c>
      <c r="Y32" s="143">
        <v>-73.099999999999994</v>
      </c>
      <c r="Z32" s="143">
        <v>-76.599999999999994</v>
      </c>
      <c r="AA32" s="143">
        <v>-280.10000000000002</v>
      </c>
      <c r="AB32" s="143">
        <v>-70.699999999999989</v>
      </c>
      <c r="AC32" s="143">
        <v>-74.400000000000006</v>
      </c>
      <c r="AD32" s="143">
        <v>-77.8</v>
      </c>
      <c r="AE32" s="143">
        <v>-83.1</v>
      </c>
      <c r="AF32" s="143">
        <v>-306</v>
      </c>
      <c r="AG32" s="143">
        <v>-84.4</v>
      </c>
      <c r="AH32" s="143">
        <v>-85.8</v>
      </c>
      <c r="AI32" s="143">
        <v>-76.599999999999994</v>
      </c>
      <c r="AJ32" s="143">
        <v>-91.1</v>
      </c>
      <c r="AK32" s="143">
        <v>-337.79999999999995</v>
      </c>
      <c r="AL32" s="143">
        <v>-83.300000000000011</v>
      </c>
      <c r="AM32" s="143">
        <v>-80.199999999999989</v>
      </c>
      <c r="AN32" s="143">
        <v>-89</v>
      </c>
      <c r="AO32" s="143">
        <v>-102.5</v>
      </c>
      <c r="AP32" s="143">
        <v>-354.79999999999995</v>
      </c>
      <c r="AQ32" s="143">
        <v>-100.9</v>
      </c>
      <c r="AR32" s="143">
        <v>-103.4</v>
      </c>
      <c r="AS32" s="143">
        <v>-113.19999999999999</v>
      </c>
      <c r="AT32" s="143">
        <v>-111.4</v>
      </c>
      <c r="AU32" s="143">
        <v>-134.39999999999998</v>
      </c>
      <c r="AV32" s="143">
        <v>-129.79999999999998</v>
      </c>
      <c r="AW32" s="143">
        <v>-451.8</v>
      </c>
      <c r="AX32" s="143">
        <v>-445.5</v>
      </c>
      <c r="AY32" s="143">
        <v>-137.5</v>
      </c>
      <c r="AZ32" s="143">
        <v>-146.6</v>
      </c>
      <c r="BA32" s="143">
        <v>-152.10000000000002</v>
      </c>
      <c r="BB32" s="143">
        <v>-156.79999999999998</v>
      </c>
      <c r="BC32" s="143">
        <v>-593</v>
      </c>
      <c r="BD32" s="143">
        <v>-163.30000000000001</v>
      </c>
      <c r="BE32" s="143">
        <v>-150.10000000000002</v>
      </c>
      <c r="BF32" s="143">
        <v>-171.3</v>
      </c>
      <c r="BG32" s="143">
        <v>-157.69999999999999</v>
      </c>
      <c r="BH32" s="143">
        <v>-191.8</v>
      </c>
      <c r="BI32" s="143">
        <v>-177.4</v>
      </c>
      <c r="BJ32" s="143">
        <v>-224.10000000000002</v>
      </c>
      <c r="BK32" s="143">
        <v>-209.4</v>
      </c>
      <c r="BL32" s="143">
        <v>-750.4</v>
      </c>
      <c r="BM32" s="143">
        <v>-694.5</v>
      </c>
      <c r="BN32" s="143">
        <v>-212.60000000000002</v>
      </c>
      <c r="BO32" s="143">
        <v>-171.60000000000002</v>
      </c>
      <c r="BP32" s="143">
        <v>-202.60000000000002</v>
      </c>
      <c r="BQ32" s="143">
        <v>-240.1</v>
      </c>
      <c r="BR32" s="143">
        <v>-826.89999999999986</v>
      </c>
      <c r="BS32" s="143">
        <v>-262.5</v>
      </c>
      <c r="BT32" s="143">
        <v>-222.1</v>
      </c>
      <c r="BU32" s="143">
        <v>-266.5</v>
      </c>
      <c r="BV32" s="143">
        <v>-270.7</v>
      </c>
      <c r="BW32" s="143">
        <v>-1022.0999999999999</v>
      </c>
      <c r="BX32" s="143">
        <v>-203.5</v>
      </c>
      <c r="BY32" s="143">
        <v>-244.89999999999998</v>
      </c>
    </row>
    <row r="33" spans="2:77" x14ac:dyDescent="0.2">
      <c r="B33" s="48" t="s">
        <v>44</v>
      </c>
      <c r="C33" s="141">
        <v>-20.9</v>
      </c>
      <c r="D33" s="141">
        <v>-27.8</v>
      </c>
      <c r="E33" s="121">
        <v>-25.5</v>
      </c>
      <c r="F33" s="142">
        <v>-35.200000000000003</v>
      </c>
      <c r="G33" s="121">
        <v>-45.6</v>
      </c>
      <c r="H33" s="121">
        <v>-11.9</v>
      </c>
      <c r="I33" s="121">
        <v>-14.4</v>
      </c>
      <c r="J33" s="121">
        <v>-17.399999999999999</v>
      </c>
      <c r="K33" s="109">
        <v>-33.9</v>
      </c>
      <c r="L33" s="109">
        <v>-77.5</v>
      </c>
      <c r="M33" s="109">
        <v>-17.899999999999999</v>
      </c>
      <c r="N33" s="109">
        <v>-18.7</v>
      </c>
      <c r="O33" s="109">
        <v>-20.100000000000001</v>
      </c>
      <c r="P33" s="109">
        <v>-24.2</v>
      </c>
      <c r="Q33" s="109">
        <v>-80.900000000000006</v>
      </c>
      <c r="R33" s="109">
        <v>-21.8</v>
      </c>
      <c r="S33" s="109">
        <v>-28.8</v>
      </c>
      <c r="T33" s="109">
        <v>-23.2</v>
      </c>
      <c r="U33" s="109">
        <v>-25.2</v>
      </c>
      <c r="V33" s="109">
        <v>-98.9</v>
      </c>
      <c r="W33" s="109">
        <v>-25.7</v>
      </c>
      <c r="X33" s="109">
        <v>-25.5</v>
      </c>
      <c r="Y33" s="109">
        <v>-25.1</v>
      </c>
      <c r="Z33" s="109">
        <v>-41.2</v>
      </c>
      <c r="AA33" s="109">
        <v>-117.5</v>
      </c>
      <c r="AB33" s="109">
        <v>-25.5</v>
      </c>
      <c r="AC33" s="109">
        <v>-33.799999999999997</v>
      </c>
      <c r="AD33" s="109">
        <v>-31.5</v>
      </c>
      <c r="AE33" s="109">
        <v>-45</v>
      </c>
      <c r="AF33" s="109">
        <v>-135.80000000000001</v>
      </c>
      <c r="AG33" s="109">
        <v>-32.299999999999997</v>
      </c>
      <c r="AH33" s="109">
        <v>-36.6</v>
      </c>
      <c r="AI33" s="109">
        <v>-39.1</v>
      </c>
      <c r="AJ33" s="109">
        <v>-47.9</v>
      </c>
      <c r="AK33" s="109">
        <v>-155.80000000000001</v>
      </c>
      <c r="AL33" s="109">
        <v>-37.299999999999997</v>
      </c>
      <c r="AM33" s="109">
        <v>-38.1</v>
      </c>
      <c r="AN33" s="109">
        <v>-36</v>
      </c>
      <c r="AO33" s="109">
        <v>-39.5</v>
      </c>
      <c r="AP33" s="109">
        <v>-151.19999999999999</v>
      </c>
      <c r="AQ33" s="109">
        <v>-36.200000000000003</v>
      </c>
      <c r="AR33" s="109">
        <v>-41.3</v>
      </c>
      <c r="AS33" s="109">
        <v>-53.899999999999991</v>
      </c>
      <c r="AT33" s="109">
        <v>-49</v>
      </c>
      <c r="AU33" s="109">
        <v>-83.8</v>
      </c>
      <c r="AV33" s="109">
        <v>-77.099999999999994</v>
      </c>
      <c r="AW33" s="109">
        <v>-215.29999999999998</v>
      </c>
      <c r="AX33" s="109">
        <v>-203.6</v>
      </c>
      <c r="AY33" s="109">
        <v>-46.6</v>
      </c>
      <c r="AZ33" s="109">
        <v>-51.2</v>
      </c>
      <c r="BA33" s="109">
        <v>-49.8</v>
      </c>
      <c r="BB33" s="109">
        <v>-63.2</v>
      </c>
      <c r="BC33" s="109">
        <v>-210.6</v>
      </c>
      <c r="BD33" s="109">
        <v>-52.7</v>
      </c>
      <c r="BE33" s="109">
        <v>-52.8</v>
      </c>
      <c r="BF33" s="109">
        <v>-62.8</v>
      </c>
      <c r="BG33" s="109">
        <v>-62.8</v>
      </c>
      <c r="BH33" s="109">
        <v>-67.2</v>
      </c>
      <c r="BI33" s="109">
        <v>-67.2</v>
      </c>
      <c r="BJ33" s="109">
        <v>-85.1</v>
      </c>
      <c r="BK33" s="109">
        <v>-84.9</v>
      </c>
      <c r="BL33" s="109">
        <v>-268</v>
      </c>
      <c r="BM33" s="109">
        <v>-267.89999999999998</v>
      </c>
      <c r="BN33" s="109">
        <v>-80.400000000000006</v>
      </c>
      <c r="BO33" s="109">
        <v>58.9</v>
      </c>
      <c r="BP33" s="109">
        <v>-66.900000000000006</v>
      </c>
      <c r="BQ33" s="109">
        <v>-116.7</v>
      </c>
      <c r="BR33" s="109">
        <v>-205.10000000000002</v>
      </c>
      <c r="BS33" s="109">
        <v>-79.5</v>
      </c>
      <c r="BT33" s="109">
        <v>-87.1</v>
      </c>
      <c r="BU33" s="109">
        <v>-97.4</v>
      </c>
      <c r="BV33" s="109">
        <v>-119.69999999999999</v>
      </c>
      <c r="BW33" s="109">
        <v>-383.7</v>
      </c>
      <c r="BX33" s="109">
        <v>-102.4</v>
      </c>
      <c r="BY33" s="109">
        <v>-107.1</v>
      </c>
    </row>
    <row r="34" spans="2:77" x14ac:dyDescent="0.2">
      <c r="B34" s="48" t="s">
        <v>172</v>
      </c>
      <c r="C34" s="141">
        <v>-87.5</v>
      </c>
      <c r="D34" s="141">
        <v>-108.6</v>
      </c>
      <c r="E34" s="141">
        <v>-127.2</v>
      </c>
      <c r="F34" s="141">
        <v>-155.19999999999999</v>
      </c>
      <c r="G34" s="141">
        <v>-174</v>
      </c>
      <c r="H34" s="141">
        <v>-47.6</v>
      </c>
      <c r="I34" s="141">
        <v>-55.499999999999993</v>
      </c>
      <c r="J34" s="141">
        <v>-62.199999999999996</v>
      </c>
      <c r="K34" s="141">
        <v>-83</v>
      </c>
      <c r="L34" s="141">
        <v>-248.3</v>
      </c>
      <c r="M34" s="141">
        <v>-66</v>
      </c>
      <c r="N34" s="141">
        <v>-69</v>
      </c>
      <c r="O34" s="141">
        <v>-80.800000000000011</v>
      </c>
      <c r="P34" s="141">
        <v>-84.2</v>
      </c>
      <c r="Q34" s="141">
        <v>-300</v>
      </c>
      <c r="R34" s="141">
        <v>-82.399999999999991</v>
      </c>
      <c r="S34" s="141">
        <v>-91.3</v>
      </c>
      <c r="T34" s="141">
        <v>-87.5</v>
      </c>
      <c r="U34" s="141">
        <v>-93.3</v>
      </c>
      <c r="V34" s="141">
        <v>-354.5</v>
      </c>
      <c r="W34" s="141">
        <v>-90.3</v>
      </c>
      <c r="X34" s="141">
        <v>-91.2</v>
      </c>
      <c r="Y34" s="141">
        <v>-98.199999999999989</v>
      </c>
      <c r="Z34" s="141">
        <v>-117.8</v>
      </c>
      <c r="AA34" s="141">
        <v>-397.6</v>
      </c>
      <c r="AB34" s="141">
        <v>-96.199999999999989</v>
      </c>
      <c r="AC34" s="141">
        <v>-108.2</v>
      </c>
      <c r="AD34" s="141">
        <v>-109.3</v>
      </c>
      <c r="AE34" s="141">
        <v>-128.1</v>
      </c>
      <c r="AF34" s="141">
        <v>-441.8</v>
      </c>
      <c r="AG34" s="141">
        <v>-116.7</v>
      </c>
      <c r="AH34" s="141">
        <v>-122.4</v>
      </c>
      <c r="AI34" s="141">
        <v>-115.69999999999999</v>
      </c>
      <c r="AJ34" s="141">
        <v>-139</v>
      </c>
      <c r="AK34" s="141">
        <v>-493.59999999999997</v>
      </c>
      <c r="AL34" s="141">
        <v>-120.60000000000001</v>
      </c>
      <c r="AM34" s="141">
        <v>-118.29999999999998</v>
      </c>
      <c r="AN34" s="141">
        <v>-125</v>
      </c>
      <c r="AO34" s="141">
        <v>-142</v>
      </c>
      <c r="AP34" s="141">
        <v>-505.99999999999994</v>
      </c>
      <c r="AQ34" s="141">
        <v>-137.10000000000002</v>
      </c>
      <c r="AR34" s="141">
        <v>-144.69999999999999</v>
      </c>
      <c r="AS34" s="141">
        <v>-167.09999999999997</v>
      </c>
      <c r="AT34" s="141">
        <v>-160.4</v>
      </c>
      <c r="AU34" s="141">
        <v>-218.2</v>
      </c>
      <c r="AV34" s="141">
        <v>-206.89999999999998</v>
      </c>
      <c r="AW34" s="141">
        <v>-667.1</v>
      </c>
      <c r="AX34" s="141">
        <v>-649.1</v>
      </c>
      <c r="AY34" s="141">
        <v>-184.1</v>
      </c>
      <c r="AZ34" s="141">
        <v>-197.8</v>
      </c>
      <c r="BA34" s="141">
        <v>-201.90000000000003</v>
      </c>
      <c r="BB34" s="141">
        <v>-220</v>
      </c>
      <c r="BC34" s="141">
        <v>-803.6</v>
      </c>
      <c r="BD34" s="141">
        <v>-216</v>
      </c>
      <c r="BE34" s="141">
        <v>-202.90000000000003</v>
      </c>
      <c r="BF34" s="141">
        <v>-234.10000000000002</v>
      </c>
      <c r="BG34" s="141">
        <v>-220.5</v>
      </c>
      <c r="BH34" s="141">
        <v>-259</v>
      </c>
      <c r="BI34" s="141">
        <v>-244.60000000000002</v>
      </c>
      <c r="BJ34" s="141">
        <v>-309.20000000000005</v>
      </c>
      <c r="BK34" s="141">
        <v>-294.3</v>
      </c>
      <c r="BL34" s="141">
        <v>-1018.4</v>
      </c>
      <c r="BM34" s="141">
        <v>-962.4</v>
      </c>
      <c r="BN34" s="141">
        <v>-293</v>
      </c>
      <c r="BO34" s="141">
        <v>-112.70000000000002</v>
      </c>
      <c r="BP34" s="141">
        <v>-269.5</v>
      </c>
      <c r="BQ34" s="141">
        <v>-356.8</v>
      </c>
      <c r="BR34" s="141">
        <v>-1032</v>
      </c>
      <c r="BS34" s="141">
        <v>-342</v>
      </c>
      <c r="BT34" s="141">
        <v>-309.2</v>
      </c>
      <c r="BU34" s="141">
        <v>-363.9</v>
      </c>
      <c r="BV34" s="141">
        <v>-390.4</v>
      </c>
      <c r="BW34" s="141">
        <v>-1405.8</v>
      </c>
      <c r="BX34" s="141">
        <v>-305.89999999999998</v>
      </c>
      <c r="BY34" s="141">
        <v>-352</v>
      </c>
    </row>
    <row r="35" spans="2:77" ht="6" customHeight="1" x14ac:dyDescent="0.2">
      <c r="B35" s="48"/>
      <c r="C35" s="141"/>
      <c r="D35" s="141"/>
      <c r="E35" s="121"/>
      <c r="F35" s="142"/>
      <c r="G35" s="142"/>
      <c r="H35" s="121"/>
      <c r="I35" s="121"/>
      <c r="J35" s="121"/>
      <c r="K35" s="109"/>
      <c r="L35" s="144"/>
      <c r="M35" s="109"/>
      <c r="N35" s="109"/>
      <c r="O35" s="109"/>
      <c r="P35" s="109"/>
      <c r="Q35" s="109"/>
      <c r="R35" s="109"/>
      <c r="S35" s="109"/>
      <c r="T35" s="109"/>
      <c r="U35" s="109"/>
      <c r="V35" s="109"/>
      <c r="W35" s="110"/>
      <c r="X35" s="110"/>
      <c r="Y35" s="110"/>
      <c r="Z35" s="110"/>
      <c r="AA35" s="110"/>
      <c r="AB35" s="110"/>
      <c r="AC35" s="110"/>
      <c r="AD35" s="110"/>
      <c r="AE35" s="110"/>
      <c r="AF35" s="110"/>
      <c r="AG35" s="110"/>
      <c r="AH35" s="110"/>
      <c r="AI35" s="110"/>
      <c r="AJ35" s="110"/>
      <c r="AK35" s="110"/>
      <c r="AL35" s="110"/>
      <c r="AM35" s="110"/>
      <c r="AN35" s="110"/>
      <c r="AO35" s="110"/>
      <c r="AP35" s="110"/>
      <c r="AQ35" s="110"/>
      <c r="AR35" s="110"/>
      <c r="AS35" s="110"/>
      <c r="AT35" s="110"/>
      <c r="AU35" s="110"/>
      <c r="AV35" s="110"/>
      <c r="AW35" s="110"/>
      <c r="AX35" s="110"/>
      <c r="AY35" s="110"/>
      <c r="AZ35" s="110"/>
      <c r="BA35" s="110"/>
      <c r="BB35" s="110"/>
      <c r="BC35" s="110"/>
      <c r="BD35" s="110"/>
      <c r="BE35" s="110"/>
      <c r="BF35" s="110"/>
      <c r="BG35" s="110"/>
      <c r="BH35" s="110"/>
      <c r="BI35" s="110"/>
      <c r="BJ35" s="110"/>
      <c r="BK35" s="110"/>
      <c r="BL35" s="110"/>
      <c r="BM35" s="110"/>
      <c r="BN35" s="110"/>
      <c r="BO35" s="110"/>
      <c r="BP35" s="110"/>
      <c r="BQ35" s="110"/>
      <c r="BR35" s="110"/>
      <c r="BS35" s="110"/>
      <c r="BT35" s="110"/>
      <c r="BU35" s="110"/>
      <c r="BV35" s="110"/>
      <c r="BW35" s="110"/>
      <c r="BX35" s="110"/>
      <c r="BY35" s="110"/>
    </row>
    <row r="36" spans="2:77" x14ac:dyDescent="0.2">
      <c r="B36" s="48" t="s">
        <v>45</v>
      </c>
      <c r="C36" s="141"/>
      <c r="D36" s="141"/>
      <c r="E36" s="121"/>
      <c r="F36" s="142"/>
      <c r="G36" s="142"/>
      <c r="H36" s="121"/>
      <c r="I36" s="121"/>
      <c r="J36" s="121"/>
      <c r="K36" s="109"/>
      <c r="L36" s="144"/>
      <c r="M36" s="109"/>
      <c r="N36" s="109"/>
      <c r="O36" s="109"/>
      <c r="P36" s="109"/>
      <c r="Q36" s="109"/>
      <c r="R36" s="109"/>
      <c r="S36" s="109"/>
      <c r="T36" s="109"/>
      <c r="U36" s="109"/>
      <c r="V36" s="109"/>
      <c r="W36" s="110"/>
      <c r="X36" s="110"/>
      <c r="Y36" s="110"/>
      <c r="Z36" s="110"/>
      <c r="AA36" s="110"/>
      <c r="AB36" s="110"/>
      <c r="AC36" s="110"/>
      <c r="AD36" s="110"/>
      <c r="AE36" s="110"/>
      <c r="AF36" s="110"/>
      <c r="AG36" s="110"/>
      <c r="AH36" s="110"/>
      <c r="AI36" s="110"/>
      <c r="AJ36" s="110"/>
      <c r="AK36" s="110"/>
      <c r="AL36" s="110"/>
      <c r="AM36" s="110"/>
      <c r="AN36" s="110"/>
      <c r="AO36" s="110"/>
      <c r="AP36" s="110"/>
      <c r="AQ36" s="110"/>
      <c r="AR36" s="110"/>
      <c r="AS36" s="110"/>
      <c r="AT36" s="110"/>
      <c r="AU36" s="110"/>
      <c r="AV36" s="110"/>
      <c r="AW36" s="110"/>
      <c r="AX36" s="110"/>
      <c r="AY36" s="110"/>
      <c r="AZ36" s="110"/>
      <c r="BA36" s="110"/>
      <c r="BB36" s="110"/>
      <c r="BC36" s="110"/>
      <c r="BD36" s="110"/>
      <c r="BE36" s="110"/>
      <c r="BF36" s="110"/>
      <c r="BG36" s="110"/>
      <c r="BH36" s="110"/>
      <c r="BI36" s="110"/>
      <c r="BJ36" s="110"/>
      <c r="BK36" s="110"/>
      <c r="BL36" s="110"/>
      <c r="BM36" s="110"/>
      <c r="BN36" s="110"/>
      <c r="BO36" s="110"/>
      <c r="BP36" s="110"/>
      <c r="BQ36" s="110"/>
      <c r="BR36" s="110"/>
      <c r="BS36" s="110"/>
      <c r="BT36" s="110"/>
      <c r="BU36" s="110"/>
      <c r="BV36" s="110"/>
      <c r="BW36" s="110"/>
      <c r="BX36" s="110"/>
      <c r="BY36" s="110"/>
    </row>
    <row r="37" spans="2:77" x14ac:dyDescent="0.2">
      <c r="B37" s="48" t="s">
        <v>228</v>
      </c>
      <c r="C37" s="141"/>
      <c r="D37" s="141"/>
      <c r="E37" s="121"/>
      <c r="F37" s="142"/>
      <c r="G37" s="142"/>
      <c r="H37" s="121"/>
      <c r="I37" s="121"/>
      <c r="J37" s="121"/>
      <c r="K37" s="109"/>
      <c r="L37" s="144"/>
      <c r="M37" s="109"/>
      <c r="N37" s="109"/>
      <c r="O37" s="109"/>
      <c r="P37" s="109"/>
      <c r="Q37" s="109"/>
      <c r="R37" s="109"/>
      <c r="S37" s="109"/>
      <c r="T37" s="109"/>
      <c r="U37" s="109"/>
      <c r="V37" s="109"/>
      <c r="W37" s="110"/>
      <c r="X37" s="110"/>
      <c r="Y37" s="110"/>
      <c r="Z37" s="110"/>
      <c r="AA37" s="110"/>
      <c r="AB37" s="110"/>
      <c r="AC37" s="110"/>
      <c r="AD37" s="110"/>
      <c r="AE37" s="110"/>
      <c r="AF37" s="110"/>
      <c r="AG37" s="110"/>
      <c r="AH37" s="110"/>
      <c r="AI37" s="110"/>
      <c r="AJ37" s="110"/>
      <c r="AK37" s="110"/>
      <c r="AL37" s="110"/>
      <c r="AM37" s="110"/>
      <c r="AN37" s="110"/>
      <c r="AO37" s="110"/>
      <c r="AP37" s="110"/>
      <c r="AQ37" s="110"/>
      <c r="AR37" s="110"/>
      <c r="AS37" s="110"/>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c r="BR37" s="110"/>
      <c r="BS37" s="110"/>
      <c r="BT37" s="110"/>
      <c r="BU37" s="110"/>
      <c r="BV37" s="110"/>
      <c r="BW37" s="110"/>
      <c r="BX37" s="110"/>
      <c r="BY37" s="110"/>
    </row>
    <row r="38" spans="2:77" x14ac:dyDescent="0.2">
      <c r="B38" s="48" t="s">
        <v>46</v>
      </c>
      <c r="C38" s="141">
        <v>-7.9</v>
      </c>
      <c r="D38" s="141">
        <v>-18.399999999999999</v>
      </c>
      <c r="E38" s="121">
        <v>-7.5</v>
      </c>
      <c r="F38" s="142">
        <v>-81.900000000000006</v>
      </c>
      <c r="G38" s="121">
        <v>-83.2</v>
      </c>
      <c r="H38" s="121">
        <v>-13.2</v>
      </c>
      <c r="I38" s="121">
        <v>-15.6</v>
      </c>
      <c r="J38" s="121">
        <v>-20.5</v>
      </c>
      <c r="K38" s="109">
        <v>-16.600000000000001</v>
      </c>
      <c r="L38" s="109">
        <v>-65.900000000000006</v>
      </c>
      <c r="M38" s="109">
        <v>-18.7</v>
      </c>
      <c r="N38" s="109">
        <v>-16</v>
      </c>
      <c r="O38" s="109">
        <v>-25.3</v>
      </c>
      <c r="P38" s="109">
        <v>-26.3</v>
      </c>
      <c r="Q38" s="109">
        <v>-86.4</v>
      </c>
      <c r="R38" s="109">
        <v>-26.6</v>
      </c>
      <c r="S38" s="109">
        <v>-115.6</v>
      </c>
      <c r="T38" s="109">
        <v>-42.1</v>
      </c>
      <c r="U38" s="109">
        <v>-28.4</v>
      </c>
      <c r="V38" s="109">
        <v>-212.7</v>
      </c>
      <c r="W38" s="109">
        <v>-18.399999999999999</v>
      </c>
      <c r="X38" s="109">
        <v>-17.3</v>
      </c>
      <c r="Y38" s="109">
        <v>-22</v>
      </c>
      <c r="Z38" s="109">
        <v>-28.1</v>
      </c>
      <c r="AA38" s="109">
        <v>-85.8</v>
      </c>
      <c r="AB38" s="109">
        <v>-20.5</v>
      </c>
      <c r="AC38" s="109">
        <v>-20.3</v>
      </c>
      <c r="AD38" s="109">
        <v>-19.3</v>
      </c>
      <c r="AE38" s="109">
        <v>-18.100000000000001</v>
      </c>
      <c r="AF38" s="109">
        <v>-78.099999999999994</v>
      </c>
      <c r="AG38" s="109">
        <v>-12.6</v>
      </c>
      <c r="AH38" s="109">
        <v>-6.2</v>
      </c>
      <c r="AI38" s="109">
        <v>-7.1</v>
      </c>
      <c r="AJ38" s="109">
        <v>-12.9</v>
      </c>
      <c r="AK38" s="109">
        <v>-38.9</v>
      </c>
      <c r="AL38" s="109">
        <v>-13.4</v>
      </c>
      <c r="AM38" s="109">
        <v>-16.2</v>
      </c>
      <c r="AN38" s="109">
        <v>-26.4</v>
      </c>
      <c r="AO38" s="109">
        <v>-31.8</v>
      </c>
      <c r="AP38" s="109">
        <v>-87.8</v>
      </c>
      <c r="AQ38" s="109">
        <v>-30.1</v>
      </c>
      <c r="AR38" s="109">
        <v>-28.4</v>
      </c>
      <c r="AS38" s="109">
        <v>-29.7</v>
      </c>
      <c r="AT38" s="109">
        <v>-29.7</v>
      </c>
      <c r="AU38" s="109">
        <v>-29.6</v>
      </c>
      <c r="AV38" s="109">
        <v>-29.6</v>
      </c>
      <c r="AW38" s="109">
        <v>-117.7</v>
      </c>
      <c r="AX38" s="109">
        <v>-117.7</v>
      </c>
      <c r="AY38" s="109">
        <v>-21.6</v>
      </c>
      <c r="AZ38" s="109">
        <v>-25.2</v>
      </c>
      <c r="BA38" s="109">
        <v>-42.2</v>
      </c>
      <c r="BB38" s="109">
        <v>-42.7</v>
      </c>
      <c r="BC38" s="109">
        <v>-131.69999999999999</v>
      </c>
      <c r="BD38" s="109">
        <v>-61.7</v>
      </c>
      <c r="BE38" s="109">
        <v>-61.7</v>
      </c>
      <c r="BF38" s="109">
        <v>-65.8</v>
      </c>
      <c r="BG38" s="109">
        <v>-65.8</v>
      </c>
      <c r="BH38" s="109">
        <v>-94.4</v>
      </c>
      <c r="BI38" s="109">
        <v>-94.4</v>
      </c>
      <c r="BJ38" s="109">
        <v>-110.9</v>
      </c>
      <c r="BK38" s="109">
        <v>-110.9</v>
      </c>
      <c r="BL38" s="109">
        <v>-332.8</v>
      </c>
      <c r="BM38" s="109">
        <v>-332.8</v>
      </c>
      <c r="BN38" s="109">
        <v>-116.5</v>
      </c>
      <c r="BO38" s="109">
        <v>-135.19999999999999</v>
      </c>
      <c r="BP38" s="109">
        <v>-61.3</v>
      </c>
      <c r="BQ38" s="109">
        <v>-29.6</v>
      </c>
      <c r="BR38" s="109">
        <v>-342.6</v>
      </c>
      <c r="BS38" s="109">
        <v>-26</v>
      </c>
      <c r="BT38" s="109">
        <v>-28.8</v>
      </c>
      <c r="BU38" s="109">
        <v>-45.9</v>
      </c>
      <c r="BV38" s="109">
        <v>-83</v>
      </c>
      <c r="BW38" s="109">
        <v>-183.7</v>
      </c>
      <c r="BX38" s="109">
        <v>-104.9</v>
      </c>
      <c r="BY38" s="109">
        <v>-139.19999999999999</v>
      </c>
    </row>
    <row r="39" spans="2:77" x14ac:dyDescent="0.2">
      <c r="B39" s="48" t="s">
        <v>226</v>
      </c>
      <c r="C39" s="141">
        <v>-28.6</v>
      </c>
      <c r="D39" s="141">
        <v>-28.8</v>
      </c>
      <c r="E39" s="121">
        <v>-35.6</v>
      </c>
      <c r="F39" s="142">
        <v>-96.6</v>
      </c>
      <c r="G39" s="121">
        <v>-89.1</v>
      </c>
      <c r="H39" s="121">
        <v>-17.5</v>
      </c>
      <c r="I39" s="121">
        <v>-20.2</v>
      </c>
      <c r="J39" s="121">
        <v>-17.399999999999999</v>
      </c>
      <c r="K39" s="109">
        <v>-25.4</v>
      </c>
      <c r="L39" s="109">
        <v>-80.400000000000006</v>
      </c>
      <c r="M39" s="109">
        <v>-27.6</v>
      </c>
      <c r="N39" s="109">
        <v>-27.3</v>
      </c>
      <c r="O39" s="109">
        <v>-28.6</v>
      </c>
      <c r="P39" s="109">
        <v>-31.6</v>
      </c>
      <c r="Q39" s="109">
        <v>-115.1</v>
      </c>
      <c r="R39" s="109">
        <v>-31.4</v>
      </c>
      <c r="S39" s="109">
        <v>-49.7</v>
      </c>
      <c r="T39" s="109">
        <v>-44.4</v>
      </c>
      <c r="U39" s="109">
        <v>-38.700000000000003</v>
      </c>
      <c r="V39" s="109">
        <v>-164.2</v>
      </c>
      <c r="W39" s="109">
        <v>-42.1</v>
      </c>
      <c r="X39" s="109">
        <v>-34.1</v>
      </c>
      <c r="Y39" s="109">
        <v>-32.9</v>
      </c>
      <c r="Z39" s="109">
        <v>-34.1</v>
      </c>
      <c r="AA39" s="109">
        <v>-143.19999999999999</v>
      </c>
      <c r="AB39" s="109">
        <v>-34.6</v>
      </c>
      <c r="AC39" s="109">
        <v>-28</v>
      </c>
      <c r="AD39" s="109">
        <v>-30</v>
      </c>
      <c r="AE39" s="109">
        <v>-36.700000000000003</v>
      </c>
      <c r="AF39" s="109">
        <v>-129.30000000000001</v>
      </c>
      <c r="AG39" s="109">
        <v>-37.299999999999997</v>
      </c>
      <c r="AH39" s="109">
        <v>-28.5</v>
      </c>
      <c r="AI39" s="109">
        <v>-27.7</v>
      </c>
      <c r="AJ39" s="109">
        <v>-31.1</v>
      </c>
      <c r="AK39" s="109">
        <v>-124.7</v>
      </c>
      <c r="AL39" s="109">
        <v>-32.9</v>
      </c>
      <c r="AM39" s="109">
        <v>-29.6</v>
      </c>
      <c r="AN39" s="109">
        <v>-28.3</v>
      </c>
      <c r="AO39" s="109">
        <v>-27.7</v>
      </c>
      <c r="AP39" s="109">
        <v>-118.5</v>
      </c>
      <c r="AQ39" s="109">
        <v>-27.8</v>
      </c>
      <c r="AR39" s="109">
        <v>-25.7</v>
      </c>
      <c r="AS39" s="109">
        <v>-28.5</v>
      </c>
      <c r="AT39" s="109">
        <v>-28.5</v>
      </c>
      <c r="AU39" s="109">
        <v>-32.200000000000003</v>
      </c>
      <c r="AV39" s="109">
        <v>-32.200000000000003</v>
      </c>
      <c r="AW39" s="109">
        <v>-114.3</v>
      </c>
      <c r="AX39" s="109">
        <v>-114.3</v>
      </c>
      <c r="AY39" s="109">
        <v>-35.299999999999997</v>
      </c>
      <c r="AZ39" s="109">
        <v>-34.6</v>
      </c>
      <c r="BA39" s="109">
        <v>-42.3</v>
      </c>
      <c r="BB39" s="109">
        <v>-47.6</v>
      </c>
      <c r="BC39" s="109">
        <v>-159.9</v>
      </c>
      <c r="BD39" s="109">
        <v>-55.4</v>
      </c>
      <c r="BE39" s="109">
        <v>-55.4</v>
      </c>
      <c r="BF39" s="109">
        <v>-52.2</v>
      </c>
      <c r="BG39" s="109">
        <v>-52.2</v>
      </c>
      <c r="BH39" s="109">
        <v>-50.8</v>
      </c>
      <c r="BI39" s="109">
        <v>-50.8</v>
      </c>
      <c r="BJ39" s="109">
        <v>-60.3</v>
      </c>
      <c r="BK39" s="109">
        <v>-60.3</v>
      </c>
      <c r="BL39" s="109">
        <v>-218.7</v>
      </c>
      <c r="BM39" s="109">
        <v>-218.7</v>
      </c>
      <c r="BN39" s="109">
        <v>-36.700000000000003</v>
      </c>
      <c r="BO39" s="109">
        <v>-32.299999999999997</v>
      </c>
      <c r="BP39" s="109">
        <v>-33.700000000000003</v>
      </c>
      <c r="BQ39" s="109">
        <v>-27.7</v>
      </c>
      <c r="BR39" s="109">
        <v>-130.4</v>
      </c>
      <c r="BS39" s="109">
        <v>-20.6</v>
      </c>
      <c r="BT39" s="109">
        <v>-15.3</v>
      </c>
      <c r="BU39" s="109">
        <v>-15.2</v>
      </c>
      <c r="BV39" s="109">
        <v>-20.399999999999999</v>
      </c>
      <c r="BW39" s="109">
        <v>-71.400000000000006</v>
      </c>
      <c r="BX39" s="109">
        <v>-21.9</v>
      </c>
      <c r="BY39" s="109">
        <v>-26.3</v>
      </c>
    </row>
    <row r="40" spans="2:77" x14ac:dyDescent="0.2">
      <c r="B40" s="48" t="s">
        <v>229</v>
      </c>
      <c r="C40" s="141">
        <v>-36.5</v>
      </c>
      <c r="D40" s="141">
        <v>-47.2</v>
      </c>
      <c r="E40" s="141">
        <v>-43.1</v>
      </c>
      <c r="F40" s="141">
        <v>-178.5</v>
      </c>
      <c r="G40" s="141">
        <v>-172.3</v>
      </c>
      <c r="H40" s="141">
        <v>-30.7</v>
      </c>
      <c r="I40" s="141">
        <v>-35.799999999999997</v>
      </c>
      <c r="J40" s="141">
        <v>-37.9</v>
      </c>
      <c r="K40" s="141">
        <v>-42</v>
      </c>
      <c r="L40" s="141">
        <v>-146.30000000000001</v>
      </c>
      <c r="M40" s="141">
        <v>-46.3</v>
      </c>
      <c r="N40" s="141">
        <v>-43.3</v>
      </c>
      <c r="O40" s="141">
        <v>-53.900000000000006</v>
      </c>
      <c r="P40" s="141">
        <v>-57.900000000000006</v>
      </c>
      <c r="Q40" s="141">
        <v>-201.5</v>
      </c>
      <c r="R40" s="141">
        <v>-58</v>
      </c>
      <c r="S40" s="141">
        <v>-165.3</v>
      </c>
      <c r="T40" s="141">
        <v>-86.5</v>
      </c>
      <c r="U40" s="141">
        <v>-67.099999999999994</v>
      </c>
      <c r="V40" s="141">
        <v>-376.9</v>
      </c>
      <c r="W40" s="141">
        <v>-60.5</v>
      </c>
      <c r="X40" s="141">
        <v>-51.400000000000006</v>
      </c>
      <c r="Y40" s="141">
        <v>-54.9</v>
      </c>
      <c r="Z40" s="141">
        <v>-62.2</v>
      </c>
      <c r="AA40" s="141">
        <v>-229</v>
      </c>
      <c r="AB40" s="141">
        <v>-55.1</v>
      </c>
      <c r="AC40" s="141">
        <v>-48.3</v>
      </c>
      <c r="AD40" s="141">
        <v>-49.3</v>
      </c>
      <c r="AE40" s="141">
        <v>-54.800000000000004</v>
      </c>
      <c r="AF40" s="141">
        <v>-207.4</v>
      </c>
      <c r="AG40" s="141">
        <v>-49.9</v>
      </c>
      <c r="AH40" s="141">
        <v>-34.700000000000003</v>
      </c>
      <c r="AI40" s="141">
        <v>-34.799999999999997</v>
      </c>
      <c r="AJ40" s="141">
        <v>-44</v>
      </c>
      <c r="AK40" s="141">
        <v>-163.6</v>
      </c>
      <c r="AL40" s="141">
        <v>-46.3</v>
      </c>
      <c r="AM40" s="141">
        <v>-45.8</v>
      </c>
      <c r="AN40" s="141">
        <v>-54.7</v>
      </c>
      <c r="AO40" s="141">
        <v>-59.5</v>
      </c>
      <c r="AP40" s="141">
        <v>-206.3</v>
      </c>
      <c r="AQ40" s="141">
        <v>-57.900000000000006</v>
      </c>
      <c r="AR40" s="141">
        <v>-54.099999999999994</v>
      </c>
      <c r="AS40" s="141">
        <v>-58.2</v>
      </c>
      <c r="AT40" s="141">
        <v>-58.2</v>
      </c>
      <c r="AU40" s="141">
        <v>-61.800000000000004</v>
      </c>
      <c r="AV40" s="141">
        <v>-61.800000000000004</v>
      </c>
      <c r="AW40" s="141">
        <v>-232</v>
      </c>
      <c r="AX40" s="141">
        <v>-232</v>
      </c>
      <c r="AY40" s="141">
        <v>-56.9</v>
      </c>
      <c r="AZ40" s="141">
        <v>-59.8</v>
      </c>
      <c r="BA40" s="141">
        <v>-84.5</v>
      </c>
      <c r="BB40" s="141">
        <v>-90.300000000000011</v>
      </c>
      <c r="BC40" s="141">
        <v>-291.60000000000002</v>
      </c>
      <c r="BD40" s="141">
        <v>-117.1</v>
      </c>
      <c r="BE40" s="141">
        <v>-117.1</v>
      </c>
      <c r="BF40" s="141">
        <v>-118</v>
      </c>
      <c r="BG40" s="141">
        <v>-118</v>
      </c>
      <c r="BH40" s="141">
        <v>-145.19999999999999</v>
      </c>
      <c r="BI40" s="141">
        <v>-145.19999999999999</v>
      </c>
      <c r="BJ40" s="141">
        <v>-171.2</v>
      </c>
      <c r="BK40" s="141">
        <v>-171.2</v>
      </c>
      <c r="BL40" s="141">
        <v>-551.5</v>
      </c>
      <c r="BM40" s="141">
        <v>-551.5</v>
      </c>
      <c r="BN40" s="141">
        <v>-153.19999999999999</v>
      </c>
      <c r="BO40" s="141">
        <v>-167.5</v>
      </c>
      <c r="BP40" s="141">
        <v>-95</v>
      </c>
      <c r="BQ40" s="141">
        <v>-57.3</v>
      </c>
      <c r="BR40" s="141">
        <v>-473</v>
      </c>
      <c r="BS40" s="141">
        <v>-46.6</v>
      </c>
      <c r="BT40" s="141">
        <v>-44.1</v>
      </c>
      <c r="BU40" s="141">
        <v>-61.099999999999994</v>
      </c>
      <c r="BV40" s="141">
        <v>-103.4</v>
      </c>
      <c r="BW40" s="141">
        <v>-255.1</v>
      </c>
      <c r="BX40" s="141">
        <v>-126.80000000000001</v>
      </c>
      <c r="BY40" s="141">
        <v>-165.5</v>
      </c>
    </row>
    <row r="41" spans="2:77" x14ac:dyDescent="0.2">
      <c r="B41" s="48" t="s">
        <v>195</v>
      </c>
      <c r="C41" s="141">
        <v>-6.5</v>
      </c>
      <c r="D41" s="141">
        <v>-9.7999999999999989</v>
      </c>
      <c r="E41" s="121">
        <v>-14.4</v>
      </c>
      <c r="F41" s="142">
        <v>-18.3</v>
      </c>
      <c r="G41" s="121">
        <v>-21</v>
      </c>
      <c r="H41" s="121">
        <v>-5.0999999999999996</v>
      </c>
      <c r="I41" s="121">
        <v>-5.0999999999999996</v>
      </c>
      <c r="J41" s="121">
        <v>-5.0999999999999996</v>
      </c>
      <c r="K41" s="109">
        <v>-5.8</v>
      </c>
      <c r="L41" s="109">
        <v>-21.099999999999998</v>
      </c>
      <c r="M41" s="109">
        <v>-6.1</v>
      </c>
      <c r="N41" s="109">
        <v>-6.3000000000000007</v>
      </c>
      <c r="O41" s="109">
        <v>-5</v>
      </c>
      <c r="P41" s="109">
        <v>-6.7999999999999989</v>
      </c>
      <c r="Q41" s="109">
        <v>-24.1</v>
      </c>
      <c r="R41" s="109">
        <v>-7.5</v>
      </c>
      <c r="S41" s="109">
        <v>-8.1</v>
      </c>
      <c r="T41" s="109">
        <v>-8.3999999999999986</v>
      </c>
      <c r="U41" s="109">
        <v>-8.8999999999999986</v>
      </c>
      <c r="V41" s="109">
        <v>-32.9</v>
      </c>
      <c r="W41" s="109">
        <v>-8.6</v>
      </c>
      <c r="X41" s="109">
        <v>-8.8999999999999986</v>
      </c>
      <c r="Y41" s="109">
        <v>-9</v>
      </c>
      <c r="Z41" s="109">
        <v>-9</v>
      </c>
      <c r="AA41" s="109">
        <v>-35.4</v>
      </c>
      <c r="AB41" s="109">
        <v>-9.1</v>
      </c>
      <c r="AC41" s="109">
        <v>-8.9</v>
      </c>
      <c r="AD41" s="109">
        <v>-8.8000000000000007</v>
      </c>
      <c r="AE41" s="109">
        <v>-9</v>
      </c>
      <c r="AF41" s="109">
        <v>-35.700000000000003</v>
      </c>
      <c r="AG41" s="109">
        <v>-8.8000000000000007</v>
      </c>
      <c r="AH41" s="109">
        <v>-8.8999999999999986</v>
      </c>
      <c r="AI41" s="109">
        <v>-9.1</v>
      </c>
      <c r="AJ41" s="109">
        <v>-9</v>
      </c>
      <c r="AK41" s="109">
        <v>-35.700000000000003</v>
      </c>
      <c r="AL41" s="109">
        <v>-9.6</v>
      </c>
      <c r="AM41" s="109">
        <v>-9.5</v>
      </c>
      <c r="AN41" s="109">
        <v>-9.6</v>
      </c>
      <c r="AO41" s="109">
        <v>-9.4</v>
      </c>
      <c r="AP41" s="109">
        <v>-38.200000000000003</v>
      </c>
      <c r="AQ41" s="109">
        <v>-9</v>
      </c>
      <c r="AR41" s="109">
        <v>-9</v>
      </c>
      <c r="AS41" s="109">
        <v>-10.199999999999999</v>
      </c>
      <c r="AT41" s="109">
        <v>-10.199999999999999</v>
      </c>
      <c r="AU41" s="109">
        <v>-10.8</v>
      </c>
      <c r="AV41" s="109">
        <v>-10.8</v>
      </c>
      <c r="AW41" s="109">
        <v>-39.1</v>
      </c>
      <c r="AX41" s="109">
        <v>-39.1</v>
      </c>
      <c r="AY41" s="109">
        <v>-10.600000000000001</v>
      </c>
      <c r="AZ41" s="109">
        <v>-10.899999999999999</v>
      </c>
      <c r="BA41" s="109">
        <v>-11.2</v>
      </c>
      <c r="BB41" s="109">
        <v>-11.4</v>
      </c>
      <c r="BC41" s="109">
        <v>-43.900000000000006</v>
      </c>
      <c r="BD41" s="109">
        <v>-11.2</v>
      </c>
      <c r="BE41" s="109">
        <v>-42.5</v>
      </c>
      <c r="BF41" s="109">
        <v>-11.399999999999999</v>
      </c>
      <c r="BG41" s="109">
        <v>-39.900000000000006</v>
      </c>
      <c r="BH41" s="109">
        <v>-11.7</v>
      </c>
      <c r="BI41" s="109">
        <v>-43.1</v>
      </c>
      <c r="BJ41" s="109">
        <v>-12</v>
      </c>
      <c r="BK41" s="109">
        <v>-46.2</v>
      </c>
      <c r="BL41" s="109">
        <v>-46.3</v>
      </c>
      <c r="BM41" s="109">
        <v>-171.7</v>
      </c>
      <c r="BN41" s="109">
        <v>-45.099999999999994</v>
      </c>
      <c r="BO41" s="109">
        <v>-48.9</v>
      </c>
      <c r="BP41" s="109">
        <v>-49.5</v>
      </c>
      <c r="BQ41" s="109">
        <v>-49.8</v>
      </c>
      <c r="BR41" s="109">
        <v>-193.4</v>
      </c>
      <c r="BS41" s="109">
        <v>-50.8</v>
      </c>
      <c r="BT41" s="109">
        <v>-52.300000000000004</v>
      </c>
      <c r="BU41" s="109">
        <v>-56.800000000000004</v>
      </c>
      <c r="BV41" s="109">
        <v>-58.4</v>
      </c>
      <c r="BW41" s="109">
        <v>-218.4</v>
      </c>
      <c r="BX41" s="109">
        <v>-60.099999999999994</v>
      </c>
      <c r="BY41" s="109">
        <v>-59.2</v>
      </c>
    </row>
    <row r="42" spans="2:77" x14ac:dyDescent="0.2">
      <c r="B42" s="48" t="s">
        <v>47</v>
      </c>
      <c r="C42" s="141">
        <v>-43</v>
      </c>
      <c r="D42" s="141">
        <v>-57</v>
      </c>
      <c r="E42" s="141">
        <v>-57.5</v>
      </c>
      <c r="F42" s="141">
        <v>-196.8</v>
      </c>
      <c r="G42" s="141">
        <v>-193.3</v>
      </c>
      <c r="H42" s="141">
        <v>-35.799999999999997</v>
      </c>
      <c r="I42" s="141">
        <v>-40.9</v>
      </c>
      <c r="J42" s="141">
        <v>-43</v>
      </c>
      <c r="K42" s="141">
        <v>-47.8</v>
      </c>
      <c r="L42" s="141">
        <v>-167.4</v>
      </c>
      <c r="M42" s="141">
        <v>-52.4</v>
      </c>
      <c r="N42" s="141">
        <v>-49.599999999999994</v>
      </c>
      <c r="O42" s="141">
        <v>-58.900000000000006</v>
      </c>
      <c r="P42" s="141">
        <v>-64.7</v>
      </c>
      <c r="Q42" s="141">
        <v>-225.6</v>
      </c>
      <c r="R42" s="141">
        <v>-65.5</v>
      </c>
      <c r="S42" s="141">
        <v>-173.4</v>
      </c>
      <c r="T42" s="141">
        <v>-94.9</v>
      </c>
      <c r="U42" s="141">
        <v>-76</v>
      </c>
      <c r="V42" s="141">
        <v>-409.79999999999995</v>
      </c>
      <c r="W42" s="141">
        <v>-69.099999999999994</v>
      </c>
      <c r="X42" s="141">
        <v>-60.300000000000004</v>
      </c>
      <c r="Y42" s="141">
        <v>-63.9</v>
      </c>
      <c r="Z42" s="141">
        <v>-71.2</v>
      </c>
      <c r="AA42" s="141">
        <v>-264.39999999999998</v>
      </c>
      <c r="AB42" s="141">
        <v>-64.2</v>
      </c>
      <c r="AC42" s="141">
        <v>-57.199999999999996</v>
      </c>
      <c r="AD42" s="141">
        <v>-58.099999999999994</v>
      </c>
      <c r="AE42" s="141">
        <v>-63.800000000000004</v>
      </c>
      <c r="AF42" s="141">
        <v>-243.10000000000002</v>
      </c>
      <c r="AG42" s="141">
        <v>-58.7</v>
      </c>
      <c r="AH42" s="141">
        <v>-43.6</v>
      </c>
      <c r="AI42" s="141">
        <v>-43.9</v>
      </c>
      <c r="AJ42" s="141">
        <v>-53</v>
      </c>
      <c r="AK42" s="141">
        <v>-199.3</v>
      </c>
      <c r="AL42" s="141">
        <v>-55.9</v>
      </c>
      <c r="AM42" s="141">
        <v>-55.3</v>
      </c>
      <c r="AN42" s="141">
        <v>-64.3</v>
      </c>
      <c r="AO42" s="141">
        <v>-68.900000000000006</v>
      </c>
      <c r="AP42" s="141">
        <v>-244.5</v>
      </c>
      <c r="AQ42" s="141">
        <v>-66.900000000000006</v>
      </c>
      <c r="AR42" s="141">
        <v>-63.099999999999994</v>
      </c>
      <c r="AS42" s="141">
        <v>-68.400000000000006</v>
      </c>
      <c r="AT42" s="141">
        <v>-68.400000000000006</v>
      </c>
      <c r="AU42" s="141">
        <v>-72.600000000000009</v>
      </c>
      <c r="AV42" s="141">
        <v>-72.600000000000009</v>
      </c>
      <c r="AW42" s="141">
        <v>-271.10000000000002</v>
      </c>
      <c r="AX42" s="141">
        <v>-271.10000000000002</v>
      </c>
      <c r="AY42" s="141">
        <v>-67.5</v>
      </c>
      <c r="AZ42" s="141">
        <v>-70.699999999999989</v>
      </c>
      <c r="BA42" s="141">
        <v>-95.7</v>
      </c>
      <c r="BB42" s="141">
        <v>-101.70000000000002</v>
      </c>
      <c r="BC42" s="141">
        <v>-335.5</v>
      </c>
      <c r="BD42" s="141">
        <v>-128.29999999999998</v>
      </c>
      <c r="BE42" s="141">
        <v>-159.6</v>
      </c>
      <c r="BF42" s="141">
        <v>-129.4</v>
      </c>
      <c r="BG42" s="141">
        <v>-157.9</v>
      </c>
      <c r="BH42" s="141">
        <v>-156.89999999999998</v>
      </c>
      <c r="BI42" s="141">
        <v>-188.29999999999998</v>
      </c>
      <c r="BJ42" s="141">
        <v>-183.2</v>
      </c>
      <c r="BK42" s="141">
        <v>-217.39999999999998</v>
      </c>
      <c r="BL42" s="141">
        <v>-597.79999999999995</v>
      </c>
      <c r="BM42" s="141">
        <v>-723.2</v>
      </c>
      <c r="BN42" s="141">
        <v>-198.29999999999998</v>
      </c>
      <c r="BO42" s="141">
        <v>-216.4</v>
      </c>
      <c r="BP42" s="141">
        <v>-144.5</v>
      </c>
      <c r="BQ42" s="141">
        <v>-107.1</v>
      </c>
      <c r="BR42" s="141">
        <v>-666.4</v>
      </c>
      <c r="BS42" s="141">
        <v>-97.4</v>
      </c>
      <c r="BT42" s="141">
        <v>-96.4</v>
      </c>
      <c r="BU42" s="141">
        <v>-117.9</v>
      </c>
      <c r="BV42" s="141">
        <v>-161.80000000000001</v>
      </c>
      <c r="BW42" s="141">
        <v>-473.5</v>
      </c>
      <c r="BX42" s="141">
        <v>-186.9</v>
      </c>
      <c r="BY42" s="141">
        <v>-224.7</v>
      </c>
    </row>
    <row r="43" spans="2:77" ht="6.75" customHeight="1" x14ac:dyDescent="0.2">
      <c r="B43" s="48"/>
      <c r="C43" s="141"/>
      <c r="D43" s="141"/>
      <c r="E43" s="121"/>
      <c r="F43" s="142"/>
      <c r="G43" s="142"/>
      <c r="H43" s="121"/>
      <c r="I43" s="121"/>
      <c r="J43" s="121"/>
      <c r="K43" s="109"/>
      <c r="L43" s="144"/>
      <c r="M43" s="109"/>
      <c r="N43" s="109"/>
      <c r="O43" s="109"/>
      <c r="P43" s="109"/>
      <c r="Q43" s="109"/>
      <c r="R43" s="109"/>
      <c r="S43" s="109"/>
      <c r="T43" s="109"/>
      <c r="U43" s="109"/>
      <c r="V43" s="109"/>
      <c r="W43" s="109"/>
      <c r="X43" s="109"/>
      <c r="Y43" s="109"/>
      <c r="Z43" s="109"/>
      <c r="AA43" s="109"/>
      <c r="AB43" s="109"/>
      <c r="AC43" s="109"/>
      <c r="AD43" s="109"/>
      <c r="AE43" s="109"/>
      <c r="AF43" s="109"/>
      <c r="AG43" s="109"/>
      <c r="AH43" s="109"/>
      <c r="AI43" s="109"/>
      <c r="AJ43" s="109"/>
      <c r="AK43" s="109"/>
      <c r="AL43" s="109"/>
      <c r="AM43" s="109"/>
      <c r="AN43" s="109"/>
      <c r="AO43" s="109"/>
      <c r="AP43" s="109"/>
      <c r="AQ43" s="109"/>
      <c r="AR43" s="109"/>
      <c r="AS43" s="109"/>
      <c r="AT43" s="109"/>
      <c r="AU43" s="109"/>
      <c r="AV43" s="109"/>
      <c r="AW43" s="109"/>
      <c r="AX43" s="109"/>
      <c r="AY43" s="109"/>
      <c r="AZ43" s="109"/>
      <c r="BA43" s="109"/>
      <c r="BB43" s="109"/>
      <c r="BC43" s="109"/>
      <c r="BD43" s="109"/>
      <c r="BE43" s="109"/>
      <c r="BF43" s="109"/>
      <c r="BG43" s="109"/>
      <c r="BH43" s="109"/>
      <c r="BI43" s="109"/>
      <c r="BJ43" s="109"/>
      <c r="BK43" s="109"/>
      <c r="BL43" s="109"/>
      <c r="BM43" s="109"/>
      <c r="BN43" s="109"/>
      <c r="BO43" s="109"/>
      <c r="BP43" s="109"/>
      <c r="BQ43" s="109"/>
      <c r="BR43" s="109"/>
      <c r="BS43" s="109"/>
      <c r="BT43" s="109"/>
      <c r="BU43" s="109"/>
      <c r="BV43" s="109"/>
      <c r="BW43" s="109"/>
      <c r="BX43" s="109"/>
      <c r="BY43" s="109"/>
    </row>
    <row r="44" spans="2:77" s="2" customFormat="1" x14ac:dyDescent="0.2">
      <c r="B44" s="50" t="s">
        <v>154</v>
      </c>
      <c r="C44" s="38">
        <v>235.2</v>
      </c>
      <c r="D44" s="38">
        <v>254.4999999999998</v>
      </c>
      <c r="E44" s="38">
        <v>346.2</v>
      </c>
      <c r="F44" s="38">
        <v>307.5</v>
      </c>
      <c r="G44" s="38">
        <v>276.40000000000003</v>
      </c>
      <c r="H44" s="38">
        <v>96.299999999999926</v>
      </c>
      <c r="I44" s="38">
        <v>109.60000000000007</v>
      </c>
      <c r="J44" s="38">
        <v>135.69999999999999</v>
      </c>
      <c r="K44" s="38">
        <v>140.50000000000006</v>
      </c>
      <c r="L44" s="38">
        <v>482.09999999999968</v>
      </c>
      <c r="M44" s="38">
        <v>133.79999999999998</v>
      </c>
      <c r="N44" s="38">
        <v>151.00000000000003</v>
      </c>
      <c r="O44" s="38">
        <v>157.3000000000001</v>
      </c>
      <c r="P44" s="38">
        <v>153.59999999999988</v>
      </c>
      <c r="Q44" s="38">
        <v>595.70000000000039</v>
      </c>
      <c r="R44" s="38">
        <v>144.50000000000011</v>
      </c>
      <c r="S44" s="38">
        <v>42.300000000000011</v>
      </c>
      <c r="T44" s="38">
        <v>128.79999999999998</v>
      </c>
      <c r="U44" s="38">
        <v>150.30000000000001</v>
      </c>
      <c r="V44" s="38">
        <v>465.79999999999995</v>
      </c>
      <c r="W44" s="38">
        <v>148.09999999999997</v>
      </c>
      <c r="X44" s="38">
        <v>164.79999999999995</v>
      </c>
      <c r="Y44" s="38">
        <v>174.29999999999998</v>
      </c>
      <c r="Z44" s="38">
        <v>164.79999999999995</v>
      </c>
      <c r="AA44" s="38">
        <v>652.09999999999991</v>
      </c>
      <c r="AB44" s="38">
        <v>184.89999999999998</v>
      </c>
      <c r="AC44" s="38">
        <v>184.40000000000006</v>
      </c>
      <c r="AD44" s="38">
        <v>183.40000000000009</v>
      </c>
      <c r="AE44" s="38">
        <v>173.80000000000004</v>
      </c>
      <c r="AF44" s="38">
        <v>726.69999999999982</v>
      </c>
      <c r="AG44" s="38">
        <v>186.30000000000004</v>
      </c>
      <c r="AH44" s="38">
        <v>179.39999999999998</v>
      </c>
      <c r="AI44" s="38">
        <v>194.9</v>
      </c>
      <c r="AJ44" s="38">
        <v>175</v>
      </c>
      <c r="AK44" s="38">
        <v>735.49999999999966</v>
      </c>
      <c r="AL44" s="38">
        <v>202.5</v>
      </c>
      <c r="AM44" s="38">
        <v>178.99999999999994</v>
      </c>
      <c r="AN44" s="38">
        <v>187.79999999999978</v>
      </c>
      <c r="AO44" s="38">
        <v>202.00000000000009</v>
      </c>
      <c r="AP44" s="38">
        <v>771.10000000000036</v>
      </c>
      <c r="AQ44" s="38">
        <v>230.09999999999988</v>
      </c>
      <c r="AR44" s="38">
        <v>235.59999999999988</v>
      </c>
      <c r="AS44" s="38">
        <v>242.40000000000012</v>
      </c>
      <c r="AT44" s="38">
        <v>263.90000000000003</v>
      </c>
      <c r="AU44" s="38">
        <v>261.20000000000022</v>
      </c>
      <c r="AV44" s="38">
        <v>313.70000000000027</v>
      </c>
      <c r="AW44" s="38">
        <v>969.09999999999923</v>
      </c>
      <c r="AX44" s="38">
        <v>1043.0999999999997</v>
      </c>
      <c r="AY44" s="38">
        <v>329.89999999999975</v>
      </c>
      <c r="AZ44" s="38">
        <v>276.89999999999964</v>
      </c>
      <c r="BA44" s="38">
        <v>300.49999999999989</v>
      </c>
      <c r="BB44" s="38">
        <v>347.30000000000018</v>
      </c>
      <c r="BC44" s="38">
        <v>1254.599999999999</v>
      </c>
      <c r="BD44" s="38">
        <v>370.20000000000027</v>
      </c>
      <c r="BE44" s="38">
        <v>378.60000000000036</v>
      </c>
      <c r="BF44" s="38">
        <v>337</v>
      </c>
      <c r="BG44" s="38">
        <v>341.99999999999989</v>
      </c>
      <c r="BH44" s="38">
        <v>345.49999999999989</v>
      </c>
      <c r="BI44" s="38">
        <v>356.79999999999984</v>
      </c>
      <c r="BJ44" s="38">
        <v>405.30000000000024</v>
      </c>
      <c r="BK44" s="38">
        <v>412.19999999999987</v>
      </c>
      <c r="BL44" s="38">
        <v>1458.0000000000009</v>
      </c>
      <c r="BM44" s="38">
        <v>1489.6</v>
      </c>
      <c r="BN44" s="38">
        <v>434.40000000000032</v>
      </c>
      <c r="BO44" s="38">
        <v>218.39999999999998</v>
      </c>
      <c r="BP44" s="38">
        <v>503.59999999999991</v>
      </c>
      <c r="BQ44" s="38">
        <v>645.4000000000002</v>
      </c>
      <c r="BR44" s="38">
        <v>1801.6999999999985</v>
      </c>
      <c r="BS44" s="38">
        <v>708.40000000000066</v>
      </c>
      <c r="BT44" s="38">
        <v>673.3000000000003</v>
      </c>
      <c r="BU44" s="38">
        <v>1068.8000000000004</v>
      </c>
      <c r="BV44" s="38">
        <v>773.59999999999991</v>
      </c>
      <c r="BW44" s="38">
        <v>3223.9999999999991</v>
      </c>
      <c r="BX44" s="38">
        <v>952.00000000000011</v>
      </c>
      <c r="BY44" s="38">
        <v>892.50000000000023</v>
      </c>
    </row>
    <row r="45" spans="2:77" ht="6.75" customHeight="1" x14ac:dyDescent="0.2">
      <c r="B45" s="48"/>
      <c r="C45" s="141"/>
      <c r="D45" s="141"/>
      <c r="E45" s="121"/>
      <c r="F45" s="142"/>
      <c r="G45" s="142"/>
      <c r="H45" s="121"/>
      <c r="I45" s="121"/>
      <c r="J45" s="121"/>
      <c r="K45" s="109"/>
      <c r="L45" s="144"/>
      <c r="M45" s="109"/>
      <c r="N45" s="109"/>
      <c r="O45" s="109"/>
      <c r="P45" s="109"/>
      <c r="Q45" s="109"/>
      <c r="R45" s="109"/>
      <c r="S45" s="109"/>
      <c r="T45" s="109"/>
      <c r="U45" s="109"/>
      <c r="V45" s="109"/>
      <c r="W45" s="110"/>
      <c r="X45" s="110"/>
      <c r="Y45" s="110"/>
      <c r="Z45" s="110"/>
      <c r="AA45" s="110"/>
      <c r="AB45" s="110"/>
      <c r="AC45" s="110"/>
      <c r="AD45" s="110"/>
      <c r="AE45" s="110"/>
      <c r="AF45" s="110"/>
      <c r="AG45" s="110"/>
      <c r="AH45" s="110"/>
      <c r="AI45" s="110"/>
      <c r="AJ45" s="110"/>
      <c r="AK45" s="110"/>
      <c r="AL45" s="110"/>
      <c r="AM45" s="110"/>
      <c r="AN45" s="110"/>
      <c r="AO45" s="110"/>
      <c r="AP45" s="110"/>
      <c r="AQ45" s="110"/>
      <c r="AR45" s="110"/>
      <c r="AS45" s="110"/>
      <c r="AT45" s="110"/>
      <c r="AU45" s="110"/>
      <c r="AV45" s="110"/>
      <c r="AW45" s="110"/>
      <c r="AX45" s="110"/>
      <c r="AY45" s="110"/>
      <c r="AZ45" s="110"/>
      <c r="BA45" s="110"/>
      <c r="BB45" s="110"/>
      <c r="BC45" s="110"/>
      <c r="BD45" s="110"/>
      <c r="BE45" s="110"/>
      <c r="BF45" s="110"/>
      <c r="BG45" s="110"/>
      <c r="BH45" s="110"/>
      <c r="BI45" s="110"/>
      <c r="BJ45" s="110"/>
      <c r="BK45" s="110"/>
      <c r="BL45" s="110"/>
      <c r="BM45" s="110"/>
      <c r="BN45" s="110"/>
      <c r="BO45" s="110"/>
      <c r="BP45" s="110"/>
      <c r="BQ45" s="110"/>
      <c r="BR45" s="110"/>
      <c r="BS45" s="110"/>
      <c r="BT45" s="110"/>
      <c r="BU45" s="110"/>
      <c r="BV45" s="110"/>
      <c r="BW45" s="110"/>
      <c r="BX45" s="110"/>
      <c r="BY45" s="110"/>
    </row>
    <row r="46" spans="2:77" x14ac:dyDescent="0.2">
      <c r="B46" s="48" t="s">
        <v>48</v>
      </c>
      <c r="C46" s="141"/>
      <c r="D46" s="141"/>
      <c r="E46" s="121"/>
      <c r="F46" s="142"/>
      <c r="G46" s="142"/>
      <c r="H46" s="121"/>
      <c r="I46" s="121"/>
      <c r="J46" s="121"/>
      <c r="K46" s="109"/>
      <c r="L46" s="144"/>
      <c r="M46" s="109"/>
      <c r="N46" s="109"/>
      <c r="O46" s="109"/>
      <c r="P46" s="109"/>
      <c r="Q46" s="109"/>
      <c r="R46" s="109"/>
      <c r="S46" s="109"/>
      <c r="T46" s="109"/>
      <c r="U46" s="109"/>
      <c r="V46" s="109"/>
      <c r="W46" s="110"/>
      <c r="X46" s="110"/>
      <c r="Y46" s="110"/>
      <c r="Z46" s="110"/>
      <c r="AA46" s="110"/>
      <c r="AB46" s="110"/>
      <c r="AC46" s="110"/>
      <c r="AD46" s="110"/>
      <c r="AE46" s="110"/>
      <c r="AF46" s="110"/>
      <c r="AG46" s="110"/>
      <c r="AH46" s="110"/>
      <c r="AI46" s="110"/>
      <c r="AJ46" s="110"/>
      <c r="AK46" s="110"/>
      <c r="AL46" s="110"/>
      <c r="AM46" s="110"/>
      <c r="AN46" s="110"/>
      <c r="AO46" s="110"/>
      <c r="AP46" s="110"/>
      <c r="AQ46" s="110"/>
      <c r="AR46" s="110"/>
      <c r="AS46" s="110"/>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c r="BR46" s="110"/>
      <c r="BS46" s="110"/>
      <c r="BT46" s="110"/>
      <c r="BU46" s="110"/>
      <c r="BV46" s="110"/>
      <c r="BW46" s="110"/>
      <c r="BX46" s="110"/>
      <c r="BY46" s="110"/>
    </row>
    <row r="47" spans="2:77" x14ac:dyDescent="0.2">
      <c r="B47" s="48" t="s">
        <v>49</v>
      </c>
      <c r="C47" s="141">
        <v>-133.5</v>
      </c>
      <c r="D47" s="141">
        <v>-88</v>
      </c>
      <c r="E47" s="121">
        <v>-99.8</v>
      </c>
      <c r="F47" s="142">
        <v>-161.9</v>
      </c>
      <c r="G47" s="121">
        <v>-144</v>
      </c>
      <c r="H47" s="121">
        <v>-36.6</v>
      </c>
      <c r="I47" s="121">
        <v>-39.200000000000003</v>
      </c>
      <c r="J47" s="121">
        <v>-43</v>
      </c>
      <c r="K47" s="109">
        <v>-49.4</v>
      </c>
      <c r="L47" s="109">
        <v>-168.3</v>
      </c>
      <c r="M47" s="109">
        <v>-51.4</v>
      </c>
      <c r="N47" s="109">
        <v>-58.7</v>
      </c>
      <c r="O47" s="109">
        <v>-65.599999999999994</v>
      </c>
      <c r="P47" s="109">
        <v>-63.7</v>
      </c>
      <c r="Q47" s="109">
        <v>-239.3</v>
      </c>
      <c r="R47" s="109">
        <v>-58.4</v>
      </c>
      <c r="S47" s="109">
        <v>-51.8</v>
      </c>
      <c r="T47" s="109">
        <v>-45.2</v>
      </c>
      <c r="U47" s="109">
        <v>-44</v>
      </c>
      <c r="V47" s="109">
        <v>-199.3</v>
      </c>
      <c r="W47" s="109">
        <v>-37.200000000000003</v>
      </c>
      <c r="X47" s="109">
        <v>-38.6</v>
      </c>
      <c r="Y47" s="109">
        <v>-45.8</v>
      </c>
      <c r="Z47" s="109">
        <v>-65.5</v>
      </c>
      <c r="AA47" s="109">
        <v>-187.1</v>
      </c>
      <c r="AB47" s="109">
        <v>-64.400000000000006</v>
      </c>
      <c r="AC47" s="109">
        <v>-68.400000000000006</v>
      </c>
      <c r="AD47" s="109">
        <v>-66.2</v>
      </c>
      <c r="AE47" s="109">
        <v>-77.2</v>
      </c>
      <c r="AF47" s="109">
        <v>-276.39999999999998</v>
      </c>
      <c r="AG47" s="109">
        <v>-85.9</v>
      </c>
      <c r="AH47" s="109">
        <v>-96.2</v>
      </c>
      <c r="AI47" s="109">
        <v>-105.7</v>
      </c>
      <c r="AJ47" s="109">
        <v>-84.4</v>
      </c>
      <c r="AK47" s="109">
        <v>-370.1</v>
      </c>
      <c r="AL47" s="109">
        <v>-112.2</v>
      </c>
      <c r="AM47" s="109">
        <v>-104.9</v>
      </c>
      <c r="AN47" s="109">
        <v>-112.7</v>
      </c>
      <c r="AO47" s="109">
        <v>-115.8</v>
      </c>
      <c r="AP47" s="109">
        <v>-445.5</v>
      </c>
      <c r="AQ47" s="109">
        <v>-129.1</v>
      </c>
      <c r="AR47" s="109">
        <v>-120.5</v>
      </c>
      <c r="AS47" s="109">
        <v>-131.30000000000001</v>
      </c>
      <c r="AT47" s="109">
        <v>-131.30000000000001</v>
      </c>
      <c r="AU47" s="109">
        <v>-131</v>
      </c>
      <c r="AV47" s="109">
        <v>-131</v>
      </c>
      <c r="AW47" s="109">
        <v>-511.9</v>
      </c>
      <c r="AX47" s="109">
        <v>-511.9</v>
      </c>
      <c r="AY47" s="109">
        <v>-133.80000000000001</v>
      </c>
      <c r="AZ47" s="109">
        <v>-129.6</v>
      </c>
      <c r="BA47" s="109">
        <v>-121.5</v>
      </c>
      <c r="BB47" s="109">
        <v>-152</v>
      </c>
      <c r="BC47" s="109">
        <v>-536.79999999999995</v>
      </c>
      <c r="BD47" s="109">
        <v>-142.6</v>
      </c>
      <c r="BE47" s="109">
        <v>-158.19999999999999</v>
      </c>
      <c r="BF47" s="109">
        <v>-151.19999999999999</v>
      </c>
      <c r="BG47" s="109">
        <v>-157.80000000000001</v>
      </c>
      <c r="BH47" s="109">
        <v>-148.4</v>
      </c>
      <c r="BI47" s="109">
        <v>-158.1</v>
      </c>
      <c r="BJ47" s="109">
        <v>-143.69999999999999</v>
      </c>
      <c r="BK47" s="109">
        <v>-155.9</v>
      </c>
      <c r="BL47" s="109">
        <v>-591.20000000000005</v>
      </c>
      <c r="BM47" s="109">
        <v>-630</v>
      </c>
      <c r="BN47" s="109">
        <v>-163.1</v>
      </c>
      <c r="BO47" s="109">
        <v>-145.69999999999999</v>
      </c>
      <c r="BP47" s="109">
        <v>-90.1</v>
      </c>
      <c r="BQ47" s="109">
        <v>-113.4</v>
      </c>
      <c r="BR47" s="109">
        <v>-512.4</v>
      </c>
      <c r="BS47" s="109">
        <v>-49.3</v>
      </c>
      <c r="BT47" s="109">
        <v>-92.9</v>
      </c>
      <c r="BU47" s="109">
        <v>-159.9</v>
      </c>
      <c r="BV47" s="109">
        <v>-274.8</v>
      </c>
      <c r="BW47" s="109">
        <v>-576.9</v>
      </c>
      <c r="BX47" s="109">
        <v>-355.3</v>
      </c>
      <c r="BY47" s="109">
        <v>-472.3</v>
      </c>
    </row>
    <row r="48" spans="2:77" x14ac:dyDescent="0.2">
      <c r="B48" s="48" t="s">
        <v>50</v>
      </c>
      <c r="C48" s="141">
        <v>62.3</v>
      </c>
      <c r="D48" s="141">
        <v>22.7</v>
      </c>
      <c r="E48" s="121">
        <v>25.4</v>
      </c>
      <c r="F48" s="142">
        <v>28.6</v>
      </c>
      <c r="G48" s="121">
        <v>31.1</v>
      </c>
      <c r="H48" s="121">
        <v>8.4</v>
      </c>
      <c r="I48" s="121">
        <v>10</v>
      </c>
      <c r="J48" s="121">
        <v>11.6</v>
      </c>
      <c r="K48" s="109">
        <v>8.1</v>
      </c>
      <c r="L48" s="109">
        <v>38.200000000000003</v>
      </c>
      <c r="M48" s="109">
        <v>8.6</v>
      </c>
      <c r="N48" s="109">
        <v>13.5</v>
      </c>
      <c r="O48" s="109">
        <v>15.8</v>
      </c>
      <c r="P48" s="109">
        <v>22.5</v>
      </c>
      <c r="Q48" s="109">
        <v>60.3</v>
      </c>
      <c r="R48" s="109">
        <v>14.8</v>
      </c>
      <c r="S48" s="109">
        <v>17.7</v>
      </c>
      <c r="T48" s="109">
        <v>14.8</v>
      </c>
      <c r="U48" s="109">
        <v>13.4</v>
      </c>
      <c r="V48" s="109">
        <v>60.6</v>
      </c>
      <c r="W48" s="110">
        <v>14.2</v>
      </c>
      <c r="X48" s="110">
        <v>17.5</v>
      </c>
      <c r="Y48" s="110">
        <v>17.7</v>
      </c>
      <c r="Z48" s="110">
        <v>27.1</v>
      </c>
      <c r="AA48" s="110">
        <v>76.5</v>
      </c>
      <c r="AB48" s="110">
        <v>30.1</v>
      </c>
      <c r="AC48" s="110">
        <v>25.8</v>
      </c>
      <c r="AD48" s="110">
        <v>23.8</v>
      </c>
      <c r="AE48" s="110">
        <v>45.6</v>
      </c>
      <c r="AF48" s="110">
        <v>125.3</v>
      </c>
      <c r="AG48" s="110">
        <v>37.9</v>
      </c>
      <c r="AH48" s="110">
        <v>44.7</v>
      </c>
      <c r="AI48" s="123">
        <v>46</v>
      </c>
      <c r="AJ48" s="123">
        <v>40.9</v>
      </c>
      <c r="AK48" s="123">
        <v>167.4</v>
      </c>
      <c r="AL48" s="123">
        <v>44.5</v>
      </c>
      <c r="AM48" s="123">
        <v>55.4</v>
      </c>
      <c r="AN48" s="123">
        <v>59</v>
      </c>
      <c r="AO48" s="123">
        <v>43.1</v>
      </c>
      <c r="AP48" s="123">
        <v>202</v>
      </c>
      <c r="AQ48" s="123">
        <v>54.3</v>
      </c>
      <c r="AR48" s="123">
        <v>53.3</v>
      </c>
      <c r="AS48" s="123">
        <v>51.9</v>
      </c>
      <c r="AT48" s="123">
        <v>51.9</v>
      </c>
      <c r="AU48" s="123">
        <v>37.4</v>
      </c>
      <c r="AV48" s="123">
        <v>37.4</v>
      </c>
      <c r="AW48" s="123">
        <v>196.9</v>
      </c>
      <c r="AX48" s="123">
        <v>196.9</v>
      </c>
      <c r="AY48" s="123">
        <v>44.9</v>
      </c>
      <c r="AZ48" s="123">
        <v>40.9</v>
      </c>
      <c r="BA48" s="123">
        <v>37.700000000000003</v>
      </c>
      <c r="BB48" s="123">
        <v>44.5</v>
      </c>
      <c r="BC48" s="123">
        <v>167.9</v>
      </c>
      <c r="BD48" s="123">
        <v>53</v>
      </c>
      <c r="BE48" s="123">
        <v>53</v>
      </c>
      <c r="BF48" s="123">
        <v>59.8</v>
      </c>
      <c r="BG48" s="123">
        <v>59.9</v>
      </c>
      <c r="BH48" s="123">
        <v>67.099999999999994</v>
      </c>
      <c r="BI48" s="123">
        <v>63.9</v>
      </c>
      <c r="BJ48" s="123">
        <v>45.5</v>
      </c>
      <c r="BK48" s="123">
        <v>43.4</v>
      </c>
      <c r="BL48" s="123">
        <v>230.6</v>
      </c>
      <c r="BM48" s="123">
        <v>220.2</v>
      </c>
      <c r="BN48" s="123">
        <v>35.5</v>
      </c>
      <c r="BO48" s="123">
        <v>18.399999999999999</v>
      </c>
      <c r="BP48" s="123">
        <v>35.6</v>
      </c>
      <c r="BQ48" s="123">
        <v>48.4</v>
      </c>
      <c r="BR48" s="123">
        <v>138</v>
      </c>
      <c r="BS48" s="123">
        <v>27</v>
      </c>
      <c r="BT48" s="123">
        <v>47</v>
      </c>
      <c r="BU48" s="123">
        <v>63.1</v>
      </c>
      <c r="BV48" s="123">
        <v>118.8</v>
      </c>
      <c r="BW48" s="123">
        <v>256</v>
      </c>
      <c r="BX48" s="123">
        <v>128.30000000000001</v>
      </c>
      <c r="BY48" s="123">
        <v>206</v>
      </c>
    </row>
    <row r="49" spans="2:77" x14ac:dyDescent="0.2">
      <c r="B49" s="48" t="s">
        <v>51</v>
      </c>
      <c r="C49" s="145">
        <v>-11</v>
      </c>
      <c r="D49" s="141">
        <v>0</v>
      </c>
      <c r="E49" s="121">
        <v>0</v>
      </c>
      <c r="F49" s="121">
        <v>0</v>
      </c>
      <c r="G49" s="121">
        <v>0</v>
      </c>
      <c r="H49" s="121">
        <v>0</v>
      </c>
      <c r="I49" s="146" t="s">
        <v>2</v>
      </c>
      <c r="J49" s="146">
        <v>0</v>
      </c>
      <c r="K49" s="109">
        <v>0</v>
      </c>
      <c r="L49" s="109">
        <v>0</v>
      </c>
      <c r="M49" s="121">
        <v>0</v>
      </c>
      <c r="N49" s="147">
        <v>0</v>
      </c>
      <c r="O49" s="147">
        <v>0</v>
      </c>
      <c r="P49" s="147">
        <v>0</v>
      </c>
      <c r="Q49" s="147">
        <v>0</v>
      </c>
      <c r="R49" s="147">
        <v>0</v>
      </c>
      <c r="S49" s="147">
        <v>0</v>
      </c>
      <c r="T49" s="147">
        <v>0</v>
      </c>
      <c r="U49" s="147">
        <v>0</v>
      </c>
      <c r="V49" s="147">
        <v>0</v>
      </c>
      <c r="W49" s="124">
        <v>0</v>
      </c>
      <c r="X49" s="124">
        <v>0</v>
      </c>
      <c r="Y49" s="124">
        <v>0</v>
      </c>
      <c r="Z49" s="124">
        <v>0</v>
      </c>
      <c r="AA49" s="124">
        <v>0</v>
      </c>
      <c r="AB49" s="124">
        <v>0</v>
      </c>
      <c r="AC49" s="124">
        <v>0</v>
      </c>
      <c r="AD49" s="124">
        <v>0</v>
      </c>
      <c r="AE49" s="124">
        <v>0</v>
      </c>
      <c r="AF49" s="124"/>
      <c r="AG49" s="124">
        <v>0</v>
      </c>
      <c r="AH49" s="124">
        <v>0</v>
      </c>
      <c r="AI49" s="124">
        <v>0</v>
      </c>
      <c r="AJ49" s="124">
        <v>0</v>
      </c>
      <c r="AK49" s="124">
        <v>0</v>
      </c>
      <c r="AL49" s="124">
        <v>0</v>
      </c>
      <c r="AM49" s="124">
        <v>0</v>
      </c>
      <c r="AN49" s="124">
        <v>0</v>
      </c>
      <c r="AO49" s="124">
        <v>0</v>
      </c>
      <c r="AP49" s="124">
        <v>0</v>
      </c>
      <c r="AQ49" s="124">
        <v>0</v>
      </c>
      <c r="AR49" s="124">
        <v>0</v>
      </c>
      <c r="AS49" s="124">
        <v>0</v>
      </c>
      <c r="AT49" s="124">
        <v>0</v>
      </c>
      <c r="AU49" s="124">
        <v>0</v>
      </c>
      <c r="AV49" s="124"/>
      <c r="AW49" s="124">
        <v>0</v>
      </c>
      <c r="AX49" s="124">
        <v>0</v>
      </c>
      <c r="AY49" s="124">
        <v>0</v>
      </c>
      <c r="AZ49" s="124">
        <v>0</v>
      </c>
      <c r="BA49" s="124">
        <v>0</v>
      </c>
      <c r="BB49" s="124">
        <v>0</v>
      </c>
      <c r="BC49" s="124">
        <v>0</v>
      </c>
      <c r="BD49" s="124">
        <v>0</v>
      </c>
      <c r="BE49" s="124">
        <v>0</v>
      </c>
      <c r="BF49" s="124">
        <v>0</v>
      </c>
      <c r="BG49" s="124">
        <v>0</v>
      </c>
      <c r="BH49" s="124">
        <v>0</v>
      </c>
      <c r="BI49" s="124">
        <v>0</v>
      </c>
      <c r="BJ49" s="124">
        <v>0</v>
      </c>
      <c r="BK49" s="124">
        <v>0</v>
      </c>
      <c r="BL49" s="124"/>
      <c r="BM49" s="124"/>
      <c r="BN49" s="124">
        <v>0</v>
      </c>
      <c r="BO49" s="124">
        <v>0</v>
      </c>
      <c r="BP49" s="124">
        <v>0</v>
      </c>
      <c r="BQ49" s="124">
        <v>0</v>
      </c>
      <c r="BR49" s="124">
        <v>0</v>
      </c>
      <c r="BS49" s="124">
        <v>0</v>
      </c>
      <c r="BT49" s="124">
        <v>0</v>
      </c>
      <c r="BU49" s="124">
        <v>0</v>
      </c>
      <c r="BV49" s="124"/>
      <c r="BW49" s="124"/>
      <c r="BX49" s="124">
        <v>0</v>
      </c>
      <c r="BY49" s="124"/>
    </row>
    <row r="50" spans="2:77" x14ac:dyDescent="0.2">
      <c r="B50" s="48" t="s">
        <v>173</v>
      </c>
      <c r="C50" s="145">
        <v>-2.2000000000000002</v>
      </c>
      <c r="D50" s="141">
        <v>0</v>
      </c>
      <c r="E50" s="121">
        <v>0</v>
      </c>
      <c r="F50" s="121">
        <v>0</v>
      </c>
      <c r="G50" s="121">
        <v>0</v>
      </c>
      <c r="H50" s="121">
        <v>0</v>
      </c>
      <c r="I50" s="146" t="s">
        <v>2</v>
      </c>
      <c r="J50" s="146">
        <v>0</v>
      </c>
      <c r="K50" s="109">
        <v>0</v>
      </c>
      <c r="L50" s="109">
        <v>0</v>
      </c>
      <c r="M50" s="121">
        <v>0</v>
      </c>
      <c r="N50" s="147">
        <v>0</v>
      </c>
      <c r="O50" s="147">
        <v>0</v>
      </c>
      <c r="P50" s="147">
        <v>0</v>
      </c>
      <c r="Q50" s="147">
        <v>0</v>
      </c>
      <c r="R50" s="147">
        <v>0</v>
      </c>
      <c r="S50" s="147">
        <v>0</v>
      </c>
      <c r="T50" s="147">
        <v>0</v>
      </c>
      <c r="U50" s="147">
        <v>0</v>
      </c>
      <c r="V50" s="147">
        <v>0</v>
      </c>
      <c r="W50" s="124">
        <v>0</v>
      </c>
      <c r="X50" s="124">
        <v>0</v>
      </c>
      <c r="Y50" s="124">
        <v>0</v>
      </c>
      <c r="Z50" s="124">
        <v>0</v>
      </c>
      <c r="AA50" s="124">
        <v>0</v>
      </c>
      <c r="AB50" s="124">
        <v>0</v>
      </c>
      <c r="AC50" s="124">
        <v>0</v>
      </c>
      <c r="AD50" s="124">
        <v>0</v>
      </c>
      <c r="AE50" s="124">
        <v>0</v>
      </c>
      <c r="AF50" s="124"/>
      <c r="AG50" s="124">
        <v>0</v>
      </c>
      <c r="AH50" s="124">
        <v>0</v>
      </c>
      <c r="AI50" s="124">
        <v>0</v>
      </c>
      <c r="AJ50" s="124">
        <v>0</v>
      </c>
      <c r="AK50" s="124">
        <v>0</v>
      </c>
      <c r="AL50" s="124">
        <v>0</v>
      </c>
      <c r="AM50" s="124">
        <v>0</v>
      </c>
      <c r="AN50" s="124">
        <v>0</v>
      </c>
      <c r="AO50" s="124">
        <v>0</v>
      </c>
      <c r="AP50" s="124">
        <v>0</v>
      </c>
      <c r="AQ50" s="124">
        <v>0</v>
      </c>
      <c r="AR50" s="124">
        <v>0</v>
      </c>
      <c r="AS50" s="124">
        <v>0</v>
      </c>
      <c r="AT50" s="124">
        <v>0</v>
      </c>
      <c r="AU50" s="124">
        <v>0</v>
      </c>
      <c r="AV50" s="124">
        <v>0</v>
      </c>
      <c r="AW50" s="124">
        <v>0</v>
      </c>
      <c r="AX50" s="124">
        <v>0</v>
      </c>
      <c r="AY50" s="124">
        <v>0</v>
      </c>
      <c r="AZ50" s="124">
        <v>0</v>
      </c>
      <c r="BA50" s="124">
        <v>0</v>
      </c>
      <c r="BB50" s="124">
        <v>0</v>
      </c>
      <c r="BC50" s="124">
        <v>0</v>
      </c>
      <c r="BD50" s="124">
        <v>0</v>
      </c>
      <c r="BE50" s="124">
        <v>0</v>
      </c>
      <c r="BF50" s="124">
        <v>0</v>
      </c>
      <c r="BG50" s="124">
        <v>0</v>
      </c>
      <c r="BH50" s="124">
        <v>0</v>
      </c>
      <c r="BI50" s="124">
        <v>0</v>
      </c>
      <c r="BJ50" s="124">
        <v>0</v>
      </c>
      <c r="BK50" s="124">
        <v>0</v>
      </c>
      <c r="BL50" s="124"/>
      <c r="BM50" s="124"/>
      <c r="BN50" s="124">
        <v>0</v>
      </c>
      <c r="BO50" s="124">
        <v>0</v>
      </c>
      <c r="BP50" s="124">
        <v>0</v>
      </c>
      <c r="BQ50" s="124">
        <v>0</v>
      </c>
      <c r="BR50" s="124">
        <v>0</v>
      </c>
      <c r="BS50" s="124">
        <v>0</v>
      </c>
      <c r="BT50" s="124">
        <v>0</v>
      </c>
      <c r="BU50" s="124">
        <v>0</v>
      </c>
      <c r="BV50" s="124"/>
      <c r="BW50" s="124"/>
      <c r="BX50" s="124">
        <v>0</v>
      </c>
      <c r="BY50" s="124"/>
    </row>
    <row r="51" spans="2:77" x14ac:dyDescent="0.2">
      <c r="B51" s="48" t="s">
        <v>52</v>
      </c>
      <c r="C51" s="144">
        <v>-84.4</v>
      </c>
      <c r="D51" s="144">
        <v>-65.3</v>
      </c>
      <c r="E51" s="144">
        <v>-74.400000000000006</v>
      </c>
      <c r="F51" s="144">
        <v>-133.30000000000001</v>
      </c>
      <c r="G51" s="144">
        <v>-112.9</v>
      </c>
      <c r="H51" s="144">
        <v>-28.200000000000003</v>
      </c>
      <c r="I51" s="144">
        <v>-29.200000000000003</v>
      </c>
      <c r="J51" s="144">
        <v>-31.4</v>
      </c>
      <c r="K51" s="144">
        <v>-41.3</v>
      </c>
      <c r="L51" s="144">
        <v>-130.10000000000002</v>
      </c>
      <c r="M51" s="144">
        <v>-42.8</v>
      </c>
      <c r="N51" s="144">
        <v>-45.2</v>
      </c>
      <c r="O51" s="144">
        <v>-49.8</v>
      </c>
      <c r="P51" s="144">
        <v>-41.2</v>
      </c>
      <c r="Q51" s="144">
        <v>-179</v>
      </c>
      <c r="R51" s="144">
        <v>-43.599999999999994</v>
      </c>
      <c r="S51" s="144">
        <v>-34.099999999999994</v>
      </c>
      <c r="T51" s="144">
        <v>-30.400000000000002</v>
      </c>
      <c r="U51" s="144">
        <v>-30.6</v>
      </c>
      <c r="V51" s="144">
        <v>-138.70000000000002</v>
      </c>
      <c r="W51" s="144">
        <v>-23.000000000000004</v>
      </c>
      <c r="X51" s="144">
        <v>-21.1</v>
      </c>
      <c r="Y51" s="144">
        <v>-28.099999999999998</v>
      </c>
      <c r="Z51" s="144">
        <v>-38.4</v>
      </c>
      <c r="AA51" s="144">
        <v>-110.6</v>
      </c>
      <c r="AB51" s="144">
        <v>-34.300000000000004</v>
      </c>
      <c r="AC51" s="144">
        <v>-42.600000000000009</v>
      </c>
      <c r="AD51" s="144">
        <v>-42.400000000000006</v>
      </c>
      <c r="AE51" s="144">
        <v>-31.6</v>
      </c>
      <c r="AF51" s="144">
        <v>-151.09999999999997</v>
      </c>
      <c r="AG51" s="144">
        <v>-48.000000000000007</v>
      </c>
      <c r="AH51" s="144">
        <v>-51.5</v>
      </c>
      <c r="AI51" s="144">
        <v>-59.7</v>
      </c>
      <c r="AJ51" s="144">
        <v>-43.500000000000007</v>
      </c>
      <c r="AK51" s="144">
        <v>-202.70000000000002</v>
      </c>
      <c r="AL51" s="144">
        <v>-67.7</v>
      </c>
      <c r="AM51" s="144">
        <v>-49.500000000000007</v>
      </c>
      <c r="AN51" s="144">
        <v>-53.7</v>
      </c>
      <c r="AO51" s="144">
        <v>-72.699999999999989</v>
      </c>
      <c r="AP51" s="144">
        <v>-243.5</v>
      </c>
      <c r="AQ51" s="144">
        <v>-74.8</v>
      </c>
      <c r="AR51" s="144">
        <v>-67.2</v>
      </c>
      <c r="AS51" s="144">
        <v>-79.400000000000006</v>
      </c>
      <c r="AT51" s="144">
        <v>-79.400000000000006</v>
      </c>
      <c r="AU51" s="144">
        <v>-93.6</v>
      </c>
      <c r="AV51" s="144">
        <v>-93.6</v>
      </c>
      <c r="AW51" s="144">
        <v>-315</v>
      </c>
      <c r="AX51" s="144">
        <v>-315</v>
      </c>
      <c r="AY51" s="144">
        <v>-88.9</v>
      </c>
      <c r="AZ51" s="144">
        <v>-88.699999999999989</v>
      </c>
      <c r="BA51" s="144">
        <v>-83.8</v>
      </c>
      <c r="BB51" s="144">
        <v>-107.5</v>
      </c>
      <c r="BC51" s="144">
        <v>-368.9</v>
      </c>
      <c r="BD51" s="144">
        <v>-89.6</v>
      </c>
      <c r="BE51" s="144">
        <v>-105.19999999999999</v>
      </c>
      <c r="BF51" s="144">
        <v>-91.399999999999991</v>
      </c>
      <c r="BG51" s="144">
        <v>-97.9</v>
      </c>
      <c r="BH51" s="144">
        <v>-81.300000000000011</v>
      </c>
      <c r="BI51" s="144">
        <v>-94.199999999999989</v>
      </c>
      <c r="BJ51" s="144">
        <v>-98.199999999999989</v>
      </c>
      <c r="BK51" s="144">
        <v>-112.5</v>
      </c>
      <c r="BL51" s="144">
        <v>-360.6</v>
      </c>
      <c r="BM51" s="144">
        <v>-409.8</v>
      </c>
      <c r="BN51" s="144">
        <v>-127.6</v>
      </c>
      <c r="BO51" s="144">
        <v>-127.29999999999998</v>
      </c>
      <c r="BP51" s="144">
        <v>-54.499999999999993</v>
      </c>
      <c r="BQ51" s="144">
        <v>-65</v>
      </c>
      <c r="BR51" s="144">
        <v>-374.4</v>
      </c>
      <c r="BS51" s="144">
        <v>-22.299999999999997</v>
      </c>
      <c r="BT51" s="144">
        <v>-45.900000000000006</v>
      </c>
      <c r="BU51" s="144">
        <v>-96.800000000000011</v>
      </c>
      <c r="BV51" s="144">
        <v>-156</v>
      </c>
      <c r="BW51" s="144">
        <v>-320.89999999999998</v>
      </c>
      <c r="BX51" s="144">
        <v>-227</v>
      </c>
      <c r="BY51" s="144">
        <v>-266.3</v>
      </c>
    </row>
    <row r="52" spans="2:77" ht="5.25" customHeight="1" x14ac:dyDescent="0.2">
      <c r="B52" s="48"/>
      <c r="C52" s="141"/>
      <c r="D52" s="141"/>
      <c r="E52" s="121"/>
      <c r="F52" s="142"/>
      <c r="G52" s="142"/>
      <c r="H52" s="121"/>
      <c r="I52" s="121"/>
      <c r="J52" s="121"/>
      <c r="K52" s="109"/>
      <c r="L52" s="144"/>
      <c r="M52" s="109"/>
      <c r="N52" s="109"/>
      <c r="O52" s="109"/>
      <c r="P52" s="109"/>
      <c r="Q52" s="109"/>
      <c r="R52" s="109"/>
      <c r="S52" s="109"/>
      <c r="T52" s="109"/>
      <c r="U52" s="109"/>
      <c r="V52" s="109"/>
      <c r="W52" s="110"/>
      <c r="X52" s="110"/>
      <c r="Y52" s="110"/>
      <c r="Z52" s="110"/>
      <c r="AA52" s="110"/>
      <c r="AB52" s="110"/>
      <c r="AC52" s="110"/>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c r="BF52" s="110"/>
      <c r="BG52" s="110"/>
      <c r="BH52" s="110"/>
      <c r="BI52" s="110"/>
      <c r="BJ52" s="110"/>
      <c r="BK52" s="110"/>
      <c r="BL52" s="110"/>
      <c r="BM52" s="110"/>
      <c r="BN52" s="110"/>
      <c r="BO52" s="110"/>
      <c r="BP52" s="110"/>
      <c r="BQ52" s="110"/>
      <c r="BR52" s="110"/>
      <c r="BS52" s="110"/>
      <c r="BT52" s="110"/>
      <c r="BU52" s="110"/>
      <c r="BV52" s="110"/>
      <c r="BW52" s="110"/>
      <c r="BX52" s="110"/>
      <c r="BY52" s="110"/>
    </row>
    <row r="53" spans="2:77" s="2" customFormat="1" x14ac:dyDescent="0.2">
      <c r="B53" s="50" t="s">
        <v>174</v>
      </c>
      <c r="C53" s="122">
        <v>150.79999999999998</v>
      </c>
      <c r="D53" s="122">
        <v>189.19999999999982</v>
      </c>
      <c r="E53" s="122">
        <v>271.79999999999995</v>
      </c>
      <c r="F53" s="122">
        <v>174.2</v>
      </c>
      <c r="G53" s="122">
        <v>163.50000000000003</v>
      </c>
      <c r="H53" s="122">
        <v>68.099999999999923</v>
      </c>
      <c r="I53" s="122">
        <v>80.400000000000063</v>
      </c>
      <c r="J53" s="122">
        <v>104.29999999999998</v>
      </c>
      <c r="K53" s="122">
        <v>99.20000000000006</v>
      </c>
      <c r="L53" s="122">
        <v>351.99999999999966</v>
      </c>
      <c r="M53" s="122">
        <v>90.999999999999986</v>
      </c>
      <c r="N53" s="122">
        <v>105.80000000000003</v>
      </c>
      <c r="O53" s="122">
        <v>107.5000000000001</v>
      </c>
      <c r="P53" s="122">
        <v>112.39999999999988</v>
      </c>
      <c r="Q53" s="122">
        <v>416.70000000000039</v>
      </c>
      <c r="R53" s="122">
        <v>100.90000000000012</v>
      </c>
      <c r="S53" s="122">
        <v>8.2000000000000171</v>
      </c>
      <c r="T53" s="122">
        <v>98.399999999999977</v>
      </c>
      <c r="U53" s="122">
        <v>119.70000000000002</v>
      </c>
      <c r="V53" s="122">
        <v>327.09999999999991</v>
      </c>
      <c r="W53" s="122">
        <v>125.09999999999997</v>
      </c>
      <c r="X53" s="122">
        <v>143.69999999999996</v>
      </c>
      <c r="Y53" s="122">
        <v>146.19999999999999</v>
      </c>
      <c r="Z53" s="122">
        <v>126.39999999999995</v>
      </c>
      <c r="AA53" s="122">
        <v>541.49999999999989</v>
      </c>
      <c r="AB53" s="122">
        <v>150.59999999999997</v>
      </c>
      <c r="AC53" s="122">
        <v>141.80000000000007</v>
      </c>
      <c r="AD53" s="122">
        <v>141.00000000000009</v>
      </c>
      <c r="AE53" s="122">
        <v>142.20000000000005</v>
      </c>
      <c r="AF53" s="122">
        <v>575.59999999999991</v>
      </c>
      <c r="AG53" s="122">
        <v>138.30000000000004</v>
      </c>
      <c r="AH53" s="122">
        <v>127.89999999999998</v>
      </c>
      <c r="AI53" s="122">
        <v>135.19999999999999</v>
      </c>
      <c r="AJ53" s="122">
        <v>131.5</v>
      </c>
      <c r="AK53" s="122">
        <v>532.79999999999961</v>
      </c>
      <c r="AL53" s="122">
        <v>134.80000000000001</v>
      </c>
      <c r="AM53" s="122">
        <v>129.49999999999994</v>
      </c>
      <c r="AN53" s="122">
        <v>134.0999999999998</v>
      </c>
      <c r="AO53" s="122">
        <v>129.3000000000001</v>
      </c>
      <c r="AP53" s="122">
        <v>527.60000000000036</v>
      </c>
      <c r="AQ53" s="122">
        <v>155.2999999999999</v>
      </c>
      <c r="AR53" s="122">
        <v>168.39999999999986</v>
      </c>
      <c r="AS53" s="122">
        <v>163.00000000000011</v>
      </c>
      <c r="AT53" s="122">
        <v>184.50000000000003</v>
      </c>
      <c r="AU53" s="122">
        <v>167.60000000000022</v>
      </c>
      <c r="AV53" s="122">
        <v>220.10000000000028</v>
      </c>
      <c r="AW53" s="122">
        <v>654.09999999999923</v>
      </c>
      <c r="AX53" s="122">
        <v>728.09999999999968</v>
      </c>
      <c r="AY53" s="122">
        <v>240.99999999999974</v>
      </c>
      <c r="AZ53" s="122">
        <v>188.19999999999965</v>
      </c>
      <c r="BA53" s="122">
        <v>216.69999999999987</v>
      </c>
      <c r="BB53" s="122">
        <v>239.80000000000018</v>
      </c>
      <c r="BC53" s="122">
        <v>885.69999999999902</v>
      </c>
      <c r="BD53" s="122">
        <v>280.60000000000025</v>
      </c>
      <c r="BE53" s="122">
        <v>273.40000000000038</v>
      </c>
      <c r="BF53" s="122">
        <v>245.60000000000002</v>
      </c>
      <c r="BG53" s="122">
        <v>244.09999999999988</v>
      </c>
      <c r="BH53" s="122">
        <v>264.19999999999987</v>
      </c>
      <c r="BI53" s="122">
        <v>262.59999999999985</v>
      </c>
      <c r="BJ53" s="122">
        <v>307.10000000000025</v>
      </c>
      <c r="BK53" s="122">
        <v>299.69999999999987</v>
      </c>
      <c r="BL53" s="122">
        <v>1097.400000000001</v>
      </c>
      <c r="BM53" s="122">
        <v>1079.8</v>
      </c>
      <c r="BN53" s="122">
        <v>306.8000000000003</v>
      </c>
      <c r="BO53" s="122">
        <v>91.1</v>
      </c>
      <c r="BP53" s="122">
        <v>449.09999999999991</v>
      </c>
      <c r="BQ53" s="122">
        <v>580.4000000000002</v>
      </c>
      <c r="BR53" s="122">
        <v>1427.2999999999984</v>
      </c>
      <c r="BS53" s="122">
        <v>686.1000000000007</v>
      </c>
      <c r="BT53" s="122">
        <v>627.40000000000032</v>
      </c>
      <c r="BU53" s="122">
        <v>972.00000000000045</v>
      </c>
      <c r="BV53" s="122">
        <v>617.59999999999991</v>
      </c>
      <c r="BW53" s="122">
        <v>2903.099999999999</v>
      </c>
      <c r="BX53" s="122">
        <v>725.00000000000011</v>
      </c>
      <c r="BY53" s="122">
        <v>626.20000000000027</v>
      </c>
    </row>
    <row r="54" spans="2:77" ht="6.75" customHeight="1" x14ac:dyDescent="0.2">
      <c r="B54" s="50"/>
      <c r="C54" s="148"/>
      <c r="D54" s="148"/>
      <c r="E54" s="148"/>
      <c r="F54" s="148"/>
      <c r="G54" s="148"/>
      <c r="H54" s="121"/>
      <c r="I54" s="121"/>
      <c r="J54" s="121"/>
      <c r="K54" s="109"/>
      <c r="L54" s="148"/>
      <c r="M54" s="109"/>
      <c r="N54" s="109"/>
      <c r="O54" s="109"/>
      <c r="P54" s="109"/>
      <c r="Q54" s="109"/>
      <c r="R54" s="109"/>
      <c r="S54" s="109"/>
      <c r="T54" s="109"/>
      <c r="U54" s="109"/>
      <c r="V54" s="109"/>
      <c r="W54" s="110"/>
      <c r="X54" s="110"/>
      <c r="Y54" s="110"/>
      <c r="Z54" s="110"/>
      <c r="AA54" s="110"/>
      <c r="AB54" s="110"/>
      <c r="AC54" s="110"/>
      <c r="AD54" s="110"/>
      <c r="AE54" s="110"/>
      <c r="AF54" s="110"/>
      <c r="AG54" s="110"/>
      <c r="AH54" s="110"/>
      <c r="AI54" s="110"/>
      <c r="AJ54" s="110"/>
      <c r="AK54" s="110"/>
      <c r="AL54" s="110"/>
      <c r="AM54" s="110"/>
      <c r="AN54" s="110"/>
      <c r="AO54" s="110"/>
      <c r="AP54" s="110"/>
      <c r="AQ54" s="110"/>
      <c r="AR54" s="110"/>
      <c r="AS54" s="110"/>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c r="BR54" s="110"/>
      <c r="BS54" s="110"/>
      <c r="BT54" s="110"/>
      <c r="BU54" s="110"/>
      <c r="BV54" s="110"/>
      <c r="BW54" s="110"/>
      <c r="BX54" s="110"/>
      <c r="BY54" s="110"/>
    </row>
    <row r="55" spans="2:77" x14ac:dyDescent="0.2">
      <c r="B55" s="10" t="s">
        <v>15</v>
      </c>
      <c r="C55" s="141">
        <v>-44</v>
      </c>
      <c r="D55" s="141">
        <v>-50.8</v>
      </c>
      <c r="E55" s="121">
        <v>-81.400000000000006</v>
      </c>
      <c r="F55" s="142">
        <v>-46.6</v>
      </c>
      <c r="G55" s="121">
        <v>-47.2</v>
      </c>
      <c r="H55" s="121">
        <v>-19.3</v>
      </c>
      <c r="I55" s="121">
        <v>-22.9</v>
      </c>
      <c r="J55" s="121">
        <v>-29.4</v>
      </c>
      <c r="K55" s="109">
        <v>-29.8</v>
      </c>
      <c r="L55" s="109">
        <v>-101.5</v>
      </c>
      <c r="M55" s="109">
        <v>-27.4</v>
      </c>
      <c r="N55" s="109">
        <v>-31.8</v>
      </c>
      <c r="O55" s="109">
        <v>-32.200000000000003</v>
      </c>
      <c r="P55" s="109">
        <v>-33.700000000000003</v>
      </c>
      <c r="Q55" s="109">
        <v>-125.1</v>
      </c>
      <c r="R55" s="109">
        <v>-28.2</v>
      </c>
      <c r="S55" s="109">
        <v>2.5</v>
      </c>
      <c r="T55" s="109">
        <v>-27</v>
      </c>
      <c r="U55" s="109">
        <v>-33.6</v>
      </c>
      <c r="V55" s="109">
        <v>-86.2</v>
      </c>
      <c r="W55" s="109">
        <v>-36.299999999999997</v>
      </c>
      <c r="X55" s="109">
        <v>-40.299999999999997</v>
      </c>
      <c r="Y55" s="109">
        <v>-44.1</v>
      </c>
      <c r="Z55" s="109">
        <v>-36.4</v>
      </c>
      <c r="AA55" s="109">
        <v>-157.19999999999999</v>
      </c>
      <c r="AB55" s="109">
        <v>-44.8</v>
      </c>
      <c r="AC55" s="109">
        <v>-41.2</v>
      </c>
      <c r="AD55" s="109">
        <v>-39.1</v>
      </c>
      <c r="AE55" s="109">
        <v>-40</v>
      </c>
      <c r="AF55" s="109">
        <v>-165</v>
      </c>
      <c r="AG55" s="109">
        <v>-38</v>
      </c>
      <c r="AH55" s="109">
        <v>-34.5</v>
      </c>
      <c r="AI55" s="109">
        <v>-32.299999999999997</v>
      </c>
      <c r="AJ55" s="109">
        <v>-25.6</v>
      </c>
      <c r="AK55" s="109">
        <v>-130.4</v>
      </c>
      <c r="AL55" s="109">
        <v>-31.8</v>
      </c>
      <c r="AM55" s="109">
        <v>-31.5</v>
      </c>
      <c r="AN55" s="109">
        <v>-30.2</v>
      </c>
      <c r="AO55" s="109">
        <v>-24.9</v>
      </c>
      <c r="AP55" s="109">
        <v>-118.3</v>
      </c>
      <c r="AQ55" s="109">
        <v>-35</v>
      </c>
      <c r="AR55" s="109">
        <v>-39.1</v>
      </c>
      <c r="AS55" s="109">
        <v>-39.799999999999997</v>
      </c>
      <c r="AT55" s="109">
        <v>-45</v>
      </c>
      <c r="AU55" s="109">
        <v>-34.6</v>
      </c>
      <c r="AV55" s="109">
        <v>-45.6</v>
      </c>
      <c r="AW55" s="109">
        <v>-148.4</v>
      </c>
      <c r="AX55" s="109">
        <v>-164.70000000000002</v>
      </c>
      <c r="AY55" s="109">
        <v>-65</v>
      </c>
      <c r="AZ55" s="109">
        <v>-46.3</v>
      </c>
      <c r="BA55" s="109">
        <v>-56.8</v>
      </c>
      <c r="BB55" s="109">
        <v>-58.4</v>
      </c>
      <c r="BC55" s="109">
        <v>-226.5</v>
      </c>
      <c r="BD55" s="109">
        <v>-64.3</v>
      </c>
      <c r="BE55" s="109">
        <v>-62.6</v>
      </c>
      <c r="BF55" s="109">
        <v>-54.2</v>
      </c>
      <c r="BG55" s="109">
        <v>-54</v>
      </c>
      <c r="BH55" s="109">
        <v>-58.3</v>
      </c>
      <c r="BI55" s="109">
        <v>-57.9</v>
      </c>
      <c r="BJ55" s="109">
        <v>-73.099999999999994</v>
      </c>
      <c r="BK55" s="109">
        <v>-71.3</v>
      </c>
      <c r="BL55" s="109">
        <v>-249.9</v>
      </c>
      <c r="BM55" s="109">
        <v>-245.9</v>
      </c>
      <c r="BN55" s="109">
        <v>-75.900000000000006</v>
      </c>
      <c r="BO55" s="109">
        <v>-1.2</v>
      </c>
      <c r="BP55" s="109">
        <v>-123.6</v>
      </c>
      <c r="BQ55" s="109">
        <v>-178.6</v>
      </c>
      <c r="BR55" s="109">
        <v>-379.09999999999997</v>
      </c>
      <c r="BS55" s="109">
        <v>-203.8</v>
      </c>
      <c r="BT55" s="109">
        <v>-179.5</v>
      </c>
      <c r="BU55" s="109">
        <v>-300.60000000000002</v>
      </c>
      <c r="BV55" s="109">
        <v>-175.50000000000003</v>
      </c>
      <c r="BW55" s="109">
        <v>-859.4</v>
      </c>
      <c r="BX55" s="109">
        <v>-207.6</v>
      </c>
      <c r="BY55" s="109">
        <v>-169.5</v>
      </c>
    </row>
    <row r="56" spans="2:77" x14ac:dyDescent="0.2">
      <c r="B56" s="48" t="s">
        <v>40</v>
      </c>
      <c r="C56" s="141">
        <v>-0.3</v>
      </c>
      <c r="D56" s="141">
        <v>-0.2</v>
      </c>
      <c r="E56" s="121">
        <v>-0.2</v>
      </c>
      <c r="F56" s="142">
        <v>-0.2</v>
      </c>
      <c r="G56" s="121">
        <v>0</v>
      </c>
      <c r="H56" s="146">
        <v>0</v>
      </c>
      <c r="I56" s="146"/>
      <c r="J56" s="121">
        <v>0</v>
      </c>
      <c r="K56" s="121">
        <v>0</v>
      </c>
      <c r="L56" s="121">
        <v>0</v>
      </c>
      <c r="M56" s="146">
        <v>0</v>
      </c>
      <c r="N56" s="109">
        <v>0</v>
      </c>
      <c r="O56" s="109">
        <v>0</v>
      </c>
      <c r="P56" s="109">
        <v>0</v>
      </c>
      <c r="Q56" s="109">
        <v>0</v>
      </c>
      <c r="R56" s="109">
        <v>0</v>
      </c>
      <c r="S56" s="109">
        <v>0</v>
      </c>
      <c r="T56" s="109">
        <v>0</v>
      </c>
      <c r="U56" s="109">
        <v>0</v>
      </c>
      <c r="V56" s="109">
        <v>0</v>
      </c>
      <c r="W56" s="124">
        <v>0</v>
      </c>
      <c r="X56" s="124">
        <v>0</v>
      </c>
      <c r="Y56" s="124">
        <v>0</v>
      </c>
      <c r="Z56" s="124">
        <v>0</v>
      </c>
      <c r="AA56" s="124">
        <v>0</v>
      </c>
      <c r="AB56" s="124">
        <v>0</v>
      </c>
      <c r="AC56" s="124">
        <v>0</v>
      </c>
      <c r="AD56" s="124">
        <v>0</v>
      </c>
      <c r="AE56" s="124">
        <v>0</v>
      </c>
      <c r="AF56" s="124"/>
      <c r="AG56" s="124">
        <v>0</v>
      </c>
      <c r="AH56" s="124">
        <v>0</v>
      </c>
      <c r="AI56" s="124">
        <v>0</v>
      </c>
      <c r="AJ56" s="124">
        <v>0</v>
      </c>
      <c r="AK56" s="124">
        <v>0</v>
      </c>
      <c r="AL56" s="124">
        <v>0</v>
      </c>
      <c r="AM56" s="124">
        <v>0</v>
      </c>
      <c r="AN56" s="124">
        <v>0</v>
      </c>
      <c r="AO56" s="124">
        <v>0</v>
      </c>
      <c r="AP56" s="124">
        <v>0</v>
      </c>
      <c r="AQ56" s="124">
        <v>0</v>
      </c>
      <c r="AR56" s="124">
        <v>0</v>
      </c>
      <c r="AS56" s="124">
        <v>0</v>
      </c>
      <c r="AT56" s="124">
        <v>0</v>
      </c>
      <c r="AU56" s="124">
        <v>0</v>
      </c>
      <c r="AV56" s="124">
        <v>0</v>
      </c>
      <c r="AW56" s="124">
        <v>0</v>
      </c>
      <c r="AX56" s="124">
        <v>0</v>
      </c>
      <c r="AY56" s="124">
        <v>0</v>
      </c>
      <c r="AZ56" s="124">
        <v>0</v>
      </c>
      <c r="BA56" s="124">
        <v>0</v>
      </c>
      <c r="BB56" s="124">
        <v>0</v>
      </c>
      <c r="BC56" s="124">
        <v>0</v>
      </c>
      <c r="BD56" s="124">
        <v>0</v>
      </c>
      <c r="BE56" s="124">
        <v>0</v>
      </c>
      <c r="BF56" s="124">
        <v>0</v>
      </c>
      <c r="BG56" s="124">
        <v>0</v>
      </c>
      <c r="BH56" s="124">
        <v>0</v>
      </c>
      <c r="BI56" s="124">
        <v>0</v>
      </c>
      <c r="BJ56" s="124">
        <v>0</v>
      </c>
      <c r="BK56" s="124">
        <v>0</v>
      </c>
      <c r="BL56" s="124"/>
      <c r="BM56" s="124"/>
      <c r="BN56" s="124">
        <v>0</v>
      </c>
      <c r="BO56" s="124">
        <v>0</v>
      </c>
      <c r="BP56" s="124">
        <v>0</v>
      </c>
      <c r="BQ56" s="124">
        <v>0</v>
      </c>
      <c r="BR56" s="124">
        <v>0</v>
      </c>
      <c r="BS56" s="124">
        <v>0</v>
      </c>
      <c r="BT56" s="124">
        <v>0</v>
      </c>
      <c r="BU56" s="124">
        <v>0</v>
      </c>
      <c r="BV56" s="124">
        <v>0</v>
      </c>
      <c r="BW56" s="124">
        <v>0</v>
      </c>
      <c r="BX56" s="124">
        <v>0</v>
      </c>
      <c r="BY56" s="124"/>
    </row>
    <row r="57" spans="2:77" ht="7.5" customHeight="1" x14ac:dyDescent="0.2">
      <c r="B57" s="48"/>
      <c r="C57" s="141"/>
      <c r="D57" s="141"/>
      <c r="E57" s="121"/>
      <c r="F57" s="142"/>
      <c r="G57" s="121"/>
      <c r="H57" s="146"/>
      <c r="I57" s="146"/>
      <c r="J57" s="121"/>
      <c r="K57" s="121"/>
      <c r="L57" s="121"/>
      <c r="M57" s="146"/>
      <c r="N57" s="109"/>
      <c r="O57" s="109"/>
      <c r="P57" s="109"/>
      <c r="Q57" s="109"/>
      <c r="R57" s="109"/>
      <c r="S57" s="109"/>
      <c r="T57" s="109"/>
      <c r="U57" s="109"/>
      <c r="V57" s="109"/>
      <c r="W57" s="110"/>
      <c r="X57" s="110"/>
      <c r="Y57" s="110"/>
      <c r="Z57" s="110"/>
      <c r="AA57" s="110"/>
      <c r="AB57" s="110"/>
      <c r="AC57" s="110"/>
      <c r="AD57" s="110"/>
      <c r="AE57" s="110"/>
      <c r="AF57" s="110"/>
      <c r="AG57" s="110"/>
      <c r="AH57" s="110"/>
      <c r="AI57" s="110"/>
      <c r="AJ57" s="110"/>
      <c r="AK57" s="110"/>
      <c r="AL57" s="110"/>
      <c r="AM57" s="110"/>
      <c r="AN57" s="110"/>
      <c r="AO57" s="110"/>
      <c r="AP57" s="110"/>
      <c r="AQ57" s="110"/>
      <c r="AR57" s="110"/>
      <c r="AS57" s="110"/>
      <c r="AT57" s="110"/>
      <c r="AU57" s="110"/>
      <c r="AV57" s="110"/>
      <c r="AW57" s="110"/>
      <c r="AX57" s="110"/>
      <c r="AY57" s="110"/>
      <c r="AZ57" s="110"/>
      <c r="BA57" s="110"/>
      <c r="BB57" s="110"/>
      <c r="BC57" s="110"/>
      <c r="BD57" s="110"/>
      <c r="BE57" s="110"/>
      <c r="BF57" s="110"/>
      <c r="BG57" s="110"/>
      <c r="BH57" s="110"/>
      <c r="BI57" s="110"/>
      <c r="BJ57" s="110"/>
      <c r="BK57" s="110"/>
      <c r="BL57" s="110"/>
      <c r="BM57" s="110"/>
      <c r="BN57" s="110"/>
      <c r="BO57" s="110"/>
      <c r="BP57" s="110"/>
      <c r="BQ57" s="110"/>
      <c r="BR57" s="110"/>
      <c r="BS57" s="110"/>
      <c r="BT57" s="110"/>
      <c r="BU57" s="110"/>
      <c r="BV57" s="110"/>
      <c r="BW57" s="110"/>
      <c r="BX57" s="110"/>
      <c r="BY57" s="110"/>
    </row>
    <row r="58" spans="2:77" s="2" customFormat="1" x14ac:dyDescent="0.2">
      <c r="B58" s="50" t="s">
        <v>16</v>
      </c>
      <c r="C58" s="125">
        <v>106.49999999999999</v>
      </c>
      <c r="D58" s="125">
        <v>138.19999999999982</v>
      </c>
      <c r="E58" s="125">
        <v>190.19999999999996</v>
      </c>
      <c r="F58" s="125">
        <v>127.39999999999999</v>
      </c>
      <c r="G58" s="125">
        <v>116.30000000000003</v>
      </c>
      <c r="H58" s="125">
        <v>48.799999999999926</v>
      </c>
      <c r="I58" s="125">
        <v>57.500000000000064</v>
      </c>
      <c r="J58" s="125">
        <v>74.899999999999977</v>
      </c>
      <c r="K58" s="125">
        <v>69.400000000000063</v>
      </c>
      <c r="L58" s="125">
        <v>250.49999999999966</v>
      </c>
      <c r="M58" s="125">
        <v>63.599999999999987</v>
      </c>
      <c r="N58" s="125">
        <v>74.000000000000028</v>
      </c>
      <c r="O58" s="125">
        <v>75.300000000000097</v>
      </c>
      <c r="P58" s="125">
        <v>78.699999999999875</v>
      </c>
      <c r="Q58" s="125">
        <v>291.60000000000036</v>
      </c>
      <c r="R58" s="125">
        <v>72.700000000000117</v>
      </c>
      <c r="S58" s="125">
        <v>10.700000000000017</v>
      </c>
      <c r="T58" s="125">
        <v>71.399999999999977</v>
      </c>
      <c r="U58" s="125">
        <v>86.100000000000023</v>
      </c>
      <c r="V58" s="125">
        <v>240.89999999999992</v>
      </c>
      <c r="W58" s="125">
        <v>88.799999999999969</v>
      </c>
      <c r="X58" s="125">
        <v>103.39999999999996</v>
      </c>
      <c r="Y58" s="125">
        <v>102.1</v>
      </c>
      <c r="Z58" s="125">
        <v>89.999999999999943</v>
      </c>
      <c r="AA58" s="125">
        <v>384.2999999999999</v>
      </c>
      <c r="AB58" s="125">
        <v>105.79999999999997</v>
      </c>
      <c r="AC58" s="125">
        <v>100.60000000000007</v>
      </c>
      <c r="AD58" s="125">
        <v>101.90000000000009</v>
      </c>
      <c r="AE58" s="125">
        <v>102.20000000000005</v>
      </c>
      <c r="AF58" s="125">
        <v>410.59999999999991</v>
      </c>
      <c r="AG58" s="125">
        <v>100.30000000000004</v>
      </c>
      <c r="AH58" s="125">
        <v>93.399999999999977</v>
      </c>
      <c r="AI58" s="125">
        <v>102.89999999999999</v>
      </c>
      <c r="AJ58" s="125">
        <v>105.9</v>
      </c>
      <c r="AK58" s="125">
        <v>402.39999999999964</v>
      </c>
      <c r="AL58" s="125">
        <v>103.00000000000001</v>
      </c>
      <c r="AM58" s="125">
        <v>97.999999999999943</v>
      </c>
      <c r="AN58" s="125">
        <v>103.89999999999979</v>
      </c>
      <c r="AO58" s="125">
        <v>104.40000000000009</v>
      </c>
      <c r="AP58" s="125">
        <v>409.30000000000035</v>
      </c>
      <c r="AQ58" s="125">
        <v>120.2999999999999</v>
      </c>
      <c r="AR58" s="125">
        <v>129.29999999999987</v>
      </c>
      <c r="AS58" s="125">
        <v>123.20000000000012</v>
      </c>
      <c r="AT58" s="125">
        <v>139.50000000000003</v>
      </c>
      <c r="AU58" s="125">
        <v>133.00000000000023</v>
      </c>
      <c r="AV58" s="125">
        <v>174.50000000000028</v>
      </c>
      <c r="AW58" s="125">
        <v>505.69999999999925</v>
      </c>
      <c r="AX58" s="125">
        <v>563.39999999999964</v>
      </c>
      <c r="AY58" s="125">
        <v>175.99999999999974</v>
      </c>
      <c r="AZ58" s="125">
        <v>141.89999999999964</v>
      </c>
      <c r="BA58" s="125">
        <v>159.89999999999986</v>
      </c>
      <c r="BB58" s="125">
        <v>181.40000000000018</v>
      </c>
      <c r="BC58" s="125">
        <v>659.19999999999902</v>
      </c>
      <c r="BD58" s="125">
        <v>216.30000000000024</v>
      </c>
      <c r="BE58" s="125">
        <v>210.80000000000038</v>
      </c>
      <c r="BF58" s="125">
        <v>191.40000000000003</v>
      </c>
      <c r="BG58" s="125">
        <v>190.09999999999988</v>
      </c>
      <c r="BH58" s="125">
        <v>205.89999999999986</v>
      </c>
      <c r="BI58" s="125">
        <v>204.69999999999985</v>
      </c>
      <c r="BJ58" s="125">
        <v>234.00000000000026</v>
      </c>
      <c r="BK58" s="125">
        <v>228.39999999999986</v>
      </c>
      <c r="BL58" s="125">
        <v>847.50000000000102</v>
      </c>
      <c r="BM58" s="125">
        <v>833.9</v>
      </c>
      <c r="BN58" s="125">
        <v>230.90000000000029</v>
      </c>
      <c r="BO58" s="125">
        <v>89.899999999999991</v>
      </c>
      <c r="BP58" s="125">
        <v>325.49999999999989</v>
      </c>
      <c r="BQ58" s="125">
        <v>401.80000000000018</v>
      </c>
      <c r="BR58" s="125">
        <v>1048.1999999999985</v>
      </c>
      <c r="BS58" s="125">
        <v>482.30000000000069</v>
      </c>
      <c r="BT58" s="125">
        <v>447.90000000000032</v>
      </c>
      <c r="BU58" s="125">
        <v>671.40000000000043</v>
      </c>
      <c r="BV58" s="125">
        <v>442.09999999999991</v>
      </c>
      <c r="BW58" s="125">
        <v>2043.6999999999989</v>
      </c>
      <c r="BX58" s="125">
        <v>517.40000000000009</v>
      </c>
      <c r="BY58" s="125">
        <v>456.70000000000027</v>
      </c>
    </row>
    <row r="59" spans="2:77" ht="8.25" customHeight="1" x14ac:dyDescent="0.2">
      <c r="B59" s="58"/>
      <c r="C59" s="149"/>
      <c r="D59" s="149"/>
      <c r="E59" s="121"/>
      <c r="F59" s="142"/>
      <c r="G59" s="142"/>
      <c r="H59" s="121"/>
      <c r="I59" s="121"/>
      <c r="J59" s="121"/>
      <c r="K59" s="121"/>
      <c r="L59" s="142"/>
      <c r="M59" s="121"/>
      <c r="N59" s="109"/>
      <c r="O59" s="109"/>
      <c r="P59" s="109"/>
      <c r="Q59" s="109"/>
      <c r="R59" s="109"/>
      <c r="S59" s="109"/>
      <c r="T59" s="109"/>
      <c r="U59" s="109"/>
      <c r="V59" s="109"/>
      <c r="W59" s="110"/>
      <c r="X59" s="110"/>
      <c r="Y59" s="110"/>
      <c r="Z59" s="110"/>
      <c r="AA59" s="110"/>
      <c r="AB59" s="110"/>
      <c r="AC59" s="110"/>
      <c r="AD59" s="110"/>
      <c r="AE59" s="110"/>
      <c r="AF59" s="110"/>
      <c r="AG59" s="110"/>
      <c r="AH59" s="110"/>
      <c r="AI59" s="110"/>
      <c r="AJ59" s="110"/>
      <c r="AK59" s="110"/>
      <c r="AL59" s="110"/>
      <c r="AM59" s="110"/>
      <c r="AN59" s="110"/>
      <c r="AO59" s="110"/>
      <c r="AP59" s="110"/>
      <c r="AQ59" s="110"/>
      <c r="AR59" s="110"/>
      <c r="AS59" s="110"/>
      <c r="AT59" s="110"/>
      <c r="AU59" s="110"/>
      <c r="AV59" s="110"/>
      <c r="AW59" s="110"/>
      <c r="AX59" s="110"/>
      <c r="AY59" s="110"/>
      <c r="AZ59" s="110"/>
      <c r="BA59" s="110"/>
      <c r="BB59" s="110"/>
      <c r="BC59" s="110"/>
      <c r="BD59" s="110"/>
      <c r="BE59" s="110"/>
      <c r="BF59" s="110"/>
      <c r="BG59" s="110"/>
      <c r="BH59" s="110"/>
      <c r="BI59" s="110"/>
      <c r="BJ59" s="110"/>
      <c r="BK59" s="110"/>
      <c r="BL59" s="110"/>
      <c r="BM59" s="110"/>
      <c r="BN59" s="110"/>
      <c r="BO59" s="110"/>
      <c r="BP59" s="110"/>
      <c r="BQ59" s="110"/>
      <c r="BR59" s="110"/>
      <c r="BS59" s="110"/>
      <c r="BT59" s="110"/>
      <c r="BU59" s="110"/>
      <c r="BV59" s="110"/>
      <c r="BW59" s="110"/>
      <c r="BX59" s="110"/>
      <c r="BY59" s="110"/>
    </row>
    <row r="60" spans="2:77" x14ac:dyDescent="0.2">
      <c r="B60" s="10" t="s">
        <v>1</v>
      </c>
      <c r="C60" s="121">
        <v>277.89999999999998</v>
      </c>
      <c r="D60" s="121">
        <v>311.29999999999984</v>
      </c>
      <c r="E60" s="121">
        <v>403.5</v>
      </c>
      <c r="F60" s="121">
        <v>504.1</v>
      </c>
      <c r="G60" s="121">
        <v>469.70000000000005</v>
      </c>
      <c r="H60" s="121">
        <v>132.09999999999991</v>
      </c>
      <c r="I60" s="121">
        <v>150.50000000000006</v>
      </c>
      <c r="J60" s="121">
        <v>178.7</v>
      </c>
      <c r="K60" s="121">
        <v>188.30000000000007</v>
      </c>
      <c r="L60" s="121">
        <v>649.49999999999966</v>
      </c>
      <c r="M60" s="121">
        <v>186.2</v>
      </c>
      <c r="N60" s="121">
        <v>200.60000000000002</v>
      </c>
      <c r="O60" s="121">
        <v>216.2000000000001</v>
      </c>
      <c r="P60" s="121">
        <v>218.2999999999999</v>
      </c>
      <c r="Q60" s="121">
        <v>821.30000000000041</v>
      </c>
      <c r="R60" s="121">
        <v>210.00000000000011</v>
      </c>
      <c r="S60" s="121">
        <v>215.70000000000002</v>
      </c>
      <c r="T60" s="121">
        <v>223.7</v>
      </c>
      <c r="U60" s="121">
        <v>226.3</v>
      </c>
      <c r="V60" s="121">
        <v>875.59999999999991</v>
      </c>
      <c r="W60" s="121">
        <v>217.19999999999993</v>
      </c>
      <c r="X60" s="121">
        <v>225.09999999999997</v>
      </c>
      <c r="Y60" s="121">
        <v>238.2</v>
      </c>
      <c r="Z60" s="121">
        <v>235.99999999999994</v>
      </c>
      <c r="AA60" s="121">
        <v>916.49999999999977</v>
      </c>
      <c r="AB60" s="121">
        <v>249.09999999999997</v>
      </c>
      <c r="AC60" s="121">
        <v>241.60000000000008</v>
      </c>
      <c r="AD60" s="121">
        <v>241.50000000000009</v>
      </c>
      <c r="AE60" s="121">
        <v>237.60000000000005</v>
      </c>
      <c r="AF60" s="121">
        <v>969.8</v>
      </c>
      <c r="AG60" s="121">
        <v>245.00000000000003</v>
      </c>
      <c r="AH60" s="121">
        <v>222.99999999999997</v>
      </c>
      <c r="AI60" s="121">
        <v>238.8</v>
      </c>
      <c r="AJ60" s="121">
        <v>228</v>
      </c>
      <c r="AK60" s="121">
        <v>934.79999999999973</v>
      </c>
      <c r="AL60" s="121">
        <v>258.40000000000003</v>
      </c>
      <c r="AM60" s="121">
        <v>234.29999999999995</v>
      </c>
      <c r="AN60" s="121">
        <v>252.0999999999998</v>
      </c>
      <c r="AO60" s="121">
        <v>270.90000000000009</v>
      </c>
      <c r="AP60" s="121">
        <v>1015.6000000000004</v>
      </c>
      <c r="AQ60" s="121">
        <v>296.99999999999989</v>
      </c>
      <c r="AR60" s="121">
        <v>298.69999999999987</v>
      </c>
      <c r="AS60" s="121">
        <v>310.80000000000013</v>
      </c>
      <c r="AT60" s="121">
        <v>332.30000000000007</v>
      </c>
      <c r="AU60" s="121">
        <v>333.80000000000024</v>
      </c>
      <c r="AV60" s="121">
        <v>386.3000000000003</v>
      </c>
      <c r="AW60" s="121">
        <v>1240.1999999999994</v>
      </c>
      <c r="AX60" s="121">
        <v>1314.1999999999998</v>
      </c>
      <c r="AY60" s="121">
        <v>397.39999999999975</v>
      </c>
      <c r="AZ60" s="121">
        <v>347.59999999999962</v>
      </c>
      <c r="BA60" s="121">
        <v>396.19999999999987</v>
      </c>
      <c r="BB60" s="121">
        <v>449.00000000000023</v>
      </c>
      <c r="BC60" s="121">
        <v>1590.099999999999</v>
      </c>
      <c r="BD60" s="121">
        <v>498.50000000000017</v>
      </c>
      <c r="BE60" s="121">
        <v>538.20000000000039</v>
      </c>
      <c r="BF60" s="121">
        <v>466.40000000000003</v>
      </c>
      <c r="BG60" s="121">
        <v>499.89999999999986</v>
      </c>
      <c r="BH60" s="121">
        <v>502.39999999999986</v>
      </c>
      <c r="BI60" s="121">
        <v>545.0999999999998</v>
      </c>
      <c r="BJ60" s="121">
        <v>588.50000000000023</v>
      </c>
      <c r="BK60" s="121">
        <v>629.59999999999991</v>
      </c>
      <c r="BL60" s="121">
        <v>2055.8000000000011</v>
      </c>
      <c r="BM60" s="121">
        <v>2212.8000000000002</v>
      </c>
      <c r="BN60" s="121">
        <v>632.70000000000027</v>
      </c>
      <c r="BO60" s="121">
        <v>434.79999999999995</v>
      </c>
      <c r="BP60" s="121">
        <v>648.09999999999991</v>
      </c>
      <c r="BQ60" s="121">
        <v>752.50000000000023</v>
      </c>
      <c r="BR60" s="121">
        <v>2468.0999999999985</v>
      </c>
      <c r="BS60" s="121">
        <v>805.80000000000064</v>
      </c>
      <c r="BT60" s="121">
        <v>769.70000000000027</v>
      </c>
      <c r="BU60" s="121">
        <v>1186.7000000000005</v>
      </c>
      <c r="BV60" s="121">
        <v>935.39999999999986</v>
      </c>
      <c r="BW60" s="121">
        <v>3697.4999999999991</v>
      </c>
      <c r="BX60" s="121">
        <v>1138.9000000000001</v>
      </c>
      <c r="BY60" s="121">
        <v>1117.2000000000003</v>
      </c>
    </row>
    <row r="61" spans="2:77" x14ac:dyDescent="0.2">
      <c r="B61" s="10" t="s">
        <v>247</v>
      </c>
      <c r="C61" s="121">
        <v>235.2</v>
      </c>
      <c r="D61" s="121">
        <v>254.4999999999998</v>
      </c>
      <c r="E61" s="121">
        <v>346.2</v>
      </c>
      <c r="F61" s="121">
        <v>307.5</v>
      </c>
      <c r="G61" s="121">
        <v>276.40000000000003</v>
      </c>
      <c r="H61" s="121">
        <v>96.299999999999926</v>
      </c>
      <c r="I61" s="121">
        <v>109.60000000000007</v>
      </c>
      <c r="J61" s="121">
        <v>135.69999999999999</v>
      </c>
      <c r="K61" s="121">
        <v>140.50000000000006</v>
      </c>
      <c r="L61" s="121">
        <v>482.09999999999968</v>
      </c>
      <c r="M61" s="121">
        <v>133.79999999999998</v>
      </c>
      <c r="N61" s="121">
        <v>151.00000000000003</v>
      </c>
      <c r="O61" s="121">
        <v>157.3000000000001</v>
      </c>
      <c r="P61" s="121">
        <v>153.59999999999988</v>
      </c>
      <c r="Q61" s="121">
        <v>595.70000000000039</v>
      </c>
      <c r="R61" s="121">
        <v>144.50000000000011</v>
      </c>
      <c r="S61" s="121">
        <v>42.300000000000011</v>
      </c>
      <c r="T61" s="121">
        <v>128.79999999999998</v>
      </c>
      <c r="U61" s="121">
        <v>150.30000000000001</v>
      </c>
      <c r="V61" s="121">
        <v>465.79999999999995</v>
      </c>
      <c r="W61" s="121">
        <v>148.09999999999997</v>
      </c>
      <c r="X61" s="121">
        <v>164.79999999999995</v>
      </c>
      <c r="Y61" s="121">
        <v>174.29999999999998</v>
      </c>
      <c r="Z61" s="121">
        <v>164.79999999999995</v>
      </c>
      <c r="AA61" s="121">
        <v>652.09999999999991</v>
      </c>
      <c r="AB61" s="121">
        <v>184.89999999999998</v>
      </c>
      <c r="AC61" s="121">
        <v>184.40000000000006</v>
      </c>
      <c r="AD61" s="121">
        <v>183.40000000000009</v>
      </c>
      <c r="AE61" s="121">
        <v>173.80000000000004</v>
      </c>
      <c r="AF61" s="121">
        <v>726.69999999999982</v>
      </c>
      <c r="AG61" s="121">
        <v>186.30000000000004</v>
      </c>
      <c r="AH61" s="121">
        <v>179.39999999999998</v>
      </c>
      <c r="AI61" s="121">
        <v>194.9</v>
      </c>
      <c r="AJ61" s="121">
        <v>175</v>
      </c>
      <c r="AK61" s="121">
        <v>735.49999999999966</v>
      </c>
      <c r="AL61" s="121">
        <v>202.5</v>
      </c>
      <c r="AM61" s="121">
        <v>178.99999999999994</v>
      </c>
      <c r="AN61" s="121">
        <v>187.79999999999978</v>
      </c>
      <c r="AO61" s="121">
        <v>202.00000000000009</v>
      </c>
      <c r="AP61" s="121">
        <v>771.10000000000036</v>
      </c>
      <c r="AQ61" s="121">
        <v>230.09999999999988</v>
      </c>
      <c r="AR61" s="121">
        <v>235.59999999999988</v>
      </c>
      <c r="AS61" s="121">
        <v>242.40000000000012</v>
      </c>
      <c r="AT61" s="121">
        <v>263.90000000000003</v>
      </c>
      <c r="AU61" s="121">
        <v>261.20000000000022</v>
      </c>
      <c r="AV61" s="121">
        <v>313.70000000000027</v>
      </c>
      <c r="AW61" s="121">
        <v>969.09999999999923</v>
      </c>
      <c r="AX61" s="121">
        <v>1043.0999999999997</v>
      </c>
      <c r="AY61" s="121">
        <v>329.89999999999975</v>
      </c>
      <c r="AZ61" s="121">
        <v>276.89999999999964</v>
      </c>
      <c r="BA61" s="121">
        <v>300.49999999999989</v>
      </c>
      <c r="BB61" s="121">
        <v>347.30000000000018</v>
      </c>
      <c r="BC61" s="121">
        <v>1254.599999999999</v>
      </c>
      <c r="BD61" s="121">
        <v>370.20000000000027</v>
      </c>
      <c r="BE61" s="121">
        <v>378.60000000000036</v>
      </c>
      <c r="BF61" s="121">
        <v>337</v>
      </c>
      <c r="BG61" s="121">
        <v>341.99999999999989</v>
      </c>
      <c r="BH61" s="121">
        <v>345.49999999999989</v>
      </c>
      <c r="BI61" s="121">
        <v>356.79999999999984</v>
      </c>
      <c r="BJ61" s="121">
        <v>405.30000000000024</v>
      </c>
      <c r="BK61" s="121">
        <v>412.19999999999987</v>
      </c>
      <c r="BL61" s="121">
        <v>1458.0000000000009</v>
      </c>
      <c r="BM61" s="121">
        <v>1489.6</v>
      </c>
      <c r="BN61" s="121">
        <v>434.40000000000032</v>
      </c>
      <c r="BO61" s="121">
        <v>218.39999999999998</v>
      </c>
      <c r="BP61" s="121">
        <v>503.59999999999991</v>
      </c>
      <c r="BQ61" s="121">
        <v>645.4000000000002</v>
      </c>
      <c r="BR61" s="121">
        <v>1801.6999999999985</v>
      </c>
      <c r="BS61" s="121">
        <v>708.40000000000066</v>
      </c>
      <c r="BT61" s="121">
        <v>673.3000000000003</v>
      </c>
      <c r="BU61" s="121">
        <v>1068.8000000000004</v>
      </c>
      <c r="BV61" s="121">
        <v>773.59999999999991</v>
      </c>
      <c r="BW61" s="121">
        <v>3223.9999999999991</v>
      </c>
      <c r="BX61" s="121">
        <v>952.00000000000011</v>
      </c>
      <c r="BY61" s="121">
        <v>892.50000000000023</v>
      </c>
    </row>
    <row r="62" spans="2:77" s="39" customFormat="1" x14ac:dyDescent="0.2">
      <c r="B62" s="87" t="s">
        <v>248</v>
      </c>
      <c r="C62" s="39">
        <v>0.57590597453476988</v>
      </c>
      <c r="D62" s="39">
        <v>0.47357647934499419</v>
      </c>
      <c r="E62" s="39">
        <v>0.52854961832061065</v>
      </c>
      <c r="F62" s="39">
        <v>0.36481195871396371</v>
      </c>
      <c r="G62" s="39">
        <v>0.3076238174735671</v>
      </c>
      <c r="H62" s="39">
        <v>0.37282229965156766</v>
      </c>
      <c r="I62" s="39">
        <v>0.40175953079178905</v>
      </c>
      <c r="J62" s="39">
        <v>0.44550229809586334</v>
      </c>
      <c r="K62" s="39">
        <v>0.41335686966754942</v>
      </c>
      <c r="L62" s="39">
        <v>0.41019314217646535</v>
      </c>
      <c r="M62" s="39">
        <v>0.39260563380281682</v>
      </c>
      <c r="N62" s="39">
        <v>0.42691546508340411</v>
      </c>
      <c r="O62" s="39">
        <v>0.43345274180214949</v>
      </c>
      <c r="P62" s="39">
        <v>0.39133757961783416</v>
      </c>
      <c r="Q62" s="39">
        <v>0.4108275862068968</v>
      </c>
      <c r="R62" s="39">
        <v>0.35999003487792752</v>
      </c>
      <c r="S62" s="39">
        <v>0.1056707469397952</v>
      </c>
      <c r="T62" s="39">
        <v>0.31239388794567058</v>
      </c>
      <c r="U62" s="39">
        <v>0.34719334719334721</v>
      </c>
      <c r="V62" s="39">
        <v>0.28286876783870768</v>
      </c>
      <c r="W62" s="39">
        <v>0.34481955762514538</v>
      </c>
      <c r="X62" s="39">
        <v>0.38112858464384819</v>
      </c>
      <c r="Y62" s="39">
        <v>0.39740082079343364</v>
      </c>
      <c r="Z62" s="39">
        <v>0.3595897883482434</v>
      </c>
      <c r="AA62" s="39">
        <v>0.37074307806015122</v>
      </c>
      <c r="AB62" s="39">
        <v>0.40256912693228819</v>
      </c>
      <c r="AC62" s="39">
        <v>0.40000000000000008</v>
      </c>
      <c r="AD62" s="39">
        <v>0.38897136797454945</v>
      </c>
      <c r="AE62" s="39">
        <v>0.36043135628369982</v>
      </c>
      <c r="AF62" s="39">
        <v>0.38778014941302019</v>
      </c>
      <c r="AG62" s="39">
        <v>0.40228892247894632</v>
      </c>
      <c r="AH62" s="39">
        <v>0.39840106595602931</v>
      </c>
      <c r="AI62" s="39">
        <v>0.40988433228180859</v>
      </c>
      <c r="AJ62" s="39">
        <v>0.35403601051992722</v>
      </c>
      <c r="AK62" s="39">
        <v>0.3905793638149857</v>
      </c>
      <c r="AL62" s="39">
        <v>0.40306528662420377</v>
      </c>
      <c r="AM62" s="39">
        <v>0.36426536426536416</v>
      </c>
      <c r="AN62" s="39">
        <v>0.35413916650952254</v>
      </c>
      <c r="AO62" s="39">
        <v>0.35271520866072997</v>
      </c>
      <c r="AP62" s="39">
        <v>0.36775085845097305</v>
      </c>
      <c r="AQ62" s="39">
        <v>0.39597315436241587</v>
      </c>
      <c r="AR62" s="39">
        <v>0.40768299013670173</v>
      </c>
      <c r="AS62" s="39">
        <v>0.3645112781954889</v>
      </c>
      <c r="AT62" s="39">
        <v>0.39684210526315794</v>
      </c>
      <c r="AU62" s="39">
        <v>0.33354616268675796</v>
      </c>
      <c r="AV62" s="39">
        <v>0.4005874090154517</v>
      </c>
      <c r="AW62" s="39">
        <v>0.37171569943615484</v>
      </c>
      <c r="AX62" s="39">
        <v>0.40009972766675606</v>
      </c>
      <c r="AY62" s="39">
        <v>0.41124407878334546</v>
      </c>
      <c r="AZ62" s="39">
        <v>0.35993760561549415</v>
      </c>
      <c r="BA62" s="39">
        <v>0.34982537834691491</v>
      </c>
      <c r="BB62" s="39">
        <v>0.36374109761206558</v>
      </c>
      <c r="BC62" s="39">
        <v>0.37060230998729776</v>
      </c>
      <c r="BD62" s="39">
        <v>0.37484811664641582</v>
      </c>
      <c r="BE62" s="39">
        <v>0.38335358444714496</v>
      </c>
      <c r="BF62" s="39">
        <v>0.33814970901063612</v>
      </c>
      <c r="BG62" s="39">
        <v>0.34316676700782645</v>
      </c>
      <c r="BH62" s="39">
        <v>0.31595793324188376</v>
      </c>
      <c r="BI62" s="39">
        <v>0.32629172382258786</v>
      </c>
      <c r="BJ62" s="39">
        <v>0.31938534278959829</v>
      </c>
      <c r="BK62" s="39">
        <v>0.45242015146526166</v>
      </c>
      <c r="BL62" s="39">
        <v>0.33541915892150564</v>
      </c>
      <c r="BM62" s="39">
        <v>0.37343628569279746</v>
      </c>
      <c r="BN62" s="39">
        <v>0.37803498390044415</v>
      </c>
      <c r="BO62" s="39">
        <v>0.2946175637393767</v>
      </c>
      <c r="BP62" s="39">
        <v>0.49213329424411206</v>
      </c>
      <c r="BQ62" s="39">
        <v>0.50233499377335011</v>
      </c>
      <c r="BR62" s="39">
        <v>0.42912945099440242</v>
      </c>
      <c r="BS62" s="39">
        <v>0.56213299476273659</v>
      </c>
      <c r="BT62" s="39">
        <v>0.54887095459362545</v>
      </c>
      <c r="BU62" s="39">
        <v>0.72885979268958012</v>
      </c>
      <c r="BV62" s="39">
        <v>0.47170731707317065</v>
      </c>
      <c r="BW62" s="39">
        <v>0.57640391182307382</v>
      </c>
      <c r="BX62" s="39">
        <v>0.56917374148033018</v>
      </c>
      <c r="BY62" s="39">
        <v>0.52503088416965726</v>
      </c>
    </row>
    <row r="63" spans="2:77" ht="7.5" customHeight="1" x14ac:dyDescent="0.2">
      <c r="C63" s="110"/>
      <c r="D63" s="110"/>
      <c r="E63" s="126"/>
      <c r="F63" s="39"/>
      <c r="G63" s="39"/>
      <c r="H63" s="112"/>
      <c r="I63" s="112"/>
      <c r="J63" s="112"/>
      <c r="K63" s="112"/>
      <c r="L63" s="112"/>
      <c r="M63" s="112"/>
      <c r="N63" s="112"/>
      <c r="O63" s="112"/>
      <c r="P63" s="112"/>
      <c r="Q63" s="112"/>
      <c r="R63" s="112"/>
      <c r="S63" s="112"/>
      <c r="T63" s="112"/>
      <c r="U63" s="112"/>
      <c r="V63" s="112"/>
      <c r="W63" s="112"/>
      <c r="X63" s="112"/>
      <c r="Y63" s="112"/>
      <c r="Z63" s="112"/>
      <c r="AA63" s="112"/>
      <c r="AB63" s="112"/>
      <c r="AC63" s="112"/>
      <c r="AD63" s="112"/>
      <c r="AE63" s="112"/>
      <c r="AF63" s="112"/>
      <c r="AG63" s="112"/>
      <c r="AH63" s="112"/>
      <c r="AI63" s="112"/>
      <c r="AJ63" s="112"/>
      <c r="AK63" s="112"/>
      <c r="AL63" s="112"/>
      <c r="AM63" s="112"/>
      <c r="AN63" s="112"/>
      <c r="AO63" s="112"/>
      <c r="AP63" s="112"/>
      <c r="AQ63" s="112"/>
      <c r="AR63" s="112"/>
      <c r="AS63" s="112"/>
      <c r="AT63" s="112"/>
      <c r="AU63" s="112"/>
      <c r="AV63" s="112"/>
      <c r="AW63" s="112"/>
      <c r="AX63" s="112"/>
      <c r="AY63" s="112"/>
      <c r="AZ63" s="112"/>
      <c r="BA63" s="112"/>
      <c r="BB63" s="112"/>
      <c r="BC63" s="112"/>
      <c r="BD63" s="112"/>
      <c r="BE63" s="112"/>
      <c r="BF63" s="112"/>
      <c r="BG63" s="112"/>
      <c r="BH63" s="112"/>
      <c r="BI63" s="112"/>
      <c r="BJ63" s="112"/>
      <c r="BK63" s="112"/>
      <c r="BL63" s="112"/>
      <c r="BM63" s="112"/>
      <c r="BN63" s="112"/>
      <c r="BO63" s="112"/>
      <c r="BP63" s="112"/>
      <c r="BQ63" s="112"/>
      <c r="BR63" s="112"/>
      <c r="BS63" s="112"/>
      <c r="BT63" s="112"/>
      <c r="BU63" s="112"/>
      <c r="BV63" s="112"/>
      <c r="BW63" s="112"/>
      <c r="BX63" s="112"/>
      <c r="BY63" s="112"/>
    </row>
    <row r="64" spans="2:77" s="36" customFormat="1" x14ac:dyDescent="0.2">
      <c r="B64" s="85" t="s">
        <v>230</v>
      </c>
      <c r="C64" s="141">
        <v>219.09999999999997</v>
      </c>
      <c r="D64" s="141">
        <v>284.60000000000002</v>
      </c>
      <c r="E64" s="121">
        <v>357.29999999999995</v>
      </c>
      <c r="F64" s="121">
        <v>449.79999999999995</v>
      </c>
      <c r="G64" s="121">
        <v>459.09999999999991</v>
      </c>
      <c r="H64" s="109">
        <v>129.60000000000002</v>
      </c>
      <c r="I64" s="109">
        <v>144</v>
      </c>
      <c r="J64" s="109">
        <v>166.79999999999998</v>
      </c>
      <c r="K64" s="109">
        <v>175.10000000000002</v>
      </c>
      <c r="L64" s="109">
        <v>615.1</v>
      </c>
      <c r="M64" s="109">
        <v>172.90000000000003</v>
      </c>
      <c r="N64" s="109">
        <v>186.3</v>
      </c>
      <c r="O64" s="109">
        <v>206.5</v>
      </c>
      <c r="P64" s="109">
        <v>208.2</v>
      </c>
      <c r="Q64" s="109">
        <v>772.7</v>
      </c>
      <c r="R64" s="109">
        <v>198.3</v>
      </c>
      <c r="S64" s="109">
        <v>194</v>
      </c>
      <c r="T64" s="109">
        <v>201.7</v>
      </c>
      <c r="U64" s="109">
        <v>209.20000000000005</v>
      </c>
      <c r="V64" s="109">
        <v>803.19999999999993</v>
      </c>
      <c r="W64" s="109">
        <v>196.90000000000003</v>
      </c>
      <c r="X64" s="109">
        <v>198</v>
      </c>
      <c r="Y64" s="109">
        <v>205.69999999999993</v>
      </c>
      <c r="Z64" s="109">
        <v>208.20000000000002</v>
      </c>
      <c r="AA64" s="109">
        <v>806.40000000000009</v>
      </c>
      <c r="AB64" s="109">
        <v>213.90000000000003</v>
      </c>
      <c r="AC64" s="109">
        <v>207.10000000000002</v>
      </c>
      <c r="AD64" s="109">
        <v>215.50000000000003</v>
      </c>
      <c r="AE64" s="109">
        <v>204.3</v>
      </c>
      <c r="AF64" s="109">
        <v>840.89999999999986</v>
      </c>
      <c r="AG64" s="109">
        <v>195.10000000000005</v>
      </c>
      <c r="AH64" s="109">
        <v>183.99999999999997</v>
      </c>
      <c r="AI64" s="109">
        <v>199.10000000000008</v>
      </c>
      <c r="AJ64" s="109">
        <v>200.5</v>
      </c>
      <c r="AK64" s="109">
        <v>778.5</v>
      </c>
      <c r="AL64" s="109">
        <v>219.39999999999998</v>
      </c>
      <c r="AM64" s="109">
        <v>207.2</v>
      </c>
      <c r="AN64" s="109">
        <v>221.20000000000002</v>
      </c>
      <c r="AO64" s="109">
        <v>234.2</v>
      </c>
      <c r="AP64" s="109">
        <v>882.00000000000011</v>
      </c>
      <c r="AQ64" s="109">
        <v>256.90000000000003</v>
      </c>
      <c r="AR64" s="109">
        <v>244.20000000000002</v>
      </c>
      <c r="AS64" s="109">
        <v>250.20000000000005</v>
      </c>
      <c r="AT64" s="109">
        <v>271.70000000000005</v>
      </c>
      <c r="AU64" s="109">
        <v>280.00000000000011</v>
      </c>
      <c r="AV64" s="109">
        <v>332.5</v>
      </c>
      <c r="AW64" s="109">
        <v>1031.2</v>
      </c>
      <c r="AX64" s="109">
        <v>1105.2</v>
      </c>
      <c r="AY64" s="109">
        <v>336.80000000000007</v>
      </c>
      <c r="AZ64" s="109">
        <v>311.20000000000005</v>
      </c>
      <c r="BA64" s="109">
        <v>369.09999999999997</v>
      </c>
      <c r="BB64" s="109">
        <v>430.49999999999994</v>
      </c>
      <c r="BC64" s="109">
        <v>1447.3000000000002</v>
      </c>
      <c r="BD64" s="109">
        <v>470.50000000000011</v>
      </c>
      <c r="BE64" s="109">
        <v>496.09999999999997</v>
      </c>
      <c r="BF64" s="109">
        <v>429</v>
      </c>
      <c r="BG64" s="109">
        <v>447.99999999999994</v>
      </c>
      <c r="BH64" s="109">
        <v>458.69999999999993</v>
      </c>
      <c r="BI64" s="109">
        <v>485.79999999999995</v>
      </c>
      <c r="BJ64" s="109">
        <v>560.49999999999989</v>
      </c>
      <c r="BK64" s="109">
        <v>585.79999999999995</v>
      </c>
      <c r="BL64" s="109">
        <v>1918.4999999999998</v>
      </c>
      <c r="BM64" s="109">
        <v>2015.2999999999997</v>
      </c>
      <c r="BN64" s="109">
        <v>605.10000000000014</v>
      </c>
      <c r="BO64" s="109">
        <v>466.4</v>
      </c>
      <c r="BP64" s="109">
        <v>517.80000000000007</v>
      </c>
      <c r="BQ64" s="109">
        <v>592.5</v>
      </c>
      <c r="BR64" s="109">
        <v>2187.6000000000004</v>
      </c>
      <c r="BS64" s="109">
        <v>598.70000000000005</v>
      </c>
      <c r="BT64" s="109">
        <v>554.59999999999991</v>
      </c>
      <c r="BU64" s="109">
        <v>944.20000000000016</v>
      </c>
      <c r="BV64" s="109">
        <v>799.69999999999993</v>
      </c>
      <c r="BW64" s="109">
        <v>2897.0000000000009</v>
      </c>
      <c r="BX64" s="109">
        <v>978.3</v>
      </c>
      <c r="BY64" s="109">
        <v>955.19999999999993</v>
      </c>
    </row>
    <row r="65" spans="2:77" s="39" customFormat="1" x14ac:dyDescent="0.2">
      <c r="B65" s="87" t="s">
        <v>18</v>
      </c>
      <c r="C65" s="39">
        <v>0.53600000000000003</v>
      </c>
      <c r="D65" s="39">
        <v>0.53</v>
      </c>
      <c r="E65" s="39">
        <v>0.54500000000000004</v>
      </c>
      <c r="F65" s="39">
        <v>0.53400000000000003</v>
      </c>
      <c r="G65" s="39">
        <v>0.51100000000000001</v>
      </c>
      <c r="H65" s="39">
        <v>0.502</v>
      </c>
      <c r="I65" s="39">
        <v>0.52800000000000002</v>
      </c>
      <c r="J65" s="39">
        <v>0.54800000000000004</v>
      </c>
      <c r="K65" s="39">
        <v>0.51500000000000001</v>
      </c>
      <c r="L65" s="39">
        <v>0.52300000000000002</v>
      </c>
      <c r="M65" s="39">
        <v>0.50700000000000001</v>
      </c>
      <c r="N65" s="39">
        <v>0.52700000000000002</v>
      </c>
      <c r="O65" s="39">
        <v>0.56899999999999995</v>
      </c>
      <c r="P65" s="39">
        <v>0.53</v>
      </c>
      <c r="Q65" s="39">
        <v>0.53300000000000003</v>
      </c>
      <c r="R65" s="39">
        <v>0.49399999999999999</v>
      </c>
      <c r="S65" s="39">
        <v>0.48499999999999999</v>
      </c>
      <c r="T65" s="39">
        <v>0.48899999999999999</v>
      </c>
      <c r="U65" s="39">
        <v>0.48299999999999998</v>
      </c>
      <c r="V65" s="39">
        <v>0.48799999999999999</v>
      </c>
      <c r="W65" s="39">
        <v>0.45800000000000002</v>
      </c>
      <c r="X65" s="39">
        <v>0.45800000000000002</v>
      </c>
      <c r="Y65" s="39">
        <v>0.46899999999999997</v>
      </c>
      <c r="Z65" s="39">
        <v>0.45400000000000001</v>
      </c>
      <c r="AA65" s="39">
        <v>0.45800000000000002</v>
      </c>
      <c r="AB65" s="39">
        <v>0.46600000000000003</v>
      </c>
      <c r="AC65" s="39">
        <v>0.44900000000000001</v>
      </c>
      <c r="AD65" s="39">
        <v>0.45700000000000002</v>
      </c>
      <c r="AE65" s="39">
        <v>0.42399999999999999</v>
      </c>
      <c r="AF65" s="39">
        <v>0.44900000000000001</v>
      </c>
      <c r="AG65" s="39">
        <v>0.42099999999999999</v>
      </c>
      <c r="AH65" s="39">
        <v>0.40899999999999997</v>
      </c>
      <c r="AI65" s="39">
        <v>0.41899999999999998</v>
      </c>
      <c r="AJ65" s="39">
        <v>0.40600000000000003</v>
      </c>
      <c r="AK65" s="39">
        <v>0.41299999999999998</v>
      </c>
      <c r="AL65" s="39">
        <v>0.437</v>
      </c>
      <c r="AM65" s="39">
        <v>0.42199999999999999</v>
      </c>
      <c r="AN65" s="39">
        <v>0.41699999999999998</v>
      </c>
      <c r="AO65" s="39">
        <v>0.40899999999999997</v>
      </c>
      <c r="AP65" s="39">
        <v>0.42099999999999999</v>
      </c>
      <c r="AQ65" s="39">
        <v>0.442</v>
      </c>
      <c r="AR65" s="39">
        <v>0.42299999999999999</v>
      </c>
      <c r="AS65" s="39">
        <v>0.376</v>
      </c>
      <c r="AT65" s="39">
        <v>0.40899999999999997</v>
      </c>
      <c r="AU65" s="39">
        <v>0.35799999999999998</v>
      </c>
      <c r="AV65" s="39">
        <v>0.42499999999999999</v>
      </c>
      <c r="AW65" s="39">
        <v>0.39600000000000002</v>
      </c>
      <c r="AX65" s="39">
        <v>0.42399999999999999</v>
      </c>
      <c r="AY65" s="39">
        <v>0.42</v>
      </c>
      <c r="AZ65" s="39">
        <v>0.40500000000000003</v>
      </c>
      <c r="BA65" s="39">
        <v>0.43</v>
      </c>
      <c r="BB65" s="39">
        <v>0.45100000000000001</v>
      </c>
      <c r="BC65" s="39">
        <v>0.42799999999999999</v>
      </c>
      <c r="BD65" s="39">
        <v>0.47599999999999998</v>
      </c>
      <c r="BE65" s="39">
        <v>0.502</v>
      </c>
      <c r="BF65" s="39">
        <v>0.43</v>
      </c>
      <c r="BG65" s="39">
        <v>0.45</v>
      </c>
      <c r="BH65" s="39">
        <v>0.41899999999999998</v>
      </c>
      <c r="BI65" s="39">
        <v>0.44400000000000001</v>
      </c>
      <c r="BJ65" s="39">
        <v>0.442</v>
      </c>
      <c r="BK65" s="39">
        <v>0.64300000000000002</v>
      </c>
      <c r="BL65" s="39">
        <v>0.441</v>
      </c>
      <c r="BM65" s="39">
        <v>0.505</v>
      </c>
      <c r="BN65" s="39">
        <v>0.52700000000000002</v>
      </c>
      <c r="BO65" s="39">
        <v>0.629</v>
      </c>
      <c r="BP65" s="39">
        <v>0.50600000000000001</v>
      </c>
      <c r="BQ65" s="39">
        <v>0.46100000000000002</v>
      </c>
      <c r="BR65" s="39">
        <v>0.52100000000000002</v>
      </c>
      <c r="BS65" s="39">
        <v>0.47499999999999998</v>
      </c>
      <c r="BT65" s="39">
        <v>0.45200000000000001</v>
      </c>
      <c r="BU65" s="39">
        <v>0.64400000000000002</v>
      </c>
      <c r="BV65" s="39">
        <v>0.48799999999999999</v>
      </c>
      <c r="BW65" s="39">
        <v>0.51800000000000002</v>
      </c>
      <c r="BX65" s="39">
        <v>0.58499999999999996</v>
      </c>
      <c r="BY65" s="39">
        <v>0.56200000000000006</v>
      </c>
    </row>
    <row r="66" spans="2:77" s="36" customFormat="1" x14ac:dyDescent="0.2">
      <c r="B66" s="85" t="s">
        <v>231</v>
      </c>
      <c r="C66" s="141">
        <v>59.099999999999987</v>
      </c>
      <c r="D66" s="141">
        <v>26.899999999999963</v>
      </c>
      <c r="E66" s="121">
        <v>46.400000000000041</v>
      </c>
      <c r="F66" s="121">
        <v>54.500000000000043</v>
      </c>
      <c r="G66" s="121">
        <v>10.599999999999966</v>
      </c>
      <c r="H66" s="121">
        <v>2.4999999999999893</v>
      </c>
      <c r="I66" s="109">
        <v>6.5000000000000178</v>
      </c>
      <c r="J66" s="109">
        <v>11.899999999999981</v>
      </c>
      <c r="K66" s="109">
        <v>13.20000000000007</v>
      </c>
      <c r="L66" s="109">
        <v>34.400000000000148</v>
      </c>
      <c r="M66" s="109">
        <v>13.299999999999997</v>
      </c>
      <c r="N66" s="109">
        <v>12.700000000000021</v>
      </c>
      <c r="O66" s="109">
        <v>7.5999999999999961</v>
      </c>
      <c r="P66" s="109">
        <v>8.0000000000000018</v>
      </c>
      <c r="Q66" s="109">
        <v>41.400000000000141</v>
      </c>
      <c r="R66" s="109">
        <v>9.7999999999999989</v>
      </c>
      <c r="S66" s="109">
        <v>19.899999999999991</v>
      </c>
      <c r="T66" s="109">
        <v>19.499999999999996</v>
      </c>
      <c r="U66" s="109">
        <v>14.299999999999955</v>
      </c>
      <c r="V66" s="109">
        <v>63.499999999999943</v>
      </c>
      <c r="W66" s="109">
        <v>20.300000000000008</v>
      </c>
      <c r="X66" s="109">
        <v>24.300000000000011</v>
      </c>
      <c r="Y66" s="109">
        <v>29.700000000000017</v>
      </c>
      <c r="Z66" s="109">
        <v>25.000000000000018</v>
      </c>
      <c r="AA66" s="109">
        <v>99.199999999999932</v>
      </c>
      <c r="AB66" s="109">
        <v>32.199999999999939</v>
      </c>
      <c r="AC66" s="109">
        <v>32.40000000000002</v>
      </c>
      <c r="AD66" s="109">
        <v>23.399999999999995</v>
      </c>
      <c r="AE66" s="109">
        <v>32.200000000000031</v>
      </c>
      <c r="AF66" s="109">
        <v>120.20000000000003</v>
      </c>
      <c r="AG66" s="109">
        <v>48.100000000000023</v>
      </c>
      <c r="AH66" s="109">
        <v>37.199999999999974</v>
      </c>
      <c r="AI66" s="109">
        <v>37.899999999999956</v>
      </c>
      <c r="AJ66" s="109">
        <v>26.099999999999991</v>
      </c>
      <c r="AK66" s="109">
        <v>149.50000000000017</v>
      </c>
      <c r="AL66" s="109">
        <v>37</v>
      </c>
      <c r="AM66" s="109">
        <v>24.899999999999949</v>
      </c>
      <c r="AN66" s="109">
        <v>28.999999999999957</v>
      </c>
      <c r="AO66" s="109">
        <v>36.999999999999922</v>
      </c>
      <c r="AP66" s="109">
        <v>127.79999999999994</v>
      </c>
      <c r="AQ66" s="109">
        <v>38.299999999999955</v>
      </c>
      <c r="AR66" s="109">
        <v>53.599999999999994</v>
      </c>
      <c r="AS66" s="109">
        <v>59.499999999999957</v>
      </c>
      <c r="AT66" s="109">
        <v>59.499999999999957</v>
      </c>
      <c r="AU66" s="109">
        <v>51.900000000000105</v>
      </c>
      <c r="AV66" s="109">
        <v>51.900000000000105</v>
      </c>
      <c r="AW66" s="109">
        <v>203.20000000000005</v>
      </c>
      <c r="AX66" s="109">
        <v>203.20000000000005</v>
      </c>
      <c r="AY66" s="109">
        <v>58.500000000000043</v>
      </c>
      <c r="AZ66" s="109">
        <v>34.399999999999956</v>
      </c>
      <c r="BA66" s="109">
        <v>25.699999999999861</v>
      </c>
      <c r="BB66" s="109">
        <v>17.300000000000175</v>
      </c>
      <c r="BC66" s="109">
        <v>135.79999999999973</v>
      </c>
      <c r="BD66" s="109">
        <v>24.699999999999932</v>
      </c>
      <c r="BE66" s="109">
        <v>38.199999999999946</v>
      </c>
      <c r="BF66" s="109">
        <v>34.899999999999906</v>
      </c>
      <c r="BG66" s="109">
        <v>48.999999999999815</v>
      </c>
      <c r="BH66" s="109">
        <v>41.000000000000099</v>
      </c>
      <c r="BI66" s="109">
        <v>56.100000000000094</v>
      </c>
      <c r="BJ66" s="109">
        <v>24.79999999999977</v>
      </c>
      <c r="BK66" s="109">
        <v>40.299999999999969</v>
      </c>
      <c r="BL66" s="109">
        <v>125.2000000000001</v>
      </c>
      <c r="BM66" s="109">
        <v>183.59999999999994</v>
      </c>
      <c r="BN66" s="109">
        <v>24.800000000000075</v>
      </c>
      <c r="BO66" s="109">
        <v>-32.799999999999969</v>
      </c>
      <c r="BP66" s="109">
        <v>128.5</v>
      </c>
      <c r="BQ66" s="109">
        <v>159.99999999999994</v>
      </c>
      <c r="BR66" s="109">
        <v>280.49999999999989</v>
      </c>
      <c r="BS66" s="109">
        <v>207.10000000000014</v>
      </c>
      <c r="BT66" s="109">
        <v>215.2</v>
      </c>
      <c r="BU66" s="109">
        <v>242.39999999999995</v>
      </c>
      <c r="BV66" s="109">
        <v>135.80000000000004</v>
      </c>
      <c r="BW66" s="109">
        <v>800.60000000000059</v>
      </c>
      <c r="BX66" s="109">
        <v>160.6</v>
      </c>
      <c r="BY66" s="109">
        <v>162.00000000000017</v>
      </c>
    </row>
    <row r="67" spans="2:77" s="39" customFormat="1" x14ac:dyDescent="0.2">
      <c r="B67" s="87" t="s">
        <v>18</v>
      </c>
      <c r="C67" s="39">
        <v>0.13200000000000001</v>
      </c>
      <c r="D67" s="39">
        <v>4.5999999999999999E-2</v>
      </c>
      <c r="E67" s="39">
        <v>5.5E-2</v>
      </c>
      <c r="F67" s="39">
        <v>5.6000000000000001E-2</v>
      </c>
      <c r="G67" s="39">
        <v>1.0999999999999999E-2</v>
      </c>
      <c r="H67" s="39">
        <v>8.0000000000000002E-3</v>
      </c>
      <c r="I67" s="39">
        <v>2.1999999999999999E-2</v>
      </c>
      <c r="J67" s="39">
        <v>3.4000000000000002E-2</v>
      </c>
      <c r="K67" s="39">
        <v>3.5000000000000003E-2</v>
      </c>
      <c r="L67" s="39">
        <v>2.5999999999999999E-2</v>
      </c>
      <c r="M67" s="39">
        <v>3.9E-2</v>
      </c>
      <c r="N67" s="39">
        <v>3.5999999999999997E-2</v>
      </c>
      <c r="O67" s="39">
        <v>1.9E-2</v>
      </c>
      <c r="P67" s="39">
        <v>2.1000000000000001E-2</v>
      </c>
      <c r="Q67" s="39">
        <v>2.8000000000000001E-2</v>
      </c>
      <c r="R67" s="39">
        <v>2.5999999999999999E-2</v>
      </c>
      <c r="S67" s="39">
        <v>5.0999999999999997E-2</v>
      </c>
      <c r="T67" s="39">
        <v>4.9000000000000002E-2</v>
      </c>
      <c r="U67" s="39">
        <v>3.9E-2</v>
      </c>
      <c r="V67" s="39">
        <v>4.2000000000000003E-2</v>
      </c>
      <c r="W67" s="39">
        <v>5.6000000000000001E-2</v>
      </c>
      <c r="X67" s="39">
        <v>6.4000000000000001E-2</v>
      </c>
      <c r="Y67" s="39">
        <v>0.06</v>
      </c>
      <c r="Z67" s="39">
        <v>4.9000000000000002E-2</v>
      </c>
      <c r="AA67" s="39">
        <v>5.7000000000000002E-2</v>
      </c>
      <c r="AB67" s="39">
        <v>6.6000000000000003E-2</v>
      </c>
      <c r="AC67" s="39">
        <v>7.2999999999999995E-2</v>
      </c>
      <c r="AD67" s="39">
        <v>4.3999999999999997E-2</v>
      </c>
      <c r="AE67" s="39">
        <v>5.8000000000000003E-2</v>
      </c>
      <c r="AF67" s="39">
        <v>0.06</v>
      </c>
      <c r="AG67" s="39">
        <v>8.7999999999999995E-2</v>
      </c>
      <c r="AH67" s="39">
        <v>7.4999999999999997E-2</v>
      </c>
      <c r="AI67" s="39">
        <v>7.4999999999999997E-2</v>
      </c>
      <c r="AJ67" s="39">
        <v>5.1999999999999998E-2</v>
      </c>
      <c r="AK67" s="39">
        <v>7.2999999999999995E-2</v>
      </c>
      <c r="AL67" s="39">
        <v>6.8000000000000005E-2</v>
      </c>
      <c r="AM67" s="39">
        <v>5.2999999999999999E-2</v>
      </c>
      <c r="AN67" s="39">
        <v>4.9000000000000002E-2</v>
      </c>
      <c r="AO67" s="39">
        <v>0.05</v>
      </c>
      <c r="AP67" s="39">
        <v>5.5E-2</v>
      </c>
      <c r="AQ67" s="39">
        <v>0.05</v>
      </c>
      <c r="AR67" s="39">
        <v>7.0000000000000007E-2</v>
      </c>
      <c r="AS67" s="39">
        <v>6.6000000000000003E-2</v>
      </c>
      <c r="AT67" s="39">
        <v>6.6000000000000003E-2</v>
      </c>
      <c r="AU67" s="39">
        <v>5.0999999999999997E-2</v>
      </c>
      <c r="AV67" s="39">
        <v>5.0999999999999997E-2</v>
      </c>
      <c r="AW67" s="39">
        <v>5.8999999999999997E-2</v>
      </c>
      <c r="AX67" s="39">
        <v>5.8999999999999997E-2</v>
      </c>
      <c r="AY67" s="39">
        <v>5.7000000000000002E-2</v>
      </c>
      <c r="AZ67" s="39">
        <v>3.5000000000000003E-2</v>
      </c>
      <c r="BA67" s="39">
        <v>2.1000000000000001E-2</v>
      </c>
      <c r="BB67" s="39">
        <v>1.2999999999999999E-2</v>
      </c>
      <c r="BC67" s="39">
        <v>0.03</v>
      </c>
      <c r="BD67" s="39">
        <v>1.7000000000000001E-2</v>
      </c>
      <c r="BE67" s="39">
        <v>2.5999999999999999E-2</v>
      </c>
      <c r="BF67" s="39">
        <v>2.5000000000000001E-2</v>
      </c>
      <c r="BG67" s="39">
        <v>3.5000000000000003E-2</v>
      </c>
      <c r="BH67" s="39">
        <v>2.5999999999999999E-2</v>
      </c>
      <c r="BI67" s="39">
        <v>3.5999999999999997E-2</v>
      </c>
      <c r="BJ67" s="39">
        <v>1.4E-2</v>
      </c>
      <c r="BK67" s="39">
        <v>2.3E-2</v>
      </c>
      <c r="BL67" s="39">
        <v>0.02</v>
      </c>
      <c r="BM67" s="39">
        <v>0.03</v>
      </c>
      <c r="BN67" s="39">
        <v>1.4999999999999999E-2</v>
      </c>
      <c r="BO67" s="39">
        <v>-0.04</v>
      </c>
      <c r="BP67" s="39">
        <v>6.3E-2</v>
      </c>
      <c r="BQ67" s="39">
        <v>0.10100000000000001</v>
      </c>
      <c r="BR67" s="39">
        <v>4.5999999999999999E-2</v>
      </c>
      <c r="BS67" s="39">
        <v>0.13500000000000001</v>
      </c>
      <c r="BT67" s="39">
        <v>0.14599999999999999</v>
      </c>
      <c r="BU67" s="39">
        <v>0.186</v>
      </c>
      <c r="BV67" s="39">
        <v>0.13600000000000001</v>
      </c>
      <c r="BW67" s="39">
        <v>0.151</v>
      </c>
      <c r="BX67" s="39">
        <v>0.155</v>
      </c>
      <c r="BY67" s="39">
        <v>0.12</v>
      </c>
    </row>
    <row r="68" spans="2:77" s="36" customFormat="1" x14ac:dyDescent="0.2">
      <c r="B68" s="7"/>
      <c r="C68" s="86"/>
      <c r="D68" s="86"/>
      <c r="E68" s="86"/>
      <c r="F68" s="86"/>
      <c r="G68" s="86"/>
      <c r="L68" s="86"/>
      <c r="M68" s="86"/>
      <c r="N68" s="7"/>
      <c r="O68" s="7"/>
      <c r="Q68" s="85"/>
      <c r="R68" s="85"/>
    </row>
    <row r="69" spans="2:77" s="36" customFormat="1" x14ac:dyDescent="0.2">
      <c r="B69" s="430" t="s">
        <v>166</v>
      </c>
      <c r="C69" s="430"/>
      <c r="D69" s="430"/>
      <c r="E69" s="430"/>
      <c r="F69" s="430"/>
      <c r="G69" s="430"/>
      <c r="H69" s="430"/>
      <c r="I69" s="430"/>
      <c r="J69" s="430"/>
      <c r="K69" s="430"/>
      <c r="L69" s="430"/>
      <c r="M69" s="430"/>
      <c r="N69" s="430"/>
      <c r="O69" s="80"/>
      <c r="Q69" s="85"/>
      <c r="R69" s="85"/>
    </row>
    <row r="70" spans="2:77" s="39" customFormat="1" x14ac:dyDescent="0.2">
      <c r="B70" s="430" t="s">
        <v>167</v>
      </c>
      <c r="C70" s="430"/>
      <c r="D70" s="430"/>
      <c r="E70" s="430"/>
      <c r="F70" s="430"/>
      <c r="G70" s="430"/>
      <c r="H70" s="430"/>
      <c r="I70" s="430"/>
      <c r="J70" s="430"/>
      <c r="K70" s="430"/>
      <c r="L70" s="430"/>
      <c r="M70" s="430"/>
      <c r="N70" s="430"/>
      <c r="O70" s="80"/>
      <c r="Q70" s="87"/>
      <c r="R70" s="87"/>
    </row>
    <row r="71" spans="2:77" x14ac:dyDescent="0.2">
      <c r="B71" s="430"/>
      <c r="C71" s="430"/>
      <c r="D71" s="430"/>
      <c r="E71" s="430"/>
      <c r="F71" s="430"/>
      <c r="G71" s="430"/>
      <c r="H71" s="430"/>
      <c r="I71" s="430"/>
      <c r="J71" s="430"/>
      <c r="K71" s="430"/>
      <c r="L71" s="430"/>
      <c r="M71" s="430"/>
      <c r="N71" s="430"/>
      <c r="O71" s="80"/>
    </row>
    <row r="72" spans="2:77" x14ac:dyDescent="0.2">
      <c r="B72" s="431" t="s">
        <v>272</v>
      </c>
      <c r="C72" s="431"/>
      <c r="D72" s="431"/>
      <c r="E72" s="431"/>
      <c r="F72" s="431"/>
      <c r="G72" s="431"/>
      <c r="H72" s="431"/>
      <c r="I72" s="431"/>
      <c r="J72" s="431"/>
      <c r="K72" s="431"/>
      <c r="L72" s="431"/>
      <c r="M72" s="431"/>
      <c r="N72" s="431"/>
      <c r="O72" s="431"/>
      <c r="P72" s="431"/>
      <c r="Q72" s="431"/>
      <c r="R72" s="431"/>
      <c r="S72" s="431"/>
    </row>
    <row r="73" spans="2:77" x14ac:dyDescent="0.2">
      <c r="B73" s="431"/>
      <c r="C73" s="431"/>
      <c r="D73" s="431"/>
      <c r="E73" s="431"/>
      <c r="F73" s="431"/>
      <c r="G73" s="431"/>
      <c r="H73" s="431"/>
      <c r="I73" s="431"/>
      <c r="J73" s="431"/>
      <c r="K73" s="431"/>
      <c r="L73" s="431"/>
      <c r="M73" s="431"/>
      <c r="N73" s="431"/>
      <c r="O73" s="431"/>
      <c r="P73" s="431"/>
      <c r="Q73" s="431"/>
      <c r="R73" s="431"/>
      <c r="S73" s="431"/>
    </row>
    <row r="74" spans="2:77" x14ac:dyDescent="0.2">
      <c r="B74" s="87"/>
      <c r="C74" s="77"/>
      <c r="D74" s="77"/>
      <c r="E74" s="77"/>
      <c r="F74" s="77"/>
      <c r="G74" s="77"/>
      <c r="H74" s="77"/>
      <c r="I74" s="77"/>
      <c r="J74" s="77"/>
      <c r="K74" s="77"/>
      <c r="L74" s="77"/>
      <c r="M74" s="77"/>
    </row>
    <row r="75" spans="2:77" x14ac:dyDescent="0.2">
      <c r="B75" s="85"/>
      <c r="C75" s="77"/>
      <c r="D75" s="77"/>
      <c r="E75" s="77"/>
      <c r="F75" s="77"/>
      <c r="G75" s="77"/>
      <c r="H75" s="77"/>
      <c r="I75" s="77"/>
      <c r="J75" s="77"/>
      <c r="K75" s="77"/>
      <c r="L75" s="77"/>
      <c r="M75" s="77"/>
      <c r="N75" s="77"/>
      <c r="O75" s="77"/>
    </row>
    <row r="76" spans="2:77" x14ac:dyDescent="0.2">
      <c r="B76" s="87"/>
      <c r="M76" s="39"/>
    </row>
    <row r="77" spans="2:77" x14ac:dyDescent="0.2">
      <c r="B77" s="36"/>
      <c r="M77" s="36"/>
    </row>
    <row r="78" spans="2:77" x14ac:dyDescent="0.2">
      <c r="B78" s="39"/>
      <c r="M78" s="39"/>
    </row>
  </sheetData>
  <mergeCells count="3">
    <mergeCell ref="B69:N69"/>
    <mergeCell ref="B70:N71"/>
    <mergeCell ref="B72:S73"/>
  </mergeCells>
  <phoneticPr fontId="8" type="noConversion"/>
  <pageMargins left="0.17" right="0.16" top="0.52" bottom="0.52" header="0.49212598499999999" footer="0.49212598499999999"/>
  <pageSetup paperSize="9" scale="11" orientation="portrait" r:id="rId1"/>
  <headerFooter alignWithMargins="0">
    <oddFooter>&amp;C&amp;1#&amp;"Calibri"&amp;10&amp;K737373Classificação da Informação: PÚBLICA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1"/>
    <pageSetUpPr fitToPage="1"/>
  </sheetPr>
  <dimension ref="B2:BR72"/>
  <sheetViews>
    <sheetView showGridLines="0" zoomScale="80" zoomScaleNormal="80" workbookViewId="0">
      <pane xSplit="2" ySplit="4" topLeftCell="AO5" activePane="bottomRight" state="frozen"/>
      <selection activeCell="BP27" sqref="BP27"/>
      <selection pane="topRight" activeCell="BP27" sqref="BP27"/>
      <selection pane="bottomLeft" activeCell="BP27" sqref="BP27"/>
      <selection pane="bottomRight" activeCell="C1" sqref="C1:BE1048576"/>
    </sheetView>
  </sheetViews>
  <sheetFormatPr defaultColWidth="9.140625" defaultRowHeight="12.75" x14ac:dyDescent="0.2"/>
  <cols>
    <col min="1" max="1" width="4" style="7" customWidth="1"/>
    <col min="2" max="2" width="76.28515625" style="7" bestFit="1" customWidth="1"/>
    <col min="3" max="4" width="9.140625" style="7" hidden="1" customWidth="1"/>
    <col min="5" max="7" width="10.140625" style="7" hidden="1" customWidth="1"/>
    <col min="8" max="11" width="9.140625" style="7" hidden="1" customWidth="1"/>
    <col min="12" max="12" width="10.140625" style="7" hidden="1" customWidth="1"/>
    <col min="13" max="16" width="9.140625" style="7" hidden="1" customWidth="1"/>
    <col min="17" max="17" width="10.140625" style="7" hidden="1" customWidth="1"/>
    <col min="18" max="21" width="9.140625" style="7" hidden="1" customWidth="1"/>
    <col min="22" max="22" width="10.140625" style="7" hidden="1" customWidth="1"/>
    <col min="23" max="23" width="9.140625" style="7" hidden="1" customWidth="1"/>
    <col min="24" max="26" width="9.5703125" style="7" hidden="1" customWidth="1"/>
    <col min="27" max="45" width="11.140625" style="7" hidden="1" customWidth="1"/>
    <col min="46" max="57" width="10.140625" style="7" hidden="1" customWidth="1"/>
    <col min="58" max="69" width="10.140625" style="7" bestFit="1" customWidth="1"/>
    <col min="70" max="16384" width="9.140625" style="7"/>
  </cols>
  <sheetData>
    <row r="2" spans="2:70" ht="27" customHeight="1" x14ac:dyDescent="0.2">
      <c r="B2" s="15" t="s">
        <v>53</v>
      </c>
      <c r="C2" s="15">
        <v>2005</v>
      </c>
      <c r="D2" s="15">
        <v>2006</v>
      </c>
      <c r="E2" s="15">
        <v>2007</v>
      </c>
      <c r="F2" s="15">
        <v>2008</v>
      </c>
      <c r="G2" s="15">
        <v>2009</v>
      </c>
      <c r="H2" s="15" t="s">
        <v>136</v>
      </c>
      <c r="I2" s="15" t="s">
        <v>137</v>
      </c>
      <c r="J2" s="15" t="s">
        <v>138</v>
      </c>
      <c r="K2" s="15" t="s">
        <v>139</v>
      </c>
      <c r="L2" s="15">
        <v>2010</v>
      </c>
      <c r="M2" s="15" t="s">
        <v>140</v>
      </c>
      <c r="N2" s="15" t="s">
        <v>141</v>
      </c>
      <c r="O2" s="15" t="s">
        <v>142</v>
      </c>
      <c r="P2" s="15" t="s">
        <v>143</v>
      </c>
      <c r="Q2" s="15">
        <v>2011</v>
      </c>
      <c r="R2" s="15" t="s">
        <v>145</v>
      </c>
      <c r="S2" s="15" t="s">
        <v>144</v>
      </c>
      <c r="T2" s="15" t="s">
        <v>147</v>
      </c>
      <c r="U2" s="15" t="s">
        <v>148</v>
      </c>
      <c r="V2" s="15">
        <v>2012</v>
      </c>
      <c r="W2" s="15" t="s">
        <v>149</v>
      </c>
      <c r="X2" s="15" t="s">
        <v>150</v>
      </c>
      <c r="Y2" s="15" t="s">
        <v>152</v>
      </c>
      <c r="Z2" s="15" t="s">
        <v>191</v>
      </c>
      <c r="AA2" s="15">
        <v>2013</v>
      </c>
      <c r="AB2" s="15" t="s">
        <v>194</v>
      </c>
      <c r="AC2" s="15" t="s">
        <v>234</v>
      </c>
      <c r="AD2" s="15" t="s">
        <v>235</v>
      </c>
      <c r="AE2" s="15" t="s">
        <v>236</v>
      </c>
      <c r="AF2" s="15">
        <v>2014</v>
      </c>
      <c r="AG2" s="15" t="s">
        <v>237</v>
      </c>
      <c r="AH2" s="15" t="s">
        <v>240</v>
      </c>
      <c r="AI2" s="15" t="s">
        <v>242</v>
      </c>
      <c r="AJ2" s="15" t="s">
        <v>243</v>
      </c>
      <c r="AK2" s="15">
        <v>2015</v>
      </c>
      <c r="AL2" s="15" t="s">
        <v>244</v>
      </c>
      <c r="AM2" s="15" t="s">
        <v>245</v>
      </c>
      <c r="AN2" s="15" t="s">
        <v>246</v>
      </c>
      <c r="AO2" s="15" t="s">
        <v>249</v>
      </c>
      <c r="AP2" s="15">
        <v>2016</v>
      </c>
      <c r="AQ2" s="15" t="s">
        <v>250</v>
      </c>
      <c r="AR2" s="15" t="s">
        <v>251</v>
      </c>
      <c r="AS2" s="15" t="s">
        <v>252</v>
      </c>
      <c r="AT2" s="15" t="s">
        <v>259</v>
      </c>
      <c r="AU2" s="15">
        <v>2017</v>
      </c>
      <c r="AV2" s="15" t="s">
        <v>275</v>
      </c>
      <c r="AW2" s="15" t="s">
        <v>279</v>
      </c>
      <c r="AX2" s="15" t="s">
        <v>280</v>
      </c>
      <c r="AY2" s="15" t="s">
        <v>281</v>
      </c>
      <c r="AZ2" s="15">
        <v>2018</v>
      </c>
      <c r="BA2" s="15" t="s">
        <v>283</v>
      </c>
      <c r="BB2" s="15" t="s">
        <v>291</v>
      </c>
      <c r="BC2" s="15" t="s">
        <v>293</v>
      </c>
      <c r="BD2" s="15" t="s">
        <v>295</v>
      </c>
      <c r="BE2" s="15">
        <v>2019</v>
      </c>
      <c r="BF2" s="15" t="s">
        <v>298</v>
      </c>
      <c r="BG2" s="15" t="s">
        <v>302</v>
      </c>
      <c r="BH2" s="15" t="s">
        <v>305</v>
      </c>
      <c r="BI2" s="15" t="s">
        <v>308</v>
      </c>
      <c r="BJ2" s="15">
        <v>2020</v>
      </c>
      <c r="BK2" s="15" t="s">
        <v>319</v>
      </c>
      <c r="BL2" s="15" t="s">
        <v>320</v>
      </c>
      <c r="BM2" s="15" t="s">
        <v>321</v>
      </c>
      <c r="BN2" s="15" t="s">
        <v>322</v>
      </c>
      <c r="BO2" s="15">
        <v>2021</v>
      </c>
      <c r="BP2" s="15" t="s">
        <v>325</v>
      </c>
      <c r="BQ2" s="15" t="s">
        <v>326</v>
      </c>
    </row>
    <row r="3" spans="2:70" x14ac:dyDescent="0.2">
      <c r="B3" s="45"/>
      <c r="C3" s="42"/>
      <c r="D3" s="42"/>
      <c r="E3" s="42"/>
      <c r="F3" s="42"/>
      <c r="G3" s="42"/>
      <c r="H3" s="42"/>
      <c r="I3" s="42"/>
      <c r="J3" s="42"/>
      <c r="K3" s="42"/>
      <c r="L3" s="42"/>
      <c r="M3" s="42"/>
      <c r="N3" s="42"/>
      <c r="O3" s="42"/>
      <c r="P3" s="42"/>
      <c r="Q3" s="42"/>
      <c r="R3" s="42"/>
      <c r="S3" s="42"/>
      <c r="T3" s="42"/>
      <c r="AT3" s="110"/>
      <c r="AU3" s="110"/>
      <c r="AV3" s="110"/>
      <c r="AW3" s="110"/>
      <c r="AX3" s="110"/>
      <c r="AY3" s="110"/>
      <c r="AZ3" s="110"/>
      <c r="BA3" s="110"/>
      <c r="BB3" s="110"/>
      <c r="BC3" s="110"/>
      <c r="BD3" s="110"/>
      <c r="BE3" s="110"/>
      <c r="BF3" s="110"/>
      <c r="BG3" s="110"/>
      <c r="BH3" s="110"/>
      <c r="BI3" s="110"/>
      <c r="BJ3" s="110"/>
      <c r="BK3" s="110"/>
      <c r="BL3" s="110"/>
      <c r="BM3" s="110"/>
      <c r="BN3" s="110"/>
      <c r="BO3" s="110"/>
      <c r="BP3" s="110"/>
      <c r="BQ3" s="110"/>
    </row>
    <row r="4" spans="2:70" x14ac:dyDescent="0.2">
      <c r="B4" s="47" t="s">
        <v>175</v>
      </c>
      <c r="C4" s="42"/>
      <c r="D4" s="42"/>
      <c r="E4" s="42"/>
      <c r="F4" s="42"/>
      <c r="G4" s="42"/>
      <c r="H4" s="42"/>
      <c r="I4" s="42"/>
      <c r="J4" s="42"/>
      <c r="K4" s="42"/>
      <c r="L4" s="42"/>
      <c r="M4" s="42"/>
      <c r="N4" s="42"/>
      <c r="O4" s="42"/>
      <c r="P4" s="42"/>
      <c r="Q4" s="42"/>
      <c r="R4" s="42"/>
      <c r="S4" s="42"/>
      <c r="T4" s="42"/>
      <c r="AT4" s="110"/>
      <c r="AU4" s="110"/>
      <c r="AV4" s="110"/>
      <c r="AW4" s="110"/>
      <c r="AX4" s="110"/>
      <c r="AY4" s="110"/>
      <c r="AZ4" s="110"/>
      <c r="BA4" s="110"/>
      <c r="BB4" s="110"/>
      <c r="BC4" s="110"/>
      <c r="BD4" s="110"/>
      <c r="BE4" s="110"/>
      <c r="BF4" s="110"/>
      <c r="BG4" s="110"/>
      <c r="BH4" s="110"/>
      <c r="BI4" s="110"/>
      <c r="BJ4" s="110"/>
      <c r="BK4" s="110"/>
      <c r="BL4" s="110"/>
      <c r="BM4" s="110"/>
      <c r="BN4" s="110"/>
      <c r="BO4" s="110"/>
      <c r="BP4" s="110"/>
      <c r="BQ4" s="110"/>
    </row>
    <row r="5" spans="2:70" x14ac:dyDescent="0.2">
      <c r="B5" s="48" t="s">
        <v>56</v>
      </c>
      <c r="C5" s="42">
        <v>15997.9</v>
      </c>
      <c r="D5" s="42">
        <v>19608</v>
      </c>
      <c r="E5" s="42">
        <v>22542</v>
      </c>
      <c r="F5" s="42">
        <v>32173</v>
      </c>
      <c r="G5" s="42">
        <v>32301</v>
      </c>
      <c r="H5" s="42">
        <v>40031</v>
      </c>
      <c r="I5" s="42">
        <v>39562</v>
      </c>
      <c r="J5" s="42">
        <v>42245</v>
      </c>
      <c r="K5" s="42">
        <v>49772</v>
      </c>
      <c r="L5" s="42">
        <v>42903</v>
      </c>
      <c r="M5" s="42">
        <v>50206</v>
      </c>
      <c r="N5" s="42">
        <v>51152</v>
      </c>
      <c r="O5" s="42">
        <v>50742</v>
      </c>
      <c r="P5" s="42">
        <v>53039</v>
      </c>
      <c r="Q5" s="42">
        <v>51285</v>
      </c>
      <c r="R5" s="42">
        <v>54125</v>
      </c>
      <c r="S5" s="42">
        <v>49891.333333333336</v>
      </c>
      <c r="T5" s="42">
        <v>54618</v>
      </c>
      <c r="U5" s="42">
        <v>55557</v>
      </c>
      <c r="V5" s="42">
        <v>53548</v>
      </c>
      <c r="W5" s="42">
        <v>57795</v>
      </c>
      <c r="X5" s="42">
        <v>57906</v>
      </c>
      <c r="Y5" s="42">
        <v>60829</v>
      </c>
      <c r="Z5" s="42">
        <v>60019</v>
      </c>
      <c r="AA5" s="42">
        <v>59094</v>
      </c>
      <c r="AB5" s="42">
        <v>58858</v>
      </c>
      <c r="AC5" s="42">
        <v>61051</v>
      </c>
      <c r="AD5" s="42">
        <v>62622</v>
      </c>
      <c r="AE5" s="42">
        <v>63569</v>
      </c>
      <c r="AF5" s="42">
        <v>61525</v>
      </c>
      <c r="AG5" s="42">
        <v>64902</v>
      </c>
      <c r="AH5" s="42">
        <v>61215</v>
      </c>
      <c r="AI5" s="42">
        <v>60393</v>
      </c>
      <c r="AJ5" s="42">
        <v>63775</v>
      </c>
      <c r="AK5" s="42">
        <v>62513</v>
      </c>
      <c r="AL5" s="42">
        <v>64191</v>
      </c>
      <c r="AM5" s="42">
        <v>65150</v>
      </c>
      <c r="AN5" s="42">
        <v>70586</v>
      </c>
      <c r="AO5" s="42">
        <v>80814</v>
      </c>
      <c r="AP5" s="42">
        <v>70185</v>
      </c>
      <c r="AQ5" s="42">
        <v>81011</v>
      </c>
      <c r="AR5" s="42">
        <v>82850.074893349796</v>
      </c>
      <c r="AS5" s="42">
        <v>97187</v>
      </c>
      <c r="AT5" s="126">
        <v>115727</v>
      </c>
      <c r="AU5" s="126">
        <v>94194</v>
      </c>
      <c r="AV5" s="126">
        <v>120463</v>
      </c>
      <c r="AW5" s="126">
        <v>126339</v>
      </c>
      <c r="AX5" s="126">
        <v>129412</v>
      </c>
      <c r="AY5" s="126">
        <v>144017</v>
      </c>
      <c r="AZ5" s="126">
        <v>130058</v>
      </c>
      <c r="BA5" s="126">
        <v>153243</v>
      </c>
      <c r="BB5" s="126">
        <v>160928</v>
      </c>
      <c r="BC5" s="126">
        <v>178868</v>
      </c>
      <c r="BD5" s="126">
        <v>201559</v>
      </c>
      <c r="BE5" s="126">
        <v>173649</v>
      </c>
      <c r="BF5" s="126">
        <v>211512</v>
      </c>
      <c r="BG5" s="126">
        <v>204931</v>
      </c>
      <c r="BH5" s="126">
        <v>192745</v>
      </c>
      <c r="BI5" s="126">
        <v>193782</v>
      </c>
      <c r="BJ5" s="126">
        <v>200742</v>
      </c>
      <c r="BK5" s="126">
        <v>196980.14909333331</v>
      </c>
      <c r="BL5" s="126">
        <v>190882</v>
      </c>
      <c r="BM5" s="126">
        <v>195846</v>
      </c>
      <c r="BN5" s="126">
        <v>197258</v>
      </c>
      <c r="BO5" s="126">
        <v>195242</v>
      </c>
      <c r="BP5" s="126">
        <v>205372</v>
      </c>
      <c r="BQ5" s="126">
        <v>208127</v>
      </c>
    </row>
    <row r="6" spans="2:70" x14ac:dyDescent="0.2">
      <c r="B6" s="48" t="s">
        <v>221</v>
      </c>
      <c r="C6" s="42">
        <v>9605.7999999999993</v>
      </c>
      <c r="D6" s="42">
        <v>12062</v>
      </c>
      <c r="E6" s="42">
        <v>14875</v>
      </c>
      <c r="F6" s="42">
        <v>19011</v>
      </c>
      <c r="G6" s="42">
        <v>20379</v>
      </c>
      <c r="H6" s="42">
        <v>21503</v>
      </c>
      <c r="I6" s="42">
        <v>21818</v>
      </c>
      <c r="J6" s="42">
        <v>23228</v>
      </c>
      <c r="K6" s="42">
        <v>25113</v>
      </c>
      <c r="L6" s="42">
        <v>22916</v>
      </c>
      <c r="M6" s="42">
        <v>26022</v>
      </c>
      <c r="N6" s="42">
        <v>27421</v>
      </c>
      <c r="O6" s="42">
        <v>28425</v>
      </c>
      <c r="P6" s="42">
        <v>29564</v>
      </c>
      <c r="Q6" s="42">
        <v>27858</v>
      </c>
      <c r="R6" s="42">
        <v>29983</v>
      </c>
      <c r="S6" s="42">
        <v>29993.666666666668</v>
      </c>
      <c r="T6" s="42">
        <v>30463</v>
      </c>
      <c r="U6" s="42">
        <v>30985</v>
      </c>
      <c r="V6" s="42">
        <v>30357</v>
      </c>
      <c r="W6" s="42">
        <v>31002</v>
      </c>
      <c r="X6" s="42">
        <v>31384</v>
      </c>
      <c r="Y6" s="42">
        <v>31241</v>
      </c>
      <c r="Z6" s="42">
        <v>31126</v>
      </c>
      <c r="AA6" s="42">
        <v>31188</v>
      </c>
      <c r="AB6" s="42">
        <v>30664</v>
      </c>
      <c r="AC6" s="42">
        <v>30346</v>
      </c>
      <c r="AD6" s="42">
        <v>30347</v>
      </c>
      <c r="AE6" s="42">
        <v>31756</v>
      </c>
      <c r="AF6" s="42">
        <v>30778</v>
      </c>
      <c r="AG6" s="42">
        <v>32127</v>
      </c>
      <c r="AH6" s="42">
        <v>31778</v>
      </c>
      <c r="AI6" s="42">
        <v>31496</v>
      </c>
      <c r="AJ6" s="42">
        <v>31301</v>
      </c>
      <c r="AK6" s="42">
        <v>31676</v>
      </c>
      <c r="AL6" s="42">
        <v>31480</v>
      </c>
      <c r="AM6" s="42">
        <v>31270</v>
      </c>
      <c r="AN6" s="42">
        <v>31889</v>
      </c>
      <c r="AO6" s="42">
        <v>32993</v>
      </c>
      <c r="AP6" s="42">
        <v>31908</v>
      </c>
      <c r="AQ6" s="42">
        <v>33389</v>
      </c>
      <c r="AR6" s="42">
        <v>34441</v>
      </c>
      <c r="AS6" s="42">
        <v>37818</v>
      </c>
      <c r="AT6" s="126">
        <v>41569</v>
      </c>
      <c r="AU6" s="126">
        <v>36804</v>
      </c>
      <c r="AV6" s="126">
        <v>41448</v>
      </c>
      <c r="AW6" s="126">
        <v>42582</v>
      </c>
      <c r="AX6" s="126">
        <v>45192</v>
      </c>
      <c r="AY6" s="126">
        <v>48394</v>
      </c>
      <c r="AZ6" s="126">
        <v>44404</v>
      </c>
      <c r="BA6" s="126">
        <v>51183</v>
      </c>
      <c r="BB6" s="126">
        <v>53041</v>
      </c>
      <c r="BC6" s="126">
        <v>57350</v>
      </c>
      <c r="BD6" s="126">
        <v>61330</v>
      </c>
      <c r="BE6" s="126">
        <v>55726</v>
      </c>
      <c r="BF6" s="126">
        <v>61193</v>
      </c>
      <c r="BG6" s="126">
        <v>61686</v>
      </c>
      <c r="BH6" s="126">
        <v>58310</v>
      </c>
      <c r="BI6" s="126">
        <v>58017</v>
      </c>
      <c r="BJ6" s="126">
        <v>59801</v>
      </c>
      <c r="BK6" s="126">
        <v>59124</v>
      </c>
      <c r="BL6" s="126">
        <v>61832</v>
      </c>
      <c r="BM6" s="126">
        <v>62141</v>
      </c>
      <c r="BN6" s="126">
        <v>64749.761884233332</v>
      </c>
      <c r="BO6" s="126">
        <v>61961.559915691665</v>
      </c>
      <c r="BP6" s="126">
        <v>68254</v>
      </c>
      <c r="BQ6" s="126">
        <v>70993</v>
      </c>
    </row>
    <row r="7" spans="2:70" x14ac:dyDescent="0.2">
      <c r="B7" s="48" t="s">
        <v>4</v>
      </c>
      <c r="C7" s="42">
        <v>25603.7</v>
      </c>
      <c r="D7" s="42">
        <v>31670</v>
      </c>
      <c r="E7" s="42">
        <v>37417</v>
      </c>
      <c r="F7" s="42">
        <v>51184</v>
      </c>
      <c r="G7" s="42">
        <v>52680</v>
      </c>
      <c r="H7" s="42">
        <v>61534</v>
      </c>
      <c r="I7" s="42">
        <v>61380</v>
      </c>
      <c r="J7" s="42">
        <v>65473</v>
      </c>
      <c r="K7" s="42">
        <v>74885</v>
      </c>
      <c r="L7" s="42">
        <v>65819</v>
      </c>
      <c r="M7" s="42">
        <v>76228</v>
      </c>
      <c r="N7" s="42">
        <v>78573</v>
      </c>
      <c r="O7" s="42">
        <v>79167</v>
      </c>
      <c r="P7" s="42">
        <v>82603</v>
      </c>
      <c r="Q7" s="42">
        <v>79143</v>
      </c>
      <c r="R7" s="42">
        <v>84108</v>
      </c>
      <c r="S7" s="42">
        <v>79885</v>
      </c>
      <c r="T7" s="42">
        <v>85081</v>
      </c>
      <c r="U7" s="42">
        <v>86542</v>
      </c>
      <c r="V7" s="42">
        <v>83905</v>
      </c>
      <c r="W7" s="42">
        <v>88797</v>
      </c>
      <c r="X7" s="42">
        <v>89290</v>
      </c>
      <c r="Y7" s="42">
        <v>92070</v>
      </c>
      <c r="Z7" s="42">
        <v>91145</v>
      </c>
      <c r="AA7" s="42">
        <v>90282</v>
      </c>
      <c r="AB7" s="42">
        <v>89522</v>
      </c>
      <c r="AC7" s="42">
        <v>91397</v>
      </c>
      <c r="AD7" s="42">
        <v>92969</v>
      </c>
      <c r="AE7" s="42">
        <v>95325</v>
      </c>
      <c r="AF7" s="42">
        <v>92303</v>
      </c>
      <c r="AG7" s="42">
        <v>97029</v>
      </c>
      <c r="AH7" s="42">
        <v>92993</v>
      </c>
      <c r="AI7" s="42">
        <v>91889</v>
      </c>
      <c r="AJ7" s="42">
        <v>95076</v>
      </c>
      <c r="AK7" s="42">
        <v>94189</v>
      </c>
      <c r="AL7" s="42">
        <v>95671</v>
      </c>
      <c r="AM7" s="42">
        <v>96420</v>
      </c>
      <c r="AN7" s="42">
        <v>102475</v>
      </c>
      <c r="AO7" s="42">
        <v>113807</v>
      </c>
      <c r="AP7" s="42">
        <v>102093</v>
      </c>
      <c r="AQ7" s="42">
        <v>114400</v>
      </c>
      <c r="AR7" s="42">
        <v>117291.0748933498</v>
      </c>
      <c r="AS7" s="42">
        <v>135005</v>
      </c>
      <c r="AT7" s="126">
        <v>157296</v>
      </c>
      <c r="AU7" s="126">
        <v>130998</v>
      </c>
      <c r="AV7" s="126">
        <v>161911</v>
      </c>
      <c r="AW7" s="126">
        <v>168921</v>
      </c>
      <c r="AX7" s="126">
        <v>174604</v>
      </c>
      <c r="AY7" s="126">
        <v>192411</v>
      </c>
      <c r="AZ7" s="126">
        <v>174462</v>
      </c>
      <c r="BA7" s="126">
        <v>204426</v>
      </c>
      <c r="BB7" s="126">
        <v>213969</v>
      </c>
      <c r="BC7" s="126">
        <v>236218</v>
      </c>
      <c r="BD7" s="126">
        <v>262889</v>
      </c>
      <c r="BE7" s="126">
        <v>229375</v>
      </c>
      <c r="BF7" s="126">
        <v>272705</v>
      </c>
      <c r="BG7" s="126">
        <v>266617</v>
      </c>
      <c r="BH7" s="126">
        <v>251055</v>
      </c>
      <c r="BI7" s="126">
        <v>251799</v>
      </c>
      <c r="BJ7" s="126">
        <v>260543</v>
      </c>
      <c r="BK7" s="126">
        <v>256104.14909333331</v>
      </c>
      <c r="BL7" s="126">
        <v>252714</v>
      </c>
      <c r="BM7" s="126">
        <v>257987</v>
      </c>
      <c r="BN7" s="126">
        <v>262007.76188423333</v>
      </c>
      <c r="BO7" s="126">
        <v>257203.55991569167</v>
      </c>
      <c r="BP7" s="126">
        <v>273626</v>
      </c>
      <c r="BQ7" s="126">
        <v>279120</v>
      </c>
      <c r="BR7" s="153"/>
    </row>
    <row r="8" spans="2:70" ht="6.75" customHeight="1" x14ac:dyDescent="0.2">
      <c r="B8" s="49"/>
      <c r="C8" s="42"/>
      <c r="D8" s="42"/>
      <c r="E8" s="42"/>
      <c r="F8" s="42"/>
      <c r="G8" s="42"/>
      <c r="H8" s="42"/>
      <c r="I8" s="42"/>
      <c r="J8" s="42"/>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126"/>
      <c r="AU8" s="126"/>
      <c r="AV8" s="126"/>
      <c r="AW8" s="126"/>
      <c r="AX8" s="126"/>
      <c r="AY8" s="126"/>
      <c r="AZ8" s="126"/>
      <c r="BA8" s="126"/>
      <c r="BB8" s="126"/>
      <c r="BC8" s="126"/>
      <c r="BD8" s="126"/>
      <c r="BE8" s="126"/>
      <c r="BF8" s="126"/>
      <c r="BG8" s="126"/>
      <c r="BH8" s="126"/>
      <c r="BI8" s="126"/>
      <c r="BJ8" s="126"/>
      <c r="BK8" s="126"/>
      <c r="BL8" s="126"/>
      <c r="BM8" s="126"/>
      <c r="BN8" s="126"/>
      <c r="BO8" s="126"/>
      <c r="BP8" s="126"/>
      <c r="BQ8" s="126"/>
    </row>
    <row r="9" spans="2:70" x14ac:dyDescent="0.2">
      <c r="B9" s="50" t="s">
        <v>176</v>
      </c>
      <c r="C9" s="42"/>
      <c r="D9" s="42"/>
      <c r="E9" s="42"/>
      <c r="F9" s="42"/>
      <c r="G9" s="42"/>
      <c r="H9" s="42"/>
      <c r="I9" s="42"/>
      <c r="J9" s="42"/>
      <c r="K9" s="42"/>
      <c r="L9" s="42"/>
      <c r="M9" s="42"/>
      <c r="N9" s="42"/>
      <c r="O9" s="42"/>
      <c r="P9" s="42"/>
      <c r="Q9" s="42"/>
      <c r="R9" s="42"/>
      <c r="S9" s="42"/>
      <c r="T9" s="42"/>
      <c r="U9" s="42"/>
      <c r="V9" s="42"/>
      <c r="W9" s="42"/>
      <c r="X9" s="42"/>
      <c r="Y9" s="42"/>
      <c r="Z9" s="42"/>
      <c r="AA9" s="42"/>
      <c r="AB9" s="42"/>
      <c r="AC9" s="42"/>
      <c r="AD9" s="42"/>
      <c r="AE9" s="42"/>
      <c r="AF9" s="42"/>
      <c r="AG9" s="42"/>
      <c r="AH9" s="42"/>
      <c r="AI9" s="42"/>
      <c r="AJ9" s="42"/>
      <c r="AK9" s="42"/>
      <c r="AL9" s="42"/>
      <c r="AM9" s="42"/>
      <c r="AN9" s="42"/>
      <c r="AO9" s="42"/>
      <c r="AP9" s="42"/>
      <c r="AQ9" s="42"/>
      <c r="AR9" s="42"/>
      <c r="AS9" s="42"/>
      <c r="AT9" s="126"/>
      <c r="AU9" s="126"/>
      <c r="AV9" s="126"/>
      <c r="AW9" s="126"/>
      <c r="AX9" s="126"/>
      <c r="AY9" s="126"/>
      <c r="AZ9" s="126"/>
      <c r="BA9" s="126"/>
      <c r="BB9" s="126"/>
      <c r="BC9" s="126"/>
      <c r="BD9" s="126"/>
      <c r="BE9" s="126"/>
      <c r="BF9" s="126"/>
      <c r="BG9" s="126"/>
      <c r="BH9" s="126"/>
      <c r="BI9" s="126"/>
      <c r="BJ9" s="126"/>
      <c r="BK9" s="126"/>
      <c r="BL9" s="126"/>
      <c r="BM9" s="126"/>
      <c r="BN9" s="126"/>
      <c r="BO9" s="126"/>
      <c r="BP9" s="126"/>
      <c r="BQ9" s="126"/>
    </row>
    <row r="10" spans="2:70" x14ac:dyDescent="0.2">
      <c r="B10" s="48" t="s">
        <v>56</v>
      </c>
      <c r="C10" s="42">
        <v>9402.1</v>
      </c>
      <c r="D10" s="42">
        <v>12842</v>
      </c>
      <c r="E10" s="42">
        <v>15937.2</v>
      </c>
      <c r="F10" s="42">
        <v>21848</v>
      </c>
      <c r="G10" s="42">
        <v>22210</v>
      </c>
      <c r="H10" s="42">
        <v>26517</v>
      </c>
      <c r="I10" s="42">
        <v>27661.750400000001</v>
      </c>
      <c r="J10" s="42">
        <v>31303.599999999999</v>
      </c>
      <c r="K10" s="42">
        <v>32998.800000000003</v>
      </c>
      <c r="L10" s="42">
        <v>29646</v>
      </c>
      <c r="M10" s="42">
        <v>34254</v>
      </c>
      <c r="N10" s="42">
        <v>35221</v>
      </c>
      <c r="O10" s="42">
        <v>35375</v>
      </c>
      <c r="P10" s="42">
        <v>36542</v>
      </c>
      <c r="Q10" s="42">
        <v>35348</v>
      </c>
      <c r="R10" s="42">
        <v>36924</v>
      </c>
      <c r="S10" s="42">
        <v>37008</v>
      </c>
      <c r="T10" s="42">
        <v>38676</v>
      </c>
      <c r="U10" s="42">
        <v>39119</v>
      </c>
      <c r="V10" s="42">
        <v>37932</v>
      </c>
      <c r="W10" s="42">
        <v>38519</v>
      </c>
      <c r="X10" s="42">
        <v>38863</v>
      </c>
      <c r="Y10" s="42">
        <v>39647</v>
      </c>
      <c r="Z10" s="42">
        <v>40873</v>
      </c>
      <c r="AA10" s="42">
        <v>39475</v>
      </c>
      <c r="AB10" s="42">
        <v>42489</v>
      </c>
      <c r="AC10" s="42">
        <v>43139</v>
      </c>
      <c r="AD10" s="42">
        <v>43016</v>
      </c>
      <c r="AE10" s="42">
        <v>43351</v>
      </c>
      <c r="AF10" s="42">
        <v>42999</v>
      </c>
      <c r="AG10" s="42">
        <v>43025</v>
      </c>
      <c r="AH10" s="42">
        <v>42250</v>
      </c>
      <c r="AI10" s="42">
        <v>42708.7</v>
      </c>
      <c r="AJ10" s="42">
        <v>45277</v>
      </c>
      <c r="AK10" s="42">
        <v>43315.199999999997</v>
      </c>
      <c r="AL10" s="42">
        <v>47139</v>
      </c>
      <c r="AM10" s="42">
        <v>48036</v>
      </c>
      <c r="AN10" s="42">
        <v>53130</v>
      </c>
      <c r="AO10" s="42">
        <v>57747.199999999997</v>
      </c>
      <c r="AP10" s="42">
        <v>51515</v>
      </c>
      <c r="AQ10" s="42">
        <v>59508</v>
      </c>
      <c r="AR10" s="42">
        <v>61899.5</v>
      </c>
      <c r="AS10" s="42">
        <v>72199.600000000006</v>
      </c>
      <c r="AT10" s="126">
        <v>85440</v>
      </c>
      <c r="AU10" s="126">
        <v>69762</v>
      </c>
      <c r="AV10" s="126">
        <v>90980.1</v>
      </c>
      <c r="AW10" s="126">
        <v>91091</v>
      </c>
      <c r="AX10" s="126">
        <v>98199.4</v>
      </c>
      <c r="AY10" s="126">
        <v>108708</v>
      </c>
      <c r="AZ10" s="126">
        <v>97245</v>
      </c>
      <c r="BA10" s="126">
        <v>114845</v>
      </c>
      <c r="BB10" s="126">
        <v>117726.6</v>
      </c>
      <c r="BC10" s="126">
        <v>131883</v>
      </c>
      <c r="BD10" s="126">
        <v>150417</v>
      </c>
      <c r="BE10" s="126">
        <v>128718</v>
      </c>
      <c r="BF10" s="126">
        <v>156620</v>
      </c>
      <c r="BG10" s="126">
        <v>108307</v>
      </c>
      <c r="BH10" s="126">
        <v>139060</v>
      </c>
      <c r="BI10" s="126">
        <v>156615</v>
      </c>
      <c r="BJ10" s="126">
        <v>140151</v>
      </c>
      <c r="BK10" s="126">
        <v>153467</v>
      </c>
      <c r="BL10" s="126">
        <v>140375</v>
      </c>
      <c r="BM10" s="126">
        <v>155058</v>
      </c>
      <c r="BN10" s="126">
        <v>157844</v>
      </c>
      <c r="BO10" s="126">
        <v>151686</v>
      </c>
      <c r="BP10" s="126">
        <v>157380</v>
      </c>
      <c r="BQ10" s="126">
        <v>159216</v>
      </c>
    </row>
    <row r="11" spans="2:70" x14ac:dyDescent="0.2">
      <c r="B11" s="48" t="s">
        <v>221</v>
      </c>
      <c r="C11" s="42">
        <v>9307.7999999999993</v>
      </c>
      <c r="D11" s="42">
        <v>11635</v>
      </c>
      <c r="E11" s="42">
        <v>14294.9</v>
      </c>
      <c r="F11" s="42">
        <v>17880</v>
      </c>
      <c r="G11" s="42">
        <v>19720</v>
      </c>
      <c r="H11" s="42">
        <v>20996</v>
      </c>
      <c r="I11" s="42">
        <v>21401.2762</v>
      </c>
      <c r="J11" s="42">
        <v>22740.2</v>
      </c>
      <c r="K11" s="42">
        <v>24234.1</v>
      </c>
      <c r="L11" s="42">
        <v>22343</v>
      </c>
      <c r="M11" s="42">
        <v>25036</v>
      </c>
      <c r="N11" s="42">
        <v>26353</v>
      </c>
      <c r="O11" s="42">
        <v>27346</v>
      </c>
      <c r="P11" s="42">
        <v>27970</v>
      </c>
      <c r="Q11" s="42">
        <v>26676</v>
      </c>
      <c r="R11" s="42">
        <v>29010</v>
      </c>
      <c r="S11" s="42">
        <v>29297</v>
      </c>
      <c r="T11" s="42">
        <v>29584</v>
      </c>
      <c r="U11" s="42">
        <v>29887</v>
      </c>
      <c r="V11" s="42">
        <v>29444</v>
      </c>
      <c r="W11" s="42">
        <v>30467</v>
      </c>
      <c r="X11" s="42">
        <v>30369</v>
      </c>
      <c r="Y11" s="42">
        <v>30000</v>
      </c>
      <c r="Z11" s="42">
        <v>29648</v>
      </c>
      <c r="AA11" s="42">
        <v>30121</v>
      </c>
      <c r="AB11" s="42">
        <v>29145</v>
      </c>
      <c r="AC11" s="42">
        <v>28110</v>
      </c>
      <c r="AD11" s="42">
        <v>28518</v>
      </c>
      <c r="AE11" s="42">
        <v>29375</v>
      </c>
      <c r="AF11" s="42">
        <v>28787</v>
      </c>
      <c r="AG11" s="42">
        <v>30508</v>
      </c>
      <c r="AH11" s="42">
        <v>30494</v>
      </c>
      <c r="AI11" s="42">
        <v>30095</v>
      </c>
      <c r="AJ11" s="42">
        <v>30023.7</v>
      </c>
      <c r="AK11" s="42">
        <v>30280</v>
      </c>
      <c r="AL11" s="42">
        <v>30506</v>
      </c>
      <c r="AM11" s="42">
        <v>30680</v>
      </c>
      <c r="AN11" s="42">
        <v>31242</v>
      </c>
      <c r="AO11" s="42">
        <v>32461</v>
      </c>
      <c r="AP11" s="42">
        <v>31222</v>
      </c>
      <c r="AQ11" s="42">
        <v>32558</v>
      </c>
      <c r="AR11" s="42">
        <v>33471</v>
      </c>
      <c r="AS11" s="42">
        <v>36009</v>
      </c>
      <c r="AT11" s="126">
        <v>39658</v>
      </c>
      <c r="AU11" s="126">
        <v>35424</v>
      </c>
      <c r="AV11" s="126">
        <v>39738</v>
      </c>
      <c r="AW11" s="126">
        <v>40640</v>
      </c>
      <c r="AX11" s="126">
        <v>43420.9</v>
      </c>
      <c r="AY11" s="126">
        <v>45486.2</v>
      </c>
      <c r="AZ11" s="126">
        <v>42321</v>
      </c>
      <c r="BA11" s="126">
        <v>48733</v>
      </c>
      <c r="BB11" s="126">
        <v>51232</v>
      </c>
      <c r="BC11" s="126">
        <v>54569</v>
      </c>
      <c r="BD11" s="126">
        <v>57582</v>
      </c>
      <c r="BE11" s="126">
        <v>53029</v>
      </c>
      <c r="BF11" s="126">
        <v>58556</v>
      </c>
      <c r="BG11" s="126">
        <v>58632</v>
      </c>
      <c r="BH11" s="126">
        <v>59260</v>
      </c>
      <c r="BI11" s="126">
        <v>60530</v>
      </c>
      <c r="BJ11" s="126">
        <v>59244</v>
      </c>
      <c r="BK11" s="126">
        <v>61226</v>
      </c>
      <c r="BL11" s="126">
        <v>63774</v>
      </c>
      <c r="BM11" s="126">
        <v>63676</v>
      </c>
      <c r="BN11" s="126">
        <v>65295</v>
      </c>
      <c r="BO11" s="126">
        <v>63493</v>
      </c>
      <c r="BP11" s="126">
        <v>68541</v>
      </c>
      <c r="BQ11" s="126">
        <v>70854</v>
      </c>
    </row>
    <row r="12" spans="2:70" x14ac:dyDescent="0.2">
      <c r="B12" s="48" t="s">
        <v>3</v>
      </c>
      <c r="C12" s="42">
        <v>18709.900000000001</v>
      </c>
      <c r="D12" s="42">
        <v>24477</v>
      </c>
      <c r="E12" s="42">
        <v>30232.1</v>
      </c>
      <c r="F12" s="42">
        <v>39728</v>
      </c>
      <c r="G12" s="42">
        <v>41930</v>
      </c>
      <c r="H12" s="42">
        <v>47513</v>
      </c>
      <c r="I12" s="42">
        <v>49063</v>
      </c>
      <c r="J12" s="42">
        <v>54043.8</v>
      </c>
      <c r="K12" s="42">
        <v>57232.9</v>
      </c>
      <c r="L12" s="42">
        <v>51989</v>
      </c>
      <c r="M12" s="42">
        <v>59290</v>
      </c>
      <c r="N12" s="42">
        <v>61574</v>
      </c>
      <c r="O12" s="42">
        <v>62721</v>
      </c>
      <c r="P12" s="42">
        <v>64512</v>
      </c>
      <c r="Q12" s="42">
        <v>62024</v>
      </c>
      <c r="R12" s="42">
        <v>65934</v>
      </c>
      <c r="S12" s="42">
        <v>66305</v>
      </c>
      <c r="T12" s="42">
        <v>68260</v>
      </c>
      <c r="U12" s="42">
        <v>69006</v>
      </c>
      <c r="V12" s="42">
        <v>67376</v>
      </c>
      <c r="W12" s="42">
        <v>68986</v>
      </c>
      <c r="X12" s="42">
        <v>69232</v>
      </c>
      <c r="Y12" s="42">
        <v>69647</v>
      </c>
      <c r="Z12" s="42">
        <v>70521</v>
      </c>
      <c r="AA12" s="42">
        <v>69596</v>
      </c>
      <c r="AB12" s="42">
        <v>71634</v>
      </c>
      <c r="AC12" s="42">
        <v>71249</v>
      </c>
      <c r="AD12" s="42">
        <v>71534</v>
      </c>
      <c r="AE12" s="42">
        <v>72726</v>
      </c>
      <c r="AF12" s="42">
        <v>71786</v>
      </c>
      <c r="AG12" s="42">
        <v>73533</v>
      </c>
      <c r="AH12" s="42">
        <v>72744</v>
      </c>
      <c r="AI12" s="42">
        <v>72803.7</v>
      </c>
      <c r="AJ12" s="42">
        <v>75300.7</v>
      </c>
      <c r="AK12" s="42">
        <v>73595.199999999997</v>
      </c>
      <c r="AL12" s="42">
        <v>77645</v>
      </c>
      <c r="AM12" s="42">
        <v>78716</v>
      </c>
      <c r="AN12" s="42">
        <v>84372</v>
      </c>
      <c r="AO12" s="42">
        <v>90208.2</v>
      </c>
      <c r="AP12" s="42">
        <v>82737</v>
      </c>
      <c r="AQ12" s="42">
        <v>92066</v>
      </c>
      <c r="AR12" s="42">
        <v>95370.5</v>
      </c>
      <c r="AS12" s="42">
        <v>108208.6</v>
      </c>
      <c r="AT12" s="126">
        <v>125098</v>
      </c>
      <c r="AU12" s="126">
        <v>105186</v>
      </c>
      <c r="AV12" s="126">
        <v>130718.1</v>
      </c>
      <c r="AW12" s="126">
        <v>131731</v>
      </c>
      <c r="AX12" s="126">
        <v>141620.29999999999</v>
      </c>
      <c r="AY12" s="126">
        <v>154194.20000000001</v>
      </c>
      <c r="AZ12" s="126">
        <v>139566</v>
      </c>
      <c r="BA12" s="126">
        <v>163578</v>
      </c>
      <c r="BB12" s="126">
        <v>168958.6</v>
      </c>
      <c r="BC12" s="126">
        <v>186452</v>
      </c>
      <c r="BD12" s="126">
        <v>207999</v>
      </c>
      <c r="BE12" s="126">
        <v>181747</v>
      </c>
      <c r="BF12" s="126">
        <v>215176</v>
      </c>
      <c r="BG12" s="126">
        <v>166939</v>
      </c>
      <c r="BH12" s="126">
        <v>198320</v>
      </c>
      <c r="BI12" s="126">
        <v>217145</v>
      </c>
      <c r="BJ12" s="126">
        <v>199395</v>
      </c>
      <c r="BK12" s="126">
        <v>214693</v>
      </c>
      <c r="BL12" s="126">
        <v>204149</v>
      </c>
      <c r="BM12" s="126">
        <v>218734</v>
      </c>
      <c r="BN12" s="126">
        <v>223139</v>
      </c>
      <c r="BO12" s="126">
        <v>215179</v>
      </c>
      <c r="BP12" s="126">
        <v>225921</v>
      </c>
      <c r="BQ12" s="126">
        <v>230070</v>
      </c>
      <c r="BR12" s="153"/>
    </row>
    <row r="13" spans="2:70" ht="6.75" customHeight="1" x14ac:dyDescent="0.2">
      <c r="B13" s="51"/>
      <c r="C13" s="42"/>
      <c r="D13" s="42"/>
      <c r="E13" s="42"/>
      <c r="F13" s="42"/>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row>
    <row r="14" spans="2:70" x14ac:dyDescent="0.2">
      <c r="B14" s="52" t="s">
        <v>177</v>
      </c>
      <c r="C14" s="42"/>
      <c r="D14" s="42"/>
      <c r="E14" s="42"/>
      <c r="F14" s="42"/>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110"/>
      <c r="AU14" s="110"/>
      <c r="AV14" s="110"/>
      <c r="AW14" s="110"/>
      <c r="AX14" s="110"/>
      <c r="AY14" s="110"/>
      <c r="AZ14" s="110"/>
      <c r="BA14" s="110"/>
      <c r="BB14" s="110"/>
      <c r="BC14" s="110"/>
      <c r="BD14" s="110"/>
      <c r="BE14" s="110"/>
      <c r="BF14" s="110"/>
      <c r="BG14" s="110"/>
      <c r="BH14" s="110"/>
      <c r="BI14" s="110"/>
      <c r="BJ14" s="110"/>
      <c r="BK14" s="110"/>
      <c r="BL14" s="110"/>
      <c r="BM14" s="110"/>
      <c r="BN14" s="110"/>
      <c r="BO14" s="110"/>
      <c r="BP14" s="110"/>
      <c r="BQ14" s="110"/>
    </row>
    <row r="15" spans="2:70" x14ac:dyDescent="0.2">
      <c r="B15" s="48" t="s">
        <v>56</v>
      </c>
      <c r="C15" s="36">
        <v>6.1</v>
      </c>
      <c r="D15" s="36">
        <v>7.7</v>
      </c>
      <c r="E15" s="36">
        <v>6.4</v>
      </c>
      <c r="F15" s="36">
        <v>6.3</v>
      </c>
      <c r="G15" s="36">
        <v>9.5</v>
      </c>
      <c r="H15" s="36">
        <v>6.9</v>
      </c>
      <c r="I15" s="36">
        <v>6.6</v>
      </c>
      <c r="J15" s="36">
        <v>6.3</v>
      </c>
      <c r="K15" s="36">
        <v>5.5</v>
      </c>
      <c r="L15" s="36">
        <v>6.3</v>
      </c>
      <c r="M15" s="36">
        <v>6.3</v>
      </c>
      <c r="N15" s="36">
        <v>6.5</v>
      </c>
      <c r="O15" s="36">
        <v>7.3</v>
      </c>
      <c r="P15" s="36">
        <v>7.3</v>
      </c>
      <c r="Q15" s="36">
        <v>6.8</v>
      </c>
      <c r="R15" s="36">
        <v>8.1</v>
      </c>
      <c r="S15" s="36">
        <v>8.1999999999999993</v>
      </c>
      <c r="T15" s="36">
        <v>7.6</v>
      </c>
      <c r="U15" s="36">
        <v>7.4</v>
      </c>
      <c r="V15" s="36">
        <v>7.8</v>
      </c>
      <c r="W15" s="36">
        <v>7.7</v>
      </c>
      <c r="X15" s="36">
        <v>7.2</v>
      </c>
      <c r="Y15" s="36">
        <v>7</v>
      </c>
      <c r="Z15" s="36">
        <v>6.9</v>
      </c>
      <c r="AA15" s="36">
        <v>7.2</v>
      </c>
      <c r="AB15" s="36">
        <v>7.7</v>
      </c>
      <c r="AC15" s="36">
        <v>7.1</v>
      </c>
      <c r="AD15" s="36">
        <v>7.3</v>
      </c>
      <c r="AE15" s="36">
        <v>6.6</v>
      </c>
      <c r="AF15" s="36">
        <v>7.2</v>
      </c>
      <c r="AG15" s="36">
        <v>7</v>
      </c>
      <c r="AH15" s="36">
        <v>7.2</v>
      </c>
      <c r="AI15" s="36">
        <v>7.5</v>
      </c>
      <c r="AJ15" s="36">
        <v>7.7</v>
      </c>
      <c r="AK15" s="36">
        <v>7.4</v>
      </c>
      <c r="AL15" s="36">
        <v>8.6</v>
      </c>
      <c r="AM15" s="36">
        <v>8.8000000000000007</v>
      </c>
      <c r="AN15" s="36">
        <v>7.6</v>
      </c>
      <c r="AO15" s="36">
        <v>6.5</v>
      </c>
      <c r="AP15" s="36">
        <v>7.9</v>
      </c>
      <c r="AQ15" s="36">
        <v>6.80332004458936</v>
      </c>
      <c r="AR15" s="36">
        <v>7.1</v>
      </c>
      <c r="AS15" s="36">
        <v>6.4</v>
      </c>
      <c r="AT15" s="110">
        <v>5.9</v>
      </c>
      <c r="AU15" s="110">
        <v>6.5</v>
      </c>
      <c r="AV15" s="110">
        <v>6.9</v>
      </c>
      <c r="AW15" s="110">
        <v>7.5</v>
      </c>
      <c r="AX15" s="110">
        <v>7.5</v>
      </c>
      <c r="AY15" s="110">
        <v>7</v>
      </c>
      <c r="AZ15" s="110">
        <v>7.2</v>
      </c>
      <c r="BA15" s="110">
        <v>7.4</v>
      </c>
      <c r="BB15" s="110">
        <v>7</v>
      </c>
      <c r="BC15" s="110">
        <v>6.8</v>
      </c>
      <c r="BD15" s="110">
        <v>6.7</v>
      </c>
      <c r="BE15" s="110">
        <v>7</v>
      </c>
      <c r="BF15" s="110">
        <v>7.6</v>
      </c>
      <c r="BG15" s="110">
        <v>9.5</v>
      </c>
      <c r="BH15" s="110">
        <v>11.2</v>
      </c>
      <c r="BI15" s="110">
        <v>11.6</v>
      </c>
      <c r="BJ15" s="110">
        <v>10</v>
      </c>
      <c r="BK15" s="110">
        <v>12.6</v>
      </c>
      <c r="BL15" s="110">
        <v>13.4</v>
      </c>
      <c r="BM15" s="110">
        <v>14.1</v>
      </c>
      <c r="BN15" s="110">
        <v>15.4</v>
      </c>
      <c r="BO15" s="110">
        <v>13.9</v>
      </c>
      <c r="BP15" s="110">
        <v>16.7</v>
      </c>
      <c r="BQ15" s="110">
        <v>17.399999999999999</v>
      </c>
    </row>
    <row r="16" spans="2:70" x14ac:dyDescent="0.2">
      <c r="B16" s="48" t="s">
        <v>221</v>
      </c>
      <c r="C16" s="36">
        <v>13.6</v>
      </c>
      <c r="D16" s="36">
        <v>14.3</v>
      </c>
      <c r="E16" s="36">
        <v>13.9</v>
      </c>
      <c r="F16" s="36">
        <v>12.8</v>
      </c>
      <c r="G16" s="36">
        <v>14.5</v>
      </c>
      <c r="H16" s="36">
        <v>15.5</v>
      </c>
      <c r="I16" s="36">
        <v>16.2</v>
      </c>
      <c r="J16" s="36">
        <v>16.3</v>
      </c>
      <c r="K16" s="36">
        <v>15.6</v>
      </c>
      <c r="L16" s="36">
        <v>15.9</v>
      </c>
      <c r="M16" s="36">
        <v>15.6</v>
      </c>
      <c r="N16" s="36">
        <v>16</v>
      </c>
      <c r="O16" s="36">
        <v>15.8</v>
      </c>
      <c r="P16" s="36">
        <v>15.8</v>
      </c>
      <c r="Q16" s="36">
        <v>15.8</v>
      </c>
      <c r="R16" s="36">
        <v>16</v>
      </c>
      <c r="S16" s="36">
        <v>16.833333333333336</v>
      </c>
      <c r="T16" s="36">
        <v>17.2</v>
      </c>
      <c r="U16" s="36">
        <v>17.3</v>
      </c>
      <c r="V16" s="36">
        <v>16.8</v>
      </c>
      <c r="W16" s="36">
        <v>17.899999999999999</v>
      </c>
      <c r="X16" s="36">
        <v>18.5</v>
      </c>
      <c r="Y16" s="36">
        <v>18.899999999999999</v>
      </c>
      <c r="Z16" s="36">
        <v>19</v>
      </c>
      <c r="AA16" s="36">
        <v>18.600000000000001</v>
      </c>
      <c r="AB16" s="36">
        <v>19.100000000000001</v>
      </c>
      <c r="AC16" s="36">
        <v>18.399999999999999</v>
      </c>
      <c r="AD16" s="36">
        <v>17.899999999999999</v>
      </c>
      <c r="AE16" s="36">
        <v>16.5</v>
      </c>
      <c r="AF16" s="36">
        <v>18</v>
      </c>
      <c r="AG16" s="36">
        <v>16.7</v>
      </c>
      <c r="AH16" s="36">
        <v>16.7</v>
      </c>
      <c r="AI16" s="36">
        <v>16.8</v>
      </c>
      <c r="AJ16" s="36">
        <v>16.8</v>
      </c>
      <c r="AK16" s="36">
        <v>16.7</v>
      </c>
      <c r="AL16" s="36">
        <v>17.399999999999999</v>
      </c>
      <c r="AM16" s="36">
        <v>17.899999999999999</v>
      </c>
      <c r="AN16" s="36">
        <v>18.100000000000001</v>
      </c>
      <c r="AO16" s="36">
        <v>18.399999999999999</v>
      </c>
      <c r="AP16" s="36">
        <v>18</v>
      </c>
      <c r="AQ16" s="36">
        <v>18.878754680147999</v>
      </c>
      <c r="AR16" s="36">
        <v>19.3</v>
      </c>
      <c r="AS16" s="36">
        <v>17.5</v>
      </c>
      <c r="AT16" s="110">
        <v>16.7</v>
      </c>
      <c r="AU16" s="110">
        <v>18.100000000000001</v>
      </c>
      <c r="AV16" s="110">
        <v>15.8</v>
      </c>
      <c r="AW16" s="110">
        <v>15.3</v>
      </c>
      <c r="AX16" s="110">
        <v>14.5</v>
      </c>
      <c r="AY16" s="110">
        <v>14.7</v>
      </c>
      <c r="AZ16" s="110">
        <v>15.1</v>
      </c>
      <c r="BA16" s="110">
        <v>15.3</v>
      </c>
      <c r="BB16" s="110">
        <v>15.3</v>
      </c>
      <c r="BC16" s="110">
        <v>15.1</v>
      </c>
      <c r="BD16" s="110">
        <v>14.7</v>
      </c>
      <c r="BE16" s="110">
        <v>15.1</v>
      </c>
      <c r="BF16" s="110">
        <v>15.3</v>
      </c>
      <c r="BG16" s="110">
        <v>16.8</v>
      </c>
      <c r="BH16" s="110">
        <v>18.2</v>
      </c>
      <c r="BI16" s="110">
        <v>19.100000000000001</v>
      </c>
      <c r="BJ16" s="110">
        <v>17.399999999999999</v>
      </c>
      <c r="BK16" s="110">
        <v>19.5</v>
      </c>
      <c r="BL16" s="110">
        <v>20</v>
      </c>
      <c r="BM16" s="110">
        <v>20.9</v>
      </c>
      <c r="BN16" s="110">
        <v>20.6</v>
      </c>
      <c r="BO16" s="110">
        <v>20.3</v>
      </c>
      <c r="BP16" s="110">
        <v>21.3</v>
      </c>
      <c r="BQ16" s="110">
        <v>21.3</v>
      </c>
    </row>
    <row r="17" spans="2:70" x14ac:dyDescent="0.2">
      <c r="B17" s="53" t="s">
        <v>178</v>
      </c>
      <c r="C17" s="36">
        <v>8.6999999999999993</v>
      </c>
      <c r="D17" s="36">
        <v>10.199999999999999</v>
      </c>
      <c r="E17" s="36">
        <v>9.3000000000000007</v>
      </c>
      <c r="F17" s="36">
        <v>8.6999999999999993</v>
      </c>
      <c r="G17" s="36">
        <v>11.4</v>
      </c>
      <c r="H17" s="36">
        <v>9.8000000000000007</v>
      </c>
      <c r="I17" s="36">
        <v>10</v>
      </c>
      <c r="J17" s="36">
        <v>9.8000000000000007</v>
      </c>
      <c r="K17" s="36">
        <v>8.8000000000000007</v>
      </c>
      <c r="L17" s="36">
        <v>9.6</v>
      </c>
      <c r="M17" s="36">
        <v>9.6</v>
      </c>
      <c r="N17" s="36">
        <v>9.6</v>
      </c>
      <c r="O17" s="36">
        <v>10.3</v>
      </c>
      <c r="P17" s="36">
        <v>10.199999999999999</v>
      </c>
      <c r="Q17" s="36">
        <v>9.9</v>
      </c>
      <c r="R17" s="36">
        <v>10.9</v>
      </c>
      <c r="S17" s="36">
        <v>11.433333333333332</v>
      </c>
      <c r="T17" s="36">
        <v>11</v>
      </c>
      <c r="U17" s="36">
        <v>10.53</v>
      </c>
      <c r="V17" s="36">
        <v>10.9658333333333</v>
      </c>
      <c r="W17" s="36">
        <v>11.3</v>
      </c>
      <c r="X17" s="36">
        <v>11.2</v>
      </c>
      <c r="Y17" s="36">
        <v>11</v>
      </c>
      <c r="Z17" s="36">
        <v>11</v>
      </c>
      <c r="AA17" s="36">
        <v>11.1</v>
      </c>
      <c r="AB17" s="36">
        <v>11.8</v>
      </c>
      <c r="AC17" s="36">
        <v>10.8</v>
      </c>
      <c r="AD17" s="36">
        <v>10.9</v>
      </c>
      <c r="AE17" s="36">
        <v>10.133333333333335</v>
      </c>
      <c r="AF17" s="36">
        <v>10.033333333333333</v>
      </c>
      <c r="AG17" s="36">
        <v>10.8</v>
      </c>
      <c r="AH17" s="36">
        <v>10.6</v>
      </c>
      <c r="AI17" s="36">
        <v>10.8</v>
      </c>
      <c r="AJ17" s="36">
        <v>10.8</v>
      </c>
      <c r="AK17" s="36">
        <v>10.6</v>
      </c>
      <c r="AL17" s="36">
        <v>11.6</v>
      </c>
      <c r="AM17" s="36">
        <v>11.8</v>
      </c>
      <c r="AN17" s="36">
        <v>11</v>
      </c>
      <c r="AO17" s="36">
        <v>10</v>
      </c>
      <c r="AP17" s="36">
        <v>11</v>
      </c>
      <c r="AQ17" s="36">
        <v>10.6</v>
      </c>
      <c r="AR17" s="36">
        <v>10.8</v>
      </c>
      <c r="AS17" s="36">
        <v>9.8000000000000007</v>
      </c>
      <c r="AT17" s="123">
        <v>8.6999999999999993</v>
      </c>
      <c r="AU17" s="123">
        <v>9.8000000000000007</v>
      </c>
      <c r="AV17" s="123">
        <v>9.1999999999999993</v>
      </c>
      <c r="AW17" s="123">
        <v>9.5</v>
      </c>
      <c r="AX17" s="123">
        <v>9.4</v>
      </c>
      <c r="AY17" s="123">
        <v>9</v>
      </c>
      <c r="AZ17" s="123">
        <v>9.3000000000000007</v>
      </c>
      <c r="BA17" s="123">
        <v>9.5</v>
      </c>
      <c r="BB17" s="123">
        <v>9.1</v>
      </c>
      <c r="BC17" s="123">
        <v>8.9</v>
      </c>
      <c r="BD17" s="123">
        <v>8.6</v>
      </c>
      <c r="BE17" s="123">
        <v>9</v>
      </c>
      <c r="BF17" s="123">
        <v>9.4</v>
      </c>
      <c r="BG17" s="123"/>
      <c r="BH17" s="123">
        <v>12.9</v>
      </c>
      <c r="BI17" s="123">
        <v>13.4</v>
      </c>
      <c r="BJ17" s="123">
        <v>11.7</v>
      </c>
      <c r="BK17" s="123">
        <v>14.3</v>
      </c>
      <c r="BL17" s="123">
        <v>15.1</v>
      </c>
      <c r="BM17" s="123">
        <v>15.8</v>
      </c>
      <c r="BN17" s="123">
        <v>16.8</v>
      </c>
      <c r="BO17" s="123">
        <v>15.5</v>
      </c>
      <c r="BP17" s="123">
        <v>18</v>
      </c>
      <c r="BQ17" s="123">
        <v>18.399999999999999</v>
      </c>
    </row>
    <row r="18" spans="2:70" ht="6.75" customHeight="1" x14ac:dyDescent="0.2">
      <c r="B18" s="46"/>
      <c r="C18" s="42"/>
      <c r="D18" s="42"/>
      <c r="E18" s="42"/>
      <c r="F18" s="42"/>
      <c r="G18" s="42"/>
      <c r="H18" s="42"/>
      <c r="I18" s="42"/>
      <c r="J18" s="42"/>
      <c r="K18" s="42"/>
      <c r="L18" s="42"/>
      <c r="M18" s="42"/>
      <c r="N18" s="42"/>
      <c r="O18" s="42"/>
      <c r="P18" s="42"/>
      <c r="Q18" s="42"/>
      <c r="R18" s="42"/>
      <c r="S18" s="42"/>
      <c r="T18" s="42"/>
      <c r="U18" s="42"/>
      <c r="V18" s="42"/>
      <c r="W18" s="42"/>
      <c r="X18" s="42"/>
      <c r="Y18" s="42"/>
      <c r="Z18" s="42"/>
      <c r="AA18" s="42"/>
      <c r="AB18" s="42"/>
      <c r="AC18" s="42"/>
      <c r="AD18" s="42"/>
      <c r="AE18" s="42"/>
      <c r="AF18" s="42"/>
      <c r="AG18" s="42"/>
      <c r="AH18" s="42"/>
      <c r="AI18" s="42"/>
      <c r="AJ18" s="42"/>
      <c r="AK18" s="42"/>
      <c r="AL18" s="42"/>
      <c r="AM18" s="42"/>
      <c r="AN18" s="42"/>
      <c r="AO18" s="42"/>
      <c r="AP18" s="42"/>
      <c r="AQ18" s="42"/>
      <c r="AR18" s="42"/>
      <c r="AS18" s="42"/>
      <c r="AT18" s="110"/>
      <c r="AU18" s="110"/>
      <c r="AV18" s="110"/>
      <c r="AW18" s="110"/>
      <c r="AX18" s="110"/>
      <c r="AY18" s="110"/>
      <c r="AZ18" s="110"/>
      <c r="BA18" s="110"/>
      <c r="BB18" s="110"/>
      <c r="BC18" s="110"/>
      <c r="BD18" s="110"/>
      <c r="BE18" s="110"/>
      <c r="BF18" s="110"/>
      <c r="BG18" s="110"/>
      <c r="BH18" s="110"/>
      <c r="BI18" s="110"/>
      <c r="BJ18" s="110"/>
      <c r="BK18" s="110"/>
      <c r="BL18" s="110"/>
      <c r="BM18" s="110"/>
      <c r="BN18" s="110"/>
      <c r="BO18" s="110"/>
      <c r="BP18" s="110"/>
      <c r="BQ18" s="110"/>
    </row>
    <row r="19" spans="2:70" x14ac:dyDescent="0.2">
      <c r="B19" s="47" t="s">
        <v>54</v>
      </c>
      <c r="C19" s="42"/>
      <c r="D19" s="42"/>
      <c r="E19" s="42"/>
      <c r="F19" s="42"/>
      <c r="G19" s="42"/>
      <c r="H19" s="42"/>
      <c r="I19" s="42"/>
      <c r="J19" s="42"/>
      <c r="K19" s="42"/>
      <c r="L19" s="42"/>
      <c r="M19" s="42"/>
      <c r="N19" s="42"/>
      <c r="O19" s="42"/>
      <c r="P19" s="42"/>
      <c r="Q19" s="42"/>
      <c r="R19" s="42"/>
      <c r="S19" s="42"/>
      <c r="T19" s="42"/>
      <c r="U19" s="42"/>
      <c r="V19" s="42"/>
      <c r="W19" s="42"/>
      <c r="X19" s="42"/>
      <c r="Y19" s="42"/>
      <c r="Z19" s="42"/>
      <c r="AA19" s="42"/>
      <c r="AB19" s="42"/>
      <c r="AC19" s="42"/>
      <c r="AD19" s="42"/>
      <c r="AE19" s="42"/>
      <c r="AF19" s="42"/>
      <c r="AG19" s="42"/>
      <c r="AH19" s="42"/>
      <c r="AI19" s="42"/>
      <c r="AJ19" s="42"/>
      <c r="AK19" s="42"/>
      <c r="AL19" s="42"/>
      <c r="AM19" s="42"/>
      <c r="AN19" s="42"/>
      <c r="AO19" s="42"/>
      <c r="AP19" s="42"/>
      <c r="AQ19" s="42"/>
      <c r="AR19" s="42"/>
      <c r="AS19" s="42"/>
      <c r="AT19" s="110"/>
      <c r="AU19" s="110"/>
      <c r="AV19" s="110"/>
      <c r="AW19" s="110"/>
      <c r="AX19" s="110"/>
      <c r="AY19" s="110"/>
      <c r="AZ19" s="110"/>
      <c r="BA19" s="110"/>
      <c r="BB19" s="110"/>
      <c r="BC19" s="110"/>
      <c r="BD19" s="110"/>
      <c r="BE19" s="110"/>
      <c r="BF19" s="110"/>
      <c r="BG19" s="110"/>
      <c r="BH19" s="110"/>
      <c r="BI19" s="110"/>
      <c r="BJ19" s="110"/>
      <c r="BK19" s="110"/>
      <c r="BL19" s="110"/>
      <c r="BM19" s="110"/>
      <c r="BN19" s="110"/>
      <c r="BO19" s="110"/>
      <c r="BP19" s="110"/>
      <c r="BQ19" s="110"/>
    </row>
    <row r="20" spans="2:70" x14ac:dyDescent="0.2">
      <c r="B20" s="48" t="s">
        <v>56</v>
      </c>
      <c r="C20" s="42">
        <v>24103</v>
      </c>
      <c r="D20" s="42">
        <v>31373</v>
      </c>
      <c r="E20" s="42">
        <v>35686</v>
      </c>
      <c r="F20" s="42">
        <v>39112</v>
      </c>
      <c r="G20" s="42">
        <v>47517</v>
      </c>
      <c r="H20" s="42">
        <v>48323</v>
      </c>
      <c r="I20" s="42">
        <v>47727</v>
      </c>
      <c r="J20" s="42">
        <v>50450</v>
      </c>
      <c r="K20" s="42">
        <v>61445</v>
      </c>
      <c r="L20" s="42">
        <v>61445</v>
      </c>
      <c r="M20" s="42">
        <v>56080</v>
      </c>
      <c r="N20" s="42">
        <v>63500</v>
      </c>
      <c r="O20" s="42">
        <v>57077</v>
      </c>
      <c r="P20" s="42">
        <v>64688</v>
      </c>
      <c r="Q20" s="42">
        <v>64688</v>
      </c>
      <c r="R20" s="42">
        <v>60258</v>
      </c>
      <c r="S20" s="42">
        <v>58436</v>
      </c>
      <c r="T20" s="42">
        <v>61303</v>
      </c>
      <c r="U20" s="42">
        <v>65086</v>
      </c>
      <c r="V20" s="42">
        <v>65086</v>
      </c>
      <c r="W20" s="42">
        <v>64043</v>
      </c>
      <c r="X20" s="42">
        <v>70971</v>
      </c>
      <c r="Y20" s="42">
        <v>70406</v>
      </c>
      <c r="Z20" s="42">
        <v>70717</v>
      </c>
      <c r="AA20" s="42">
        <v>70717</v>
      </c>
      <c r="AB20" s="42">
        <v>64642</v>
      </c>
      <c r="AC20" s="42">
        <v>73281</v>
      </c>
      <c r="AD20" s="42">
        <v>70491</v>
      </c>
      <c r="AE20" s="42">
        <v>77573</v>
      </c>
      <c r="AF20" s="42">
        <v>77573</v>
      </c>
      <c r="AG20" s="42">
        <v>71343</v>
      </c>
      <c r="AH20" s="42">
        <v>71525</v>
      </c>
      <c r="AI20" s="42">
        <v>71114</v>
      </c>
      <c r="AJ20" s="42">
        <v>76755</v>
      </c>
      <c r="AK20" s="42">
        <v>76755</v>
      </c>
      <c r="AL20" s="42">
        <v>68901</v>
      </c>
      <c r="AM20" s="42">
        <v>78352</v>
      </c>
      <c r="AN20" s="42">
        <v>87897</v>
      </c>
      <c r="AO20" s="42">
        <v>94156</v>
      </c>
      <c r="AP20" s="42">
        <v>94156</v>
      </c>
      <c r="AQ20" s="42">
        <v>87508</v>
      </c>
      <c r="AR20" s="42">
        <v>100578</v>
      </c>
      <c r="AS20" s="42">
        <v>127221</v>
      </c>
      <c r="AT20" s="126">
        <v>135578</v>
      </c>
      <c r="AU20" s="126">
        <v>135578</v>
      </c>
      <c r="AV20" s="126">
        <v>133777</v>
      </c>
      <c r="AW20" s="126">
        <v>145837</v>
      </c>
      <c r="AX20" s="126">
        <v>156436</v>
      </c>
      <c r="AY20" s="126">
        <v>177672</v>
      </c>
      <c r="AZ20" s="126">
        <v>177672</v>
      </c>
      <c r="BA20" s="126">
        <v>176670</v>
      </c>
      <c r="BB20" s="126">
        <v>200591</v>
      </c>
      <c r="BC20" s="126">
        <v>217461</v>
      </c>
      <c r="BD20" s="126">
        <v>238174</v>
      </c>
      <c r="BE20" s="126">
        <v>238174</v>
      </c>
      <c r="BF20" s="126">
        <v>241219</v>
      </c>
      <c r="BG20" s="126">
        <v>225870</v>
      </c>
      <c r="BH20" s="126">
        <v>207491</v>
      </c>
      <c r="BI20" s="126">
        <v>216334</v>
      </c>
      <c r="BJ20" s="126">
        <v>216334</v>
      </c>
      <c r="BK20" s="126">
        <v>208791</v>
      </c>
      <c r="BL20" s="126">
        <v>208520</v>
      </c>
      <c r="BM20" s="126">
        <v>207550</v>
      </c>
      <c r="BN20" s="126">
        <v>216293</v>
      </c>
      <c r="BO20" s="126">
        <v>216293</v>
      </c>
      <c r="BP20" s="126">
        <v>219406</v>
      </c>
      <c r="BQ20" s="126">
        <v>235000</v>
      </c>
    </row>
    <row r="21" spans="2:70" x14ac:dyDescent="0.2">
      <c r="B21" s="48" t="s">
        <v>221</v>
      </c>
      <c r="C21" s="42">
        <v>11762</v>
      </c>
      <c r="D21" s="42">
        <v>14630</v>
      </c>
      <c r="E21" s="42">
        <v>17790</v>
      </c>
      <c r="F21" s="42">
        <v>23403</v>
      </c>
      <c r="G21" s="42">
        <v>22778</v>
      </c>
      <c r="H21" s="42">
        <v>22285</v>
      </c>
      <c r="I21" s="42">
        <v>23328</v>
      </c>
      <c r="J21" s="42">
        <v>25305</v>
      </c>
      <c r="K21" s="42">
        <v>26615</v>
      </c>
      <c r="L21" s="42">
        <v>26615</v>
      </c>
      <c r="M21" s="42">
        <v>28191</v>
      </c>
      <c r="N21" s="42">
        <v>28654</v>
      </c>
      <c r="O21" s="42">
        <v>30732</v>
      </c>
      <c r="P21" s="42">
        <v>31629</v>
      </c>
      <c r="Q21" s="42">
        <v>31629</v>
      </c>
      <c r="R21" s="42">
        <v>31186</v>
      </c>
      <c r="S21" s="42">
        <v>31412</v>
      </c>
      <c r="T21" s="42">
        <v>32027</v>
      </c>
      <c r="U21" s="42">
        <v>32104</v>
      </c>
      <c r="V21" s="42">
        <v>32104</v>
      </c>
      <c r="W21" s="42">
        <v>32212</v>
      </c>
      <c r="X21" s="42">
        <v>32489</v>
      </c>
      <c r="Y21" s="42">
        <v>32809</v>
      </c>
      <c r="Z21" s="42">
        <v>32809</v>
      </c>
      <c r="AA21" s="42">
        <v>32809</v>
      </c>
      <c r="AB21" s="42">
        <v>32009</v>
      </c>
      <c r="AC21" s="42">
        <v>31814</v>
      </c>
      <c r="AD21" s="42">
        <v>33072</v>
      </c>
      <c r="AE21" s="42">
        <v>34312</v>
      </c>
      <c r="AF21" s="42">
        <v>34312</v>
      </c>
      <c r="AG21" s="42">
        <v>33500</v>
      </c>
      <c r="AH21" s="42">
        <v>33217</v>
      </c>
      <c r="AI21" s="42">
        <v>33160</v>
      </c>
      <c r="AJ21" s="42">
        <v>33948</v>
      </c>
      <c r="AK21" s="42">
        <v>33948</v>
      </c>
      <c r="AL21" s="42">
        <v>32228</v>
      </c>
      <c r="AM21" s="42">
        <v>32726</v>
      </c>
      <c r="AN21" s="42">
        <v>34437</v>
      </c>
      <c r="AO21" s="42">
        <v>34960</v>
      </c>
      <c r="AP21" s="42">
        <v>34960</v>
      </c>
      <c r="AQ21" s="42">
        <v>36080</v>
      </c>
      <c r="AR21" s="42">
        <v>38388</v>
      </c>
      <c r="AS21" s="42">
        <v>44655</v>
      </c>
      <c r="AT21" s="126">
        <v>44877</v>
      </c>
      <c r="AU21" s="126">
        <v>44877</v>
      </c>
      <c r="AV21" s="126">
        <v>44742</v>
      </c>
      <c r="AW21" s="126">
        <v>48056</v>
      </c>
      <c r="AX21" s="126">
        <v>51236</v>
      </c>
      <c r="AY21" s="126">
        <v>54430</v>
      </c>
      <c r="AZ21" s="126">
        <v>54430</v>
      </c>
      <c r="BA21" s="126">
        <v>54901</v>
      </c>
      <c r="BB21" s="126">
        <v>59576</v>
      </c>
      <c r="BC21" s="126">
        <v>67589</v>
      </c>
      <c r="BD21" s="126">
        <v>68957</v>
      </c>
      <c r="BE21" s="126">
        <v>68957</v>
      </c>
      <c r="BF21" s="126">
        <v>67777</v>
      </c>
      <c r="BG21" s="126">
        <v>65585</v>
      </c>
      <c r="BH21" s="126">
        <v>60637</v>
      </c>
      <c r="BI21" s="126">
        <v>61657</v>
      </c>
      <c r="BJ21" s="126">
        <v>61657</v>
      </c>
      <c r="BK21" s="126">
        <v>65622</v>
      </c>
      <c r="BL21" s="126">
        <v>65822</v>
      </c>
      <c r="BM21" s="126">
        <v>65683</v>
      </c>
      <c r="BN21" s="126">
        <v>73503</v>
      </c>
      <c r="BO21" s="126">
        <v>73503</v>
      </c>
      <c r="BP21" s="126">
        <v>73916</v>
      </c>
      <c r="BQ21" s="126">
        <v>80137</v>
      </c>
    </row>
    <row r="22" spans="2:70" x14ac:dyDescent="0.2">
      <c r="B22" s="48" t="s">
        <v>55</v>
      </c>
      <c r="C22" s="42">
        <v>35865</v>
      </c>
      <c r="D22" s="42">
        <v>46003</v>
      </c>
      <c r="E22" s="42">
        <v>53476</v>
      </c>
      <c r="F22" s="42">
        <v>62515</v>
      </c>
      <c r="G22" s="42">
        <v>70295</v>
      </c>
      <c r="H22" s="42">
        <v>70608</v>
      </c>
      <c r="I22" s="42">
        <v>71055</v>
      </c>
      <c r="J22" s="42">
        <v>75755</v>
      </c>
      <c r="K22" s="42">
        <v>88060</v>
      </c>
      <c r="L22" s="42">
        <v>88060</v>
      </c>
      <c r="M22" s="42">
        <v>84271</v>
      </c>
      <c r="N22" s="42">
        <v>92154</v>
      </c>
      <c r="O22" s="42">
        <v>87809</v>
      </c>
      <c r="P22" s="42">
        <v>96317</v>
      </c>
      <c r="Q22" s="42">
        <v>96317</v>
      </c>
      <c r="R22" s="42">
        <v>91444</v>
      </c>
      <c r="S22" s="42">
        <v>89848</v>
      </c>
      <c r="T22" s="42">
        <v>93330</v>
      </c>
      <c r="U22" s="42">
        <v>97190</v>
      </c>
      <c r="V22" s="42">
        <v>97190</v>
      </c>
      <c r="W22" s="42">
        <v>96255</v>
      </c>
      <c r="X22" s="42">
        <v>103460</v>
      </c>
      <c r="Y22" s="42">
        <v>103215</v>
      </c>
      <c r="Z22" s="42">
        <v>103526</v>
      </c>
      <c r="AA22" s="42">
        <v>103526</v>
      </c>
      <c r="AB22" s="42">
        <v>96651</v>
      </c>
      <c r="AC22" s="42">
        <v>105095</v>
      </c>
      <c r="AD22" s="42">
        <v>103563</v>
      </c>
      <c r="AE22" s="42">
        <v>111885</v>
      </c>
      <c r="AF22" s="42">
        <v>111885</v>
      </c>
      <c r="AG22" s="42">
        <v>104843</v>
      </c>
      <c r="AH22" s="42">
        <v>104742</v>
      </c>
      <c r="AI22" s="42">
        <v>104274</v>
      </c>
      <c r="AJ22" s="42">
        <v>110703</v>
      </c>
      <c r="AK22" s="42">
        <v>110703</v>
      </c>
      <c r="AL22" s="42">
        <v>101129</v>
      </c>
      <c r="AM22" s="42">
        <v>111078</v>
      </c>
      <c r="AN22" s="42">
        <v>122334</v>
      </c>
      <c r="AO22" s="42">
        <v>129116</v>
      </c>
      <c r="AP22" s="42">
        <v>129116</v>
      </c>
      <c r="AQ22" s="42">
        <v>123588</v>
      </c>
      <c r="AR22" s="42">
        <v>138966</v>
      </c>
      <c r="AS22" s="42">
        <v>171876</v>
      </c>
      <c r="AT22" s="126">
        <v>180455</v>
      </c>
      <c r="AU22" s="126">
        <v>180455</v>
      </c>
      <c r="AV22" s="126">
        <v>178519</v>
      </c>
      <c r="AW22" s="126">
        <v>193893</v>
      </c>
      <c r="AX22" s="126">
        <v>207672</v>
      </c>
      <c r="AY22" s="126">
        <v>232102</v>
      </c>
      <c r="AZ22" s="126">
        <v>232102</v>
      </c>
      <c r="BA22" s="126">
        <v>231571</v>
      </c>
      <c r="BB22" s="126">
        <v>260167</v>
      </c>
      <c r="BC22" s="126">
        <v>285050</v>
      </c>
      <c r="BD22" s="126">
        <v>307131</v>
      </c>
      <c r="BE22" s="126">
        <v>307131</v>
      </c>
      <c r="BF22" s="126">
        <v>308996</v>
      </c>
      <c r="BG22" s="126">
        <v>291455</v>
      </c>
      <c r="BH22" s="126">
        <v>268128</v>
      </c>
      <c r="BI22" s="126">
        <v>277991</v>
      </c>
      <c r="BJ22" s="126">
        <v>277991</v>
      </c>
      <c r="BK22" s="126">
        <v>274413</v>
      </c>
      <c r="BL22" s="126">
        <v>274342</v>
      </c>
      <c r="BM22" s="126">
        <v>273233</v>
      </c>
      <c r="BN22" s="126">
        <v>289796</v>
      </c>
      <c r="BO22" s="126">
        <v>289796</v>
      </c>
      <c r="BP22" s="126">
        <v>293322</v>
      </c>
      <c r="BQ22" s="126">
        <v>315137</v>
      </c>
      <c r="BR22" s="153"/>
    </row>
    <row r="23" spans="2:70" ht="6.75" customHeight="1" x14ac:dyDescent="0.2">
      <c r="B23" s="49"/>
      <c r="C23" s="42"/>
      <c r="D23" s="42"/>
      <c r="E23" s="42"/>
      <c r="F23" s="42"/>
      <c r="G23" s="42"/>
      <c r="H23" s="42"/>
      <c r="I23" s="42"/>
      <c r="J23" s="42"/>
      <c r="K23" s="42"/>
      <c r="L23" s="42"/>
      <c r="M23" s="42"/>
      <c r="N23" s="42"/>
      <c r="O23" s="42"/>
      <c r="P23" s="42"/>
      <c r="Q23" s="42"/>
      <c r="R23" s="42"/>
      <c r="S23" s="42"/>
      <c r="T23" s="42"/>
      <c r="U23" s="42"/>
      <c r="V23" s="42"/>
      <c r="W23" s="42"/>
      <c r="X23" s="42"/>
      <c r="Y23" s="42"/>
      <c r="Z23" s="42"/>
      <c r="AA23" s="42"/>
      <c r="AB23" s="42"/>
      <c r="AC23" s="42"/>
      <c r="AD23" s="42"/>
      <c r="AE23" s="42"/>
      <c r="AF23" s="42"/>
      <c r="AG23" s="42"/>
      <c r="AH23" s="42"/>
      <c r="AI23" s="42"/>
      <c r="AJ23" s="42"/>
      <c r="AK23" s="42"/>
      <c r="AL23" s="42"/>
      <c r="AM23" s="42"/>
      <c r="AN23" s="42"/>
      <c r="AO23" s="42"/>
      <c r="AP23" s="42"/>
      <c r="AQ23" s="42"/>
      <c r="AR23" s="42"/>
      <c r="AS23" s="42"/>
      <c r="AT23" s="110"/>
      <c r="AU23" s="110"/>
      <c r="AV23" s="110"/>
      <c r="AW23" s="110"/>
      <c r="AX23" s="110"/>
      <c r="AY23" s="110"/>
      <c r="AZ23" s="110"/>
      <c r="BA23" s="110"/>
      <c r="BB23" s="110"/>
      <c r="BC23" s="110"/>
      <c r="BD23" s="110"/>
      <c r="BE23" s="110"/>
      <c r="BF23" s="110"/>
      <c r="BG23" s="110"/>
      <c r="BH23" s="110"/>
      <c r="BI23" s="110"/>
      <c r="BJ23" s="110"/>
      <c r="BK23" s="110"/>
      <c r="BL23" s="110"/>
      <c r="BM23" s="110"/>
      <c r="BN23" s="110"/>
      <c r="BO23" s="110"/>
      <c r="BP23" s="110"/>
      <c r="BQ23" s="110"/>
    </row>
    <row r="24" spans="2:70" x14ac:dyDescent="0.2">
      <c r="B24" s="54" t="s">
        <v>232</v>
      </c>
      <c r="C24" s="42">
        <v>929</v>
      </c>
      <c r="D24" s="42">
        <v>635</v>
      </c>
      <c r="E24" s="42">
        <v>423</v>
      </c>
      <c r="F24" s="42">
        <v>180</v>
      </c>
      <c r="G24" s="42">
        <v>120</v>
      </c>
      <c r="H24" s="42">
        <v>456</v>
      </c>
      <c r="I24" s="42">
        <v>431</v>
      </c>
      <c r="J24" s="42">
        <v>387</v>
      </c>
      <c r="K24" s="42">
        <v>331</v>
      </c>
      <c r="L24" s="42">
        <v>331</v>
      </c>
      <c r="M24" s="42">
        <v>322</v>
      </c>
      <c r="N24" s="42">
        <v>297</v>
      </c>
      <c r="O24" s="42">
        <v>252</v>
      </c>
      <c r="P24" s="42">
        <v>234</v>
      </c>
      <c r="Q24" s="42">
        <v>234</v>
      </c>
      <c r="R24" s="42">
        <v>217</v>
      </c>
      <c r="S24" s="42">
        <v>194</v>
      </c>
      <c r="T24" s="42">
        <v>192</v>
      </c>
      <c r="U24" s="42">
        <v>162</v>
      </c>
      <c r="V24" s="42">
        <v>162</v>
      </c>
      <c r="W24" s="42">
        <v>109</v>
      </c>
      <c r="X24" s="42">
        <v>57</v>
      </c>
      <c r="Y24" s="12">
        <v>49</v>
      </c>
      <c r="Z24" s="12">
        <v>30</v>
      </c>
      <c r="AA24" s="12">
        <v>30</v>
      </c>
      <c r="AB24" s="12">
        <v>30</v>
      </c>
      <c r="AC24" s="12">
        <v>30</v>
      </c>
      <c r="AD24" s="12">
        <v>274</v>
      </c>
      <c r="AE24" s="12">
        <v>267</v>
      </c>
      <c r="AF24" s="12">
        <v>267</v>
      </c>
      <c r="AG24" s="12">
        <v>223</v>
      </c>
      <c r="AH24" s="12">
        <v>212</v>
      </c>
      <c r="AI24" s="12">
        <v>204</v>
      </c>
      <c r="AJ24" s="12">
        <v>207</v>
      </c>
      <c r="AK24" s="12">
        <v>207</v>
      </c>
      <c r="AL24" s="12">
        <v>139</v>
      </c>
      <c r="AM24" s="12">
        <v>140</v>
      </c>
      <c r="AN24" s="12">
        <v>108</v>
      </c>
      <c r="AO24" s="12">
        <v>145</v>
      </c>
      <c r="AP24" s="12">
        <v>145</v>
      </c>
      <c r="AQ24" s="12">
        <v>121</v>
      </c>
      <c r="AR24" s="12">
        <v>103</v>
      </c>
      <c r="AS24" s="12">
        <v>116</v>
      </c>
      <c r="AT24" s="110">
        <v>94</v>
      </c>
      <c r="AU24" s="110">
        <v>94</v>
      </c>
      <c r="AV24" s="110">
        <v>78</v>
      </c>
      <c r="AW24" s="110">
        <v>77</v>
      </c>
      <c r="AX24" s="110">
        <v>76</v>
      </c>
      <c r="AY24" s="110">
        <v>57</v>
      </c>
      <c r="AZ24" s="110">
        <v>57</v>
      </c>
      <c r="BA24" s="110">
        <v>46</v>
      </c>
      <c r="BB24" s="110">
        <v>38</v>
      </c>
      <c r="BC24" s="110">
        <v>30</v>
      </c>
      <c r="BD24" s="110">
        <v>32</v>
      </c>
      <c r="BE24" s="110">
        <v>32</v>
      </c>
      <c r="BF24" s="110">
        <v>27</v>
      </c>
      <c r="BG24" s="110">
        <v>27</v>
      </c>
      <c r="BH24" s="110">
        <v>111</v>
      </c>
      <c r="BI24" s="110">
        <v>105</v>
      </c>
      <c r="BJ24" s="110">
        <v>105</v>
      </c>
      <c r="BK24" s="110">
        <v>103</v>
      </c>
      <c r="BL24" s="110">
        <v>84</v>
      </c>
      <c r="BM24" s="110">
        <v>65</v>
      </c>
      <c r="BN24" s="110">
        <v>57</v>
      </c>
      <c r="BO24" s="110">
        <v>57</v>
      </c>
      <c r="BP24" s="110">
        <v>56</v>
      </c>
      <c r="BQ24" s="110">
        <v>47</v>
      </c>
    </row>
    <row r="25" spans="2:70" ht="5.25" customHeight="1" x14ac:dyDescent="0.2">
      <c r="B25" s="46"/>
      <c r="C25" s="42"/>
      <c r="D25" s="42"/>
      <c r="E25" s="42"/>
      <c r="F25" s="42"/>
      <c r="G25" s="42"/>
      <c r="H25" s="42"/>
      <c r="I25" s="42"/>
      <c r="J25" s="42"/>
      <c r="K25" s="42"/>
      <c r="L25" s="42"/>
      <c r="M25" s="42"/>
      <c r="N25" s="42"/>
      <c r="O25" s="42"/>
      <c r="P25" s="42"/>
      <c r="Q25" s="42"/>
      <c r="R25" s="42"/>
      <c r="S25" s="42"/>
      <c r="T25" s="42"/>
      <c r="U25" s="42"/>
      <c r="V25" s="42"/>
      <c r="W25" s="42"/>
      <c r="X25" s="42"/>
      <c r="Y25" s="42"/>
      <c r="Z25" s="42"/>
      <c r="AA25" s="42"/>
      <c r="AB25" s="42"/>
      <c r="AC25" s="42"/>
      <c r="AD25" s="42"/>
      <c r="AE25" s="42"/>
      <c r="AF25" s="42"/>
      <c r="AG25" s="42"/>
      <c r="AH25" s="42"/>
      <c r="AI25" s="42"/>
      <c r="AJ25" s="42"/>
      <c r="AK25" s="42"/>
      <c r="AL25" s="42"/>
      <c r="AM25" s="42"/>
      <c r="AN25" s="42"/>
      <c r="AO25" s="42"/>
      <c r="AP25" s="42"/>
      <c r="AQ25" s="42"/>
      <c r="AR25" s="42"/>
      <c r="AS25" s="42"/>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row>
    <row r="26" spans="2:70" x14ac:dyDescent="0.2">
      <c r="B26" s="45" t="s">
        <v>179</v>
      </c>
      <c r="C26" s="42"/>
      <c r="D26" s="42"/>
      <c r="E26" s="42"/>
      <c r="F26" s="42"/>
      <c r="G26" s="42"/>
      <c r="H26" s="42"/>
      <c r="I26" s="42"/>
      <c r="J26" s="42"/>
      <c r="K26" s="42"/>
      <c r="L26" s="42"/>
      <c r="M26" s="42"/>
      <c r="N26" s="42"/>
      <c r="O26" s="42"/>
      <c r="P26" s="42"/>
      <c r="Q26" s="42"/>
      <c r="R26" s="42"/>
      <c r="S26" s="12"/>
      <c r="T26" s="12"/>
      <c r="U26" s="12"/>
      <c r="V26" s="12"/>
      <c r="W26" s="12"/>
      <c r="X26" s="12"/>
      <c r="Y26" s="12"/>
      <c r="Z26" s="12"/>
      <c r="AA26" s="12"/>
      <c r="AB26" s="12"/>
      <c r="AC26" s="12"/>
      <c r="AD26" s="12"/>
      <c r="AE26" s="12"/>
      <c r="AF26" s="12"/>
      <c r="AG26" s="12"/>
      <c r="AH26" s="12"/>
      <c r="AI26" s="12"/>
      <c r="AJ26" s="12"/>
      <c r="AK26" s="12"/>
      <c r="AL26" s="12"/>
      <c r="AM26" s="12"/>
      <c r="AN26" s="12"/>
      <c r="AO26" s="12"/>
      <c r="AP26" s="12"/>
      <c r="AQ26" s="12"/>
      <c r="AR26" s="12"/>
      <c r="AS26" s="12"/>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row>
    <row r="27" spans="2:70" x14ac:dyDescent="0.2">
      <c r="B27" s="48" t="s">
        <v>56</v>
      </c>
      <c r="C27" s="8">
        <v>496.01459999999997</v>
      </c>
      <c r="D27" s="8">
        <v>656.13319999999999</v>
      </c>
      <c r="E27" s="8">
        <v>746.16579999999999</v>
      </c>
      <c r="F27" s="8">
        <v>864.48490000000004</v>
      </c>
      <c r="G27" s="8">
        <v>899.50280000000009</v>
      </c>
      <c r="H27" s="8">
        <v>245.83779999999999</v>
      </c>
      <c r="I27" s="8">
        <v>268.09199999999998</v>
      </c>
      <c r="J27" s="8">
        <v>377.0865</v>
      </c>
      <c r="K27" s="8">
        <v>585.09550000000002</v>
      </c>
      <c r="L27" s="8">
        <v>1476.1113</v>
      </c>
      <c r="M27" s="8">
        <v>116.09660000000001</v>
      </c>
      <c r="N27" s="8">
        <v>502.4547</v>
      </c>
      <c r="O27" s="8">
        <v>151.75560000000002</v>
      </c>
      <c r="P27" s="8">
        <v>535.88509999999997</v>
      </c>
      <c r="Q27" s="8">
        <v>1306.192</v>
      </c>
      <c r="R27" s="8">
        <v>161.5864</v>
      </c>
      <c r="S27" s="8">
        <v>281.6037</v>
      </c>
      <c r="T27" s="8">
        <v>386.80309999999997</v>
      </c>
      <c r="U27" s="8">
        <v>397.21159999999998</v>
      </c>
      <c r="V27" s="8">
        <v>1227.2048</v>
      </c>
      <c r="W27" s="8">
        <v>260.51229999999998</v>
      </c>
      <c r="X27" s="8">
        <v>506.07729999999998</v>
      </c>
      <c r="Y27" s="8">
        <v>416.84050000000002</v>
      </c>
      <c r="Z27" s="8">
        <v>451.1</v>
      </c>
      <c r="AA27" s="8">
        <v>1634.5</v>
      </c>
      <c r="AB27" s="8">
        <v>228.9</v>
      </c>
      <c r="AC27" s="8">
        <v>575.29999999999995</v>
      </c>
      <c r="AD27" s="8">
        <v>418</v>
      </c>
      <c r="AE27" s="8">
        <v>686.9</v>
      </c>
      <c r="AF27" s="8">
        <v>1909.1</v>
      </c>
      <c r="AG27" s="8">
        <v>243.6</v>
      </c>
      <c r="AH27" s="8">
        <v>430.5</v>
      </c>
      <c r="AI27" s="8">
        <v>414.8</v>
      </c>
      <c r="AJ27" s="8">
        <v>684.18200000000002</v>
      </c>
      <c r="AK27" s="8">
        <v>1773.067</v>
      </c>
      <c r="AL27" s="8">
        <v>178.7</v>
      </c>
      <c r="AM27" s="8">
        <v>744.8</v>
      </c>
      <c r="AN27" s="8">
        <v>907.3</v>
      </c>
      <c r="AO27" s="8">
        <v>951.31799999999998</v>
      </c>
      <c r="AP27" s="8">
        <v>2782.1909999999998</v>
      </c>
      <c r="AQ27" s="8">
        <v>468.6</v>
      </c>
      <c r="AR27" s="8">
        <v>1241.1089999999999</v>
      </c>
      <c r="AS27" s="8">
        <v>1656.7</v>
      </c>
      <c r="AT27" s="110">
        <v>1215.4000000000001</v>
      </c>
      <c r="AU27" s="110">
        <v>4581.8</v>
      </c>
      <c r="AV27" s="110">
        <v>726.1</v>
      </c>
      <c r="AW27" s="110">
        <v>1309.492</v>
      </c>
      <c r="AX27" s="110">
        <v>1622</v>
      </c>
      <c r="AY27" s="110">
        <v>2127.6</v>
      </c>
      <c r="AZ27" s="110">
        <v>5785.2</v>
      </c>
      <c r="BA27" s="110">
        <v>1342.4</v>
      </c>
      <c r="BB27" s="110">
        <v>2378.1089999999999</v>
      </c>
      <c r="BC27" s="110">
        <v>2333</v>
      </c>
      <c r="BD27" s="110">
        <v>2748.6129999999998</v>
      </c>
      <c r="BE27" s="110">
        <v>8802.1</v>
      </c>
      <c r="BF27" s="110">
        <v>1533.203</v>
      </c>
      <c r="BG27" s="110">
        <v>57.4</v>
      </c>
      <c r="BH27" s="110">
        <v>859.7</v>
      </c>
      <c r="BI27" s="110">
        <v>2091.6</v>
      </c>
      <c r="BJ27" s="110">
        <v>4541.8999999999996</v>
      </c>
      <c r="BK27" s="110">
        <v>1055.1289999999999</v>
      </c>
      <c r="BL27" s="110">
        <v>1481.596</v>
      </c>
      <c r="BM27" s="110">
        <v>1238.585</v>
      </c>
      <c r="BN27" s="110">
        <v>1849.816</v>
      </c>
      <c r="BO27" s="110">
        <v>5625.1270000000004</v>
      </c>
      <c r="BP27" s="110">
        <v>1335.2</v>
      </c>
      <c r="BQ27" s="110">
        <v>2965.1</v>
      </c>
    </row>
    <row r="28" spans="2:70" x14ac:dyDescent="0.2">
      <c r="B28" s="48" t="s">
        <v>221</v>
      </c>
      <c r="C28" s="8">
        <v>184.79910000000001</v>
      </c>
      <c r="D28" s="8">
        <v>269.71609999999998</v>
      </c>
      <c r="E28" s="8">
        <v>302.26920000000001</v>
      </c>
      <c r="F28" s="8">
        <v>446.05040000000002</v>
      </c>
      <c r="G28" s="8">
        <v>286.24970000000002</v>
      </c>
      <c r="H28" s="8">
        <v>62.835099999999997</v>
      </c>
      <c r="I28" s="8">
        <v>87.765000000000001</v>
      </c>
      <c r="J28" s="8">
        <v>134.42479999999998</v>
      </c>
      <c r="K28" s="8">
        <v>126.2531</v>
      </c>
      <c r="L28" s="8">
        <v>411.27820000000003</v>
      </c>
      <c r="M28" s="8">
        <v>109.9619</v>
      </c>
      <c r="N28" s="8">
        <v>82.478700000000003</v>
      </c>
      <c r="O28" s="8">
        <v>136.20510000000002</v>
      </c>
      <c r="P28" s="8">
        <v>111.25210000000001</v>
      </c>
      <c r="Q28" s="8">
        <v>439.89779999999996</v>
      </c>
      <c r="R28" s="8">
        <v>85.895099999999999</v>
      </c>
      <c r="S28" s="8">
        <v>95.706100000000006</v>
      </c>
      <c r="T28" s="8">
        <v>108.738</v>
      </c>
      <c r="U28" s="8">
        <v>96.055299999999988</v>
      </c>
      <c r="V28" s="8">
        <v>386.39449999999999</v>
      </c>
      <c r="W28" s="8">
        <v>80.462699999999998</v>
      </c>
      <c r="X28" s="8">
        <v>96.4709</v>
      </c>
      <c r="Y28" s="8">
        <v>110.602</v>
      </c>
      <c r="Z28" s="8">
        <v>102.1</v>
      </c>
      <c r="AA28" s="8">
        <v>389.7</v>
      </c>
      <c r="AB28" s="8">
        <v>88</v>
      </c>
      <c r="AC28" s="8">
        <v>128.30000000000001</v>
      </c>
      <c r="AD28" s="8">
        <v>165.4</v>
      </c>
      <c r="AE28" s="8">
        <v>189.4</v>
      </c>
      <c r="AF28" s="8">
        <v>571.20000000000005</v>
      </c>
      <c r="AG28" s="8">
        <v>105</v>
      </c>
      <c r="AH28" s="8">
        <v>121.1</v>
      </c>
      <c r="AI28" s="8">
        <v>123.4</v>
      </c>
      <c r="AJ28" s="8">
        <v>152.53700000000001</v>
      </c>
      <c r="AK28" s="8">
        <v>502.02800000000002</v>
      </c>
      <c r="AL28" s="8">
        <v>75.7</v>
      </c>
      <c r="AM28" s="8">
        <v>133.19999999999999</v>
      </c>
      <c r="AN28" s="8">
        <v>169.6</v>
      </c>
      <c r="AO28" s="8">
        <v>124.997</v>
      </c>
      <c r="AP28" s="8">
        <v>503.42399999999998</v>
      </c>
      <c r="AQ28" s="8">
        <v>148.80000000000001</v>
      </c>
      <c r="AR28" s="8">
        <v>247.45400000000001</v>
      </c>
      <c r="AS28" s="8">
        <v>264.3</v>
      </c>
      <c r="AT28" s="110">
        <v>220.9</v>
      </c>
      <c r="AU28" s="110">
        <v>881.5</v>
      </c>
      <c r="AV28" s="110">
        <v>205.995</v>
      </c>
      <c r="AW28" s="110">
        <v>332.24099999999999</v>
      </c>
      <c r="AX28" s="110">
        <v>335.7</v>
      </c>
      <c r="AY28" s="110">
        <v>315.2</v>
      </c>
      <c r="AZ28" s="110">
        <v>1189.2</v>
      </c>
      <c r="BA28" s="110">
        <v>250.8</v>
      </c>
      <c r="BB28" s="110">
        <v>376.45400000000001</v>
      </c>
      <c r="BC28" s="110">
        <v>463.3</v>
      </c>
      <c r="BD28" s="110">
        <v>382.053</v>
      </c>
      <c r="BE28" s="110">
        <v>1472.6</v>
      </c>
      <c r="BF28" s="110">
        <v>302.971</v>
      </c>
      <c r="BG28" s="110">
        <v>114.4</v>
      </c>
      <c r="BH28" s="110">
        <v>210.1</v>
      </c>
      <c r="BI28" s="110">
        <v>348.3</v>
      </c>
      <c r="BJ28" s="110">
        <v>975.7</v>
      </c>
      <c r="BK28" s="110">
        <v>474.68099999999998</v>
      </c>
      <c r="BL28" s="110">
        <v>314.01400000000001</v>
      </c>
      <c r="BM28" s="110">
        <v>392.77499999999998</v>
      </c>
      <c r="BN28" s="110">
        <v>840.64200000000005</v>
      </c>
      <c r="BO28" s="110">
        <v>2022.1130000000001</v>
      </c>
      <c r="BP28" s="110">
        <v>336.4</v>
      </c>
      <c r="BQ28" s="110">
        <v>843.6</v>
      </c>
    </row>
    <row r="29" spans="2:70" x14ac:dyDescent="0.2">
      <c r="B29" s="48" t="s">
        <v>3</v>
      </c>
      <c r="C29" s="8">
        <v>680.81370000000004</v>
      </c>
      <c r="D29" s="8">
        <v>925.84929999999997</v>
      </c>
      <c r="E29" s="8">
        <v>1048.4349999999999</v>
      </c>
      <c r="F29" s="8">
        <v>1310.5353</v>
      </c>
      <c r="G29" s="8">
        <v>1185.7525000000001</v>
      </c>
      <c r="H29" s="8">
        <v>308.67289999999997</v>
      </c>
      <c r="I29" s="8">
        <v>355.85699999999997</v>
      </c>
      <c r="J29" s="8">
        <v>511.51130000000001</v>
      </c>
      <c r="K29" s="8">
        <v>711.34860000000003</v>
      </c>
      <c r="L29" s="8">
        <v>1887.3895</v>
      </c>
      <c r="M29" s="8">
        <v>226.05850000000001</v>
      </c>
      <c r="N29" s="8">
        <v>584.93340000000001</v>
      </c>
      <c r="O29" s="8">
        <v>287.96070000000003</v>
      </c>
      <c r="P29" s="8">
        <v>647.13720000000001</v>
      </c>
      <c r="Q29" s="8">
        <v>1746.0898</v>
      </c>
      <c r="R29" s="8">
        <v>247.48149999999998</v>
      </c>
      <c r="S29" s="8">
        <v>377.3098</v>
      </c>
      <c r="T29" s="8">
        <v>495.54109999999997</v>
      </c>
      <c r="U29" s="8">
        <v>493.26689999999996</v>
      </c>
      <c r="V29" s="8">
        <v>1613.5992999999999</v>
      </c>
      <c r="W29" s="8">
        <v>340.97499999999997</v>
      </c>
      <c r="X29" s="8">
        <v>602.54819999999995</v>
      </c>
      <c r="Y29" s="8">
        <v>527.4425</v>
      </c>
      <c r="Z29" s="8">
        <v>553.20000000000005</v>
      </c>
      <c r="AA29" s="8">
        <v>2024.2</v>
      </c>
      <c r="AB29" s="8">
        <v>316.89999999999998</v>
      </c>
      <c r="AC29" s="8">
        <v>703.59999999999991</v>
      </c>
      <c r="AD29" s="8">
        <v>583.4</v>
      </c>
      <c r="AE29" s="8">
        <v>876.3</v>
      </c>
      <c r="AF29" s="8">
        <v>2480.3000000000002</v>
      </c>
      <c r="AG29" s="8">
        <v>348.6</v>
      </c>
      <c r="AH29" s="8">
        <v>551.6</v>
      </c>
      <c r="AI29" s="8">
        <v>538.20000000000005</v>
      </c>
      <c r="AJ29" s="8">
        <v>836.71900000000005</v>
      </c>
      <c r="AK29" s="8">
        <v>2275.0950000000003</v>
      </c>
      <c r="AL29" s="8">
        <v>254.39999999999998</v>
      </c>
      <c r="AM29" s="8">
        <v>878</v>
      </c>
      <c r="AN29" s="8">
        <v>1076.8999999999999</v>
      </c>
      <c r="AO29" s="8">
        <v>1076.3150000000001</v>
      </c>
      <c r="AP29" s="8">
        <v>3285.6149999999998</v>
      </c>
      <c r="AQ29" s="8">
        <v>617.40000000000009</v>
      </c>
      <c r="AR29" s="8">
        <v>1488.5629999999999</v>
      </c>
      <c r="AS29" s="8">
        <v>1921</v>
      </c>
      <c r="AT29" s="110">
        <v>1436.3000000000002</v>
      </c>
      <c r="AU29" s="110">
        <v>5463.3</v>
      </c>
      <c r="AV29" s="110">
        <v>932.09500000000003</v>
      </c>
      <c r="AW29" s="110">
        <v>1641.7329999999999</v>
      </c>
      <c r="AX29" s="110">
        <v>1957.7</v>
      </c>
      <c r="AY29" s="110">
        <v>2442.7999999999997</v>
      </c>
      <c r="AZ29" s="110">
        <v>6974.4</v>
      </c>
      <c r="BA29" s="110">
        <v>1593.2</v>
      </c>
      <c r="BB29" s="110">
        <v>2754.5630000000001</v>
      </c>
      <c r="BC29" s="110">
        <v>2796.3</v>
      </c>
      <c r="BD29" s="110">
        <v>3130.6659999999997</v>
      </c>
      <c r="BE29" s="110">
        <v>10274.700000000001</v>
      </c>
      <c r="BF29" s="110">
        <v>1836.174</v>
      </c>
      <c r="BG29" s="110">
        <v>171.8</v>
      </c>
      <c r="BH29" s="110">
        <v>1069.8</v>
      </c>
      <c r="BI29" s="110">
        <v>2439.9</v>
      </c>
      <c r="BJ29" s="110">
        <v>5517.5999999999995</v>
      </c>
      <c r="BK29" s="110">
        <v>1529.81</v>
      </c>
      <c r="BL29" s="110">
        <v>1795.6100000000001</v>
      </c>
      <c r="BM29" s="110">
        <v>1631.3600000000001</v>
      </c>
      <c r="BN29" s="110">
        <v>2690.4580000000001</v>
      </c>
      <c r="BO29" s="110">
        <v>7647.2400000000007</v>
      </c>
      <c r="BP29" s="110">
        <v>1671.6</v>
      </c>
      <c r="BQ29" s="110">
        <v>3808.7</v>
      </c>
    </row>
    <row r="30" spans="2:70" ht="6.75" customHeight="1" x14ac:dyDescent="0.2">
      <c r="B30" s="46"/>
      <c r="C30" s="36"/>
      <c r="D30" s="36"/>
      <c r="E30" s="36"/>
      <c r="F30" s="36"/>
      <c r="G30" s="36"/>
      <c r="H30" s="36"/>
      <c r="I30" s="36"/>
      <c r="J30" s="36"/>
      <c r="K30" s="36"/>
      <c r="L30" s="36"/>
      <c r="M30" s="36"/>
      <c r="N30" s="36"/>
      <c r="O30" s="36"/>
      <c r="P30" s="36"/>
      <c r="Q30" s="36"/>
      <c r="R30" s="36"/>
      <c r="S30" s="36"/>
      <c r="T30" s="36"/>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110"/>
      <c r="AU30" s="110"/>
      <c r="AV30" s="110"/>
      <c r="AW30" s="110"/>
      <c r="AX30" s="110"/>
      <c r="AY30" s="110"/>
      <c r="AZ30" s="110"/>
      <c r="BA30" s="110"/>
      <c r="BB30" s="110"/>
      <c r="BC30" s="110"/>
      <c r="BD30" s="110"/>
      <c r="BE30" s="110"/>
      <c r="BF30" s="110"/>
      <c r="BG30" s="110"/>
      <c r="BH30" s="110"/>
      <c r="BI30" s="110"/>
      <c r="BJ30" s="110"/>
      <c r="BK30" s="110"/>
      <c r="BL30" s="110"/>
      <c r="BM30" s="110"/>
      <c r="BN30" s="110"/>
      <c r="BO30" s="110"/>
      <c r="BP30" s="110"/>
      <c r="BQ30" s="110"/>
    </row>
    <row r="31" spans="2:70" x14ac:dyDescent="0.2">
      <c r="B31" s="47" t="s">
        <v>180</v>
      </c>
      <c r="C31" s="36"/>
      <c r="D31" s="36"/>
      <c r="E31" s="36"/>
      <c r="F31" s="36"/>
      <c r="G31" s="36"/>
      <c r="H31" s="36"/>
      <c r="I31" s="36"/>
      <c r="J31" s="36"/>
      <c r="K31" s="36"/>
      <c r="L31" s="36"/>
      <c r="M31" s="36"/>
      <c r="N31" s="36"/>
      <c r="O31" s="36"/>
      <c r="P31" s="36"/>
      <c r="Q31" s="36"/>
      <c r="R31" s="36"/>
      <c r="S31" s="36"/>
      <c r="T31" s="36"/>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110"/>
      <c r="AU31" s="110"/>
      <c r="AV31" s="110"/>
      <c r="AW31" s="110"/>
      <c r="AX31" s="110"/>
      <c r="AY31" s="110"/>
      <c r="AZ31" s="110"/>
      <c r="BA31" s="110"/>
      <c r="BB31" s="110"/>
      <c r="BC31" s="110"/>
      <c r="BD31" s="110"/>
      <c r="BE31" s="110"/>
      <c r="BF31" s="110"/>
      <c r="BG31" s="110"/>
      <c r="BH31" s="110"/>
      <c r="BI31" s="110"/>
      <c r="BJ31" s="110"/>
      <c r="BK31" s="110"/>
      <c r="BL31" s="110"/>
      <c r="BM31" s="110"/>
      <c r="BN31" s="110"/>
      <c r="BO31" s="110"/>
      <c r="BP31" s="110"/>
      <c r="BQ31" s="110"/>
    </row>
    <row r="32" spans="2:70" x14ac:dyDescent="0.2">
      <c r="B32" s="48" t="s">
        <v>181</v>
      </c>
      <c r="C32" s="8">
        <v>3431.7510000000002</v>
      </c>
      <c r="D32" s="8">
        <v>4687.3040000000001</v>
      </c>
      <c r="E32" s="8">
        <v>5817.6149999999998</v>
      </c>
      <c r="F32" s="8">
        <v>7974.3860000000004</v>
      </c>
      <c r="G32" s="8">
        <v>8106.56</v>
      </c>
      <c r="H32" s="8">
        <v>2386.3440000000001</v>
      </c>
      <c r="I32" s="8">
        <v>2517.3780000000002</v>
      </c>
      <c r="J32" s="8">
        <v>2880.518</v>
      </c>
      <c r="K32" s="8">
        <v>3034.6039999999998</v>
      </c>
      <c r="L32" s="8">
        <v>10818.843999999999</v>
      </c>
      <c r="M32" s="8">
        <v>3085.17</v>
      </c>
      <c r="N32" s="8">
        <v>3204.9839999999999</v>
      </c>
      <c r="O32" s="8">
        <v>3255.3319999999999</v>
      </c>
      <c r="P32" s="8">
        <v>3362.1849999999999</v>
      </c>
      <c r="Q32" s="8">
        <v>12907.671</v>
      </c>
      <c r="R32" s="8">
        <v>3361.471</v>
      </c>
      <c r="S32" s="8">
        <v>3367.4409999999998</v>
      </c>
      <c r="T32" s="8">
        <v>3557.623</v>
      </c>
      <c r="U32" s="8">
        <v>3599.779</v>
      </c>
      <c r="V32" s="8">
        <v>13886.314</v>
      </c>
      <c r="W32" s="8">
        <v>3469.7950000000001</v>
      </c>
      <c r="X32" s="8">
        <v>3536.3180000000002</v>
      </c>
      <c r="Y32" s="36">
        <v>3648.0520000000001</v>
      </c>
      <c r="Z32" s="36">
        <v>3760.5</v>
      </c>
      <c r="AA32" s="36">
        <v>14414.7</v>
      </c>
      <c r="AB32" s="36">
        <v>3824.8</v>
      </c>
      <c r="AC32" s="36">
        <v>3925.7</v>
      </c>
      <c r="AD32" s="36">
        <v>3956.8</v>
      </c>
      <c r="AE32" s="36">
        <v>3988.8</v>
      </c>
      <c r="AF32" s="36">
        <v>15696.2</v>
      </c>
      <c r="AG32" s="36">
        <v>3875.3629999999998</v>
      </c>
      <c r="AH32" s="36">
        <v>3844.9</v>
      </c>
      <c r="AI32" s="36">
        <v>3929.4</v>
      </c>
      <c r="AJ32" s="36">
        <v>4166.1400000000003</v>
      </c>
      <c r="AK32" s="36">
        <v>15815.8</v>
      </c>
      <c r="AL32" s="36">
        <v>4292.6000000000004</v>
      </c>
      <c r="AM32" s="36">
        <v>4371.3</v>
      </c>
      <c r="AN32" s="36">
        <v>4887.3</v>
      </c>
      <c r="AO32" s="36">
        <v>5313.6980000000003</v>
      </c>
      <c r="AP32" s="36">
        <v>18864.845000000001</v>
      </c>
      <c r="AQ32" s="36">
        <v>5361.6</v>
      </c>
      <c r="AR32" s="36">
        <v>5632</v>
      </c>
      <c r="AS32" s="36">
        <v>6638.9</v>
      </c>
      <c r="AT32" s="121">
        <v>7861.4</v>
      </c>
      <c r="AU32" s="121">
        <v>25494</v>
      </c>
      <c r="AV32" s="121">
        <v>8193.6360000000004</v>
      </c>
      <c r="AW32" s="121">
        <v>8288.2039999999997</v>
      </c>
      <c r="AX32" s="121">
        <v>9031.7000000000007</v>
      </c>
      <c r="AY32" s="121">
        <v>10001.1</v>
      </c>
      <c r="AZ32" s="121">
        <v>35514.6</v>
      </c>
      <c r="BA32" s="121">
        <v>10345.6</v>
      </c>
      <c r="BB32" s="121">
        <v>10712.723</v>
      </c>
      <c r="BC32" s="121">
        <v>12129.8</v>
      </c>
      <c r="BD32" s="121">
        <v>13840.857</v>
      </c>
      <c r="BE32" s="121">
        <v>47028.978000000003</v>
      </c>
      <c r="BF32" s="121">
        <v>14245.67</v>
      </c>
      <c r="BG32" s="121">
        <v>9851.7999999999993</v>
      </c>
      <c r="BH32" s="121">
        <v>12780.4</v>
      </c>
      <c r="BI32" s="121">
        <v>14408.5</v>
      </c>
      <c r="BJ32" s="121">
        <v>51286.400000000001</v>
      </c>
      <c r="BK32" s="121">
        <v>13799.308000000001</v>
      </c>
      <c r="BL32" s="121">
        <v>12773.4</v>
      </c>
      <c r="BM32" s="121">
        <v>14263.4</v>
      </c>
      <c r="BN32" s="121">
        <v>14522</v>
      </c>
      <c r="BO32" s="121">
        <v>55358</v>
      </c>
      <c r="BP32" s="121">
        <v>14163.3</v>
      </c>
      <c r="BQ32" s="121">
        <v>14488</v>
      </c>
    </row>
    <row r="33" spans="2:69" x14ac:dyDescent="0.2">
      <c r="B33" s="48" t="s">
        <v>233</v>
      </c>
      <c r="C33" s="8">
        <v>-20.38</v>
      </c>
      <c r="D33" s="8">
        <v>-19.367999999999999</v>
      </c>
      <c r="E33" s="8">
        <v>-24.170999999999999</v>
      </c>
      <c r="F33" s="8">
        <v>-34.719000000000001</v>
      </c>
      <c r="G33" s="8">
        <v>-44.271999999999998</v>
      </c>
      <c r="H33" s="8">
        <v>-17.518000000000001</v>
      </c>
      <c r="I33" s="8">
        <v>-29.125</v>
      </c>
      <c r="J33" s="8">
        <v>-17.920999999999999</v>
      </c>
      <c r="K33" s="8">
        <v>-20.02</v>
      </c>
      <c r="L33" s="8">
        <v>-84.584000000000003</v>
      </c>
      <c r="M33" s="8">
        <v>-21.995999999999999</v>
      </c>
      <c r="N33" s="8">
        <v>-25.611999999999998</v>
      </c>
      <c r="O33" s="8">
        <v>-27.841999999999999</v>
      </c>
      <c r="P33" s="8">
        <v>-37.911000000000001</v>
      </c>
      <c r="Q33" s="8">
        <v>-113.361</v>
      </c>
      <c r="R33" s="8">
        <v>-31.765999999999998</v>
      </c>
      <c r="S33" s="8">
        <v>-33.151000000000003</v>
      </c>
      <c r="T33" s="8">
        <v>-33.183999999999997</v>
      </c>
      <c r="U33" s="8">
        <v>-39.424999999999997</v>
      </c>
      <c r="V33" s="8">
        <v>-137.52600000000001</v>
      </c>
      <c r="W33" s="8">
        <v>-43.938000000000002</v>
      </c>
      <c r="X33" s="8">
        <v>-42.615000000000002</v>
      </c>
      <c r="Y33" s="36">
        <v>-39.905000000000001</v>
      </c>
      <c r="Z33" s="36">
        <v>-46.6</v>
      </c>
      <c r="AA33" s="36">
        <v>-173</v>
      </c>
      <c r="AB33" s="36">
        <v>-51.5</v>
      </c>
      <c r="AC33" s="36">
        <v>-60.7</v>
      </c>
      <c r="AD33" s="36">
        <v>-77.3</v>
      </c>
      <c r="AE33" s="36">
        <v>-90.7</v>
      </c>
      <c r="AF33" s="36">
        <v>-280.2</v>
      </c>
      <c r="AG33" s="36">
        <v>-63.8</v>
      </c>
      <c r="AH33" s="36">
        <v>-64.7</v>
      </c>
      <c r="AI33" s="36">
        <v>-58.3</v>
      </c>
      <c r="AJ33" s="36">
        <v>-55.3</v>
      </c>
      <c r="AK33" s="36">
        <v>-249.7</v>
      </c>
      <c r="AL33" s="36">
        <v>-50.3</v>
      </c>
      <c r="AM33" s="36">
        <v>-63.4</v>
      </c>
      <c r="AN33" s="36">
        <v>-40.9</v>
      </c>
      <c r="AO33" s="36">
        <v>-47.889000000000003</v>
      </c>
      <c r="AP33" s="36">
        <v>-202.42099999999999</v>
      </c>
      <c r="AQ33" s="36">
        <v>-53.1</v>
      </c>
      <c r="AR33" s="36">
        <v>-66.481999999999999</v>
      </c>
      <c r="AS33" s="36">
        <v>-51.7</v>
      </c>
      <c r="AT33" s="121">
        <v>-59.1</v>
      </c>
      <c r="AU33" s="121">
        <v>-230.4</v>
      </c>
      <c r="AV33" s="121">
        <v>-54.244</v>
      </c>
      <c r="AW33" s="121">
        <v>-54.23</v>
      </c>
      <c r="AX33" s="121">
        <v>-57.3</v>
      </c>
      <c r="AY33" s="121">
        <v>-64.400000000000006</v>
      </c>
      <c r="AZ33" s="121">
        <v>-230.1</v>
      </c>
      <c r="BA33" s="121">
        <v>-67.8</v>
      </c>
      <c r="BB33" s="121">
        <v>-76.772999999999996</v>
      </c>
      <c r="BC33" s="121">
        <v>-68.099999999999994</v>
      </c>
      <c r="BD33" s="121">
        <v>-70.367000000000004</v>
      </c>
      <c r="BE33" s="121">
        <v>-283.04500000000002</v>
      </c>
      <c r="BF33" s="121">
        <v>-78.085999999999999</v>
      </c>
      <c r="BG33" s="121">
        <v>-52.4</v>
      </c>
      <c r="BH33" s="121">
        <v>-286.10000000000002</v>
      </c>
      <c r="BI33" s="121">
        <v>-423.3</v>
      </c>
      <c r="BJ33" s="121">
        <v>-839.9</v>
      </c>
      <c r="BK33" s="121">
        <v>-403.30700000000002</v>
      </c>
      <c r="BL33" s="121">
        <v>-397</v>
      </c>
      <c r="BM33" s="121">
        <v>-398.3</v>
      </c>
      <c r="BN33" s="121">
        <v>-402.8</v>
      </c>
      <c r="BO33" s="121">
        <v>-1601.4</v>
      </c>
      <c r="BP33" s="121">
        <v>-407.3</v>
      </c>
      <c r="BQ33" s="121">
        <v>-423.7</v>
      </c>
    </row>
    <row r="34" spans="2:69" x14ac:dyDescent="0.2">
      <c r="B34" s="48" t="s">
        <v>182</v>
      </c>
      <c r="C34" s="8">
        <v>3411.3710000000001</v>
      </c>
      <c r="D34" s="8">
        <v>4667.9359999999997</v>
      </c>
      <c r="E34" s="8">
        <v>5793.4440000000004</v>
      </c>
      <c r="F34" s="8">
        <v>7939.6670000000004</v>
      </c>
      <c r="G34" s="8">
        <v>8062.2879999999996</v>
      </c>
      <c r="H34" s="8">
        <v>2.3688259999999999</v>
      </c>
      <c r="I34" s="8">
        <v>2488.2530000000002</v>
      </c>
      <c r="J34" s="8">
        <v>2862.5970000000002</v>
      </c>
      <c r="K34" s="8">
        <v>3014.5839999999998</v>
      </c>
      <c r="L34" s="8">
        <v>10.734259999999999</v>
      </c>
      <c r="M34" s="8">
        <v>3.0631740000000001</v>
      </c>
      <c r="N34" s="8">
        <v>3179.3719999999998</v>
      </c>
      <c r="O34" s="8">
        <v>3227.49</v>
      </c>
      <c r="P34" s="8">
        <v>3324.2739999999999</v>
      </c>
      <c r="Q34" s="8">
        <v>12794.31</v>
      </c>
      <c r="R34" s="8">
        <v>3329.7049999999999</v>
      </c>
      <c r="S34" s="8">
        <v>3334.29</v>
      </c>
      <c r="T34" s="8">
        <v>3524.4389999999999</v>
      </c>
      <c r="U34" s="8">
        <v>3560.3539999999998</v>
      </c>
      <c r="V34" s="8">
        <v>13748.788</v>
      </c>
      <c r="W34" s="8">
        <v>3425.857</v>
      </c>
      <c r="X34" s="8">
        <v>3493.703</v>
      </c>
      <c r="Y34" s="36">
        <v>3608.1469999999999</v>
      </c>
      <c r="Z34" s="36">
        <v>3713.9</v>
      </c>
      <c r="AA34" s="36">
        <v>14241.7</v>
      </c>
      <c r="AB34" s="36">
        <v>3773.3</v>
      </c>
      <c r="AC34" s="36">
        <v>3865</v>
      </c>
      <c r="AD34" s="36">
        <v>3879.5</v>
      </c>
      <c r="AE34" s="36">
        <v>3898.1000000000004</v>
      </c>
      <c r="AF34" s="36">
        <v>15416</v>
      </c>
      <c r="AG34" s="36">
        <v>3811.5629999999996</v>
      </c>
      <c r="AH34" s="36">
        <v>3780.2000000000003</v>
      </c>
      <c r="AI34" s="36">
        <v>3871.1</v>
      </c>
      <c r="AJ34" s="36">
        <v>4110.84</v>
      </c>
      <c r="AK34" s="36">
        <v>15566.099999999999</v>
      </c>
      <c r="AL34" s="36">
        <v>4242.3</v>
      </c>
      <c r="AM34" s="36">
        <v>4307.9000000000005</v>
      </c>
      <c r="AN34" s="36">
        <v>4846.4000000000005</v>
      </c>
      <c r="AO34" s="36">
        <v>5265.8090000000002</v>
      </c>
      <c r="AP34" s="36">
        <v>18662.424000000003</v>
      </c>
      <c r="AQ34" s="36">
        <v>5308.5</v>
      </c>
      <c r="AR34" s="36">
        <v>5565.518</v>
      </c>
      <c r="AS34" s="36">
        <v>6587.2</v>
      </c>
      <c r="AT34" s="121">
        <v>7802.2999999999993</v>
      </c>
      <c r="AU34" s="121">
        <v>25263.599999999999</v>
      </c>
      <c r="AV34" s="121">
        <v>8139.3920000000007</v>
      </c>
      <c r="AW34" s="121">
        <v>8233.9740000000002</v>
      </c>
      <c r="AX34" s="121">
        <v>8974.4000000000015</v>
      </c>
      <c r="AY34" s="121">
        <v>9936.7000000000007</v>
      </c>
      <c r="AZ34" s="121">
        <v>35284.5</v>
      </c>
      <c r="BA34" s="121">
        <v>10277.800000000001</v>
      </c>
      <c r="BB34" s="121">
        <v>10635.95</v>
      </c>
      <c r="BC34" s="121">
        <v>12061.699999999999</v>
      </c>
      <c r="BD34" s="121">
        <v>13770.49</v>
      </c>
      <c r="BE34" s="121">
        <v>46745.933000000005</v>
      </c>
      <c r="BF34" s="121">
        <v>14167.584000000001</v>
      </c>
      <c r="BG34" s="121">
        <v>9799.4</v>
      </c>
      <c r="BH34" s="121">
        <v>12494.3</v>
      </c>
      <c r="BI34" s="121">
        <v>13985.2</v>
      </c>
      <c r="BJ34" s="121">
        <v>50446.5</v>
      </c>
      <c r="BK34" s="121">
        <v>13396.001</v>
      </c>
      <c r="BL34" s="121">
        <v>12376.4</v>
      </c>
      <c r="BM34" s="121">
        <v>13865.1</v>
      </c>
      <c r="BN34" s="121">
        <v>14119.2</v>
      </c>
      <c r="BO34" s="121">
        <v>53756.6</v>
      </c>
      <c r="BP34" s="121">
        <v>13756</v>
      </c>
      <c r="BQ34" s="121">
        <v>14064.3</v>
      </c>
    </row>
    <row r="35" spans="2:69" x14ac:dyDescent="0.2">
      <c r="B35" s="48" t="s">
        <v>221</v>
      </c>
      <c r="C35" s="8">
        <v>3350.79</v>
      </c>
      <c r="D35" s="8">
        <v>4188.45</v>
      </c>
      <c r="E35" s="8">
        <v>5144.22</v>
      </c>
      <c r="F35" s="8">
        <v>6436.95</v>
      </c>
      <c r="G35" s="8">
        <v>7099.29</v>
      </c>
      <c r="H35" s="8">
        <v>1889.61</v>
      </c>
      <c r="I35" s="8">
        <v>1926.21</v>
      </c>
      <c r="J35" s="8">
        <v>2046.03</v>
      </c>
      <c r="K35" s="8">
        <v>2181.96</v>
      </c>
      <c r="L35" s="8">
        <v>8043.81</v>
      </c>
      <c r="M35" s="8">
        <v>2253.2399999999998</v>
      </c>
      <c r="N35" s="8">
        <v>2371.7399999999998</v>
      </c>
      <c r="O35" s="8">
        <v>2461.11</v>
      </c>
      <c r="P35" s="8">
        <v>2517.288</v>
      </c>
      <c r="Q35" s="8">
        <v>9603.3619999999992</v>
      </c>
      <c r="R35" s="8">
        <v>2610.87</v>
      </c>
      <c r="S35" s="8">
        <v>2637.48</v>
      </c>
      <c r="T35" s="8">
        <v>2662.53</v>
      </c>
      <c r="U35" s="8">
        <v>2689.86</v>
      </c>
      <c r="V35" s="8">
        <v>10600.74</v>
      </c>
      <c r="W35" s="8">
        <v>2742.06</v>
      </c>
      <c r="X35" s="8">
        <v>2733.18</v>
      </c>
      <c r="Y35" s="8">
        <v>2699.97</v>
      </c>
      <c r="Z35" s="8">
        <v>2668.5</v>
      </c>
      <c r="AA35" s="8">
        <v>10843.7</v>
      </c>
      <c r="AB35" s="8">
        <v>2623.1</v>
      </c>
      <c r="AC35" s="8">
        <v>2529.9</v>
      </c>
      <c r="AD35" s="8">
        <v>2566.6</v>
      </c>
      <c r="AE35" s="8">
        <v>2643.8</v>
      </c>
      <c r="AF35" s="8">
        <v>10363.299999999999</v>
      </c>
      <c r="AG35" s="8">
        <v>2745.7</v>
      </c>
      <c r="AH35" s="8">
        <v>2738.7</v>
      </c>
      <c r="AI35" s="8">
        <v>2708.5</v>
      </c>
      <c r="AJ35" s="8">
        <v>2702.1410000000001</v>
      </c>
      <c r="AK35" s="8">
        <v>10900.869000000001</v>
      </c>
      <c r="AL35" s="8">
        <v>2745.5</v>
      </c>
      <c r="AM35" s="8">
        <v>2761.1</v>
      </c>
      <c r="AN35" s="8">
        <v>2811.8</v>
      </c>
      <c r="AO35" s="8">
        <v>2921.55</v>
      </c>
      <c r="AP35" s="8">
        <v>11239.95</v>
      </c>
      <c r="AQ35" s="8">
        <v>2930</v>
      </c>
      <c r="AR35" s="8">
        <v>3012.375</v>
      </c>
      <c r="AS35" s="8">
        <v>3240.8</v>
      </c>
      <c r="AT35" s="109">
        <v>3569.2</v>
      </c>
      <c r="AU35" s="109">
        <v>12752.7</v>
      </c>
      <c r="AV35" s="109">
        <v>3576.4180000000001</v>
      </c>
      <c r="AW35" s="109">
        <v>3657.625</v>
      </c>
      <c r="AX35" s="109">
        <v>3907.9</v>
      </c>
      <c r="AY35" s="109">
        <v>4093.8</v>
      </c>
      <c r="AZ35" s="109">
        <v>15235.7</v>
      </c>
      <c r="BA35" s="109">
        <v>4386</v>
      </c>
      <c r="BB35" s="109">
        <v>4610.8999999999996</v>
      </c>
      <c r="BC35" s="109">
        <v>4911.2</v>
      </c>
      <c r="BD35" s="109">
        <v>5182.3909999999996</v>
      </c>
      <c r="BE35" s="109">
        <v>19090.544000000002</v>
      </c>
      <c r="BF35" s="109">
        <v>5270.009</v>
      </c>
      <c r="BG35" s="109">
        <v>5276.8</v>
      </c>
      <c r="BH35" s="109">
        <v>5333.4</v>
      </c>
      <c r="BI35" s="109">
        <v>5447.7</v>
      </c>
      <c r="BJ35" s="109">
        <v>21328</v>
      </c>
      <c r="BK35" s="109">
        <v>5510.3069999999998</v>
      </c>
      <c r="BL35" s="109">
        <v>5739.6</v>
      </c>
      <c r="BM35" s="109">
        <v>5730.8</v>
      </c>
      <c r="BN35" s="109">
        <v>5876.6</v>
      </c>
      <c r="BO35" s="109">
        <v>22857.3</v>
      </c>
      <c r="BP35" s="109">
        <v>6168.7</v>
      </c>
      <c r="BQ35" s="109">
        <v>6376.9</v>
      </c>
    </row>
    <row r="36" spans="2:69" x14ac:dyDescent="0.2">
      <c r="B36" s="48" t="s">
        <v>3</v>
      </c>
      <c r="C36" s="8">
        <v>6762.1610000000001</v>
      </c>
      <c r="D36" s="8">
        <v>8856.3860000000004</v>
      </c>
      <c r="E36" s="8">
        <v>10937.664000000001</v>
      </c>
      <c r="F36" s="8">
        <v>14376.617</v>
      </c>
      <c r="G36" s="8">
        <v>15161.578</v>
      </c>
      <c r="H36" s="8">
        <v>1891.978826</v>
      </c>
      <c r="I36" s="8">
        <v>4414.4629999999997</v>
      </c>
      <c r="J36" s="8">
        <v>4908.6270000000004</v>
      </c>
      <c r="K36" s="8">
        <v>5196.5439999999999</v>
      </c>
      <c r="L36" s="8">
        <v>18778.07</v>
      </c>
      <c r="M36" s="8">
        <v>2256.3031740000001</v>
      </c>
      <c r="N36" s="8">
        <v>5551.1120000000001</v>
      </c>
      <c r="O36" s="8">
        <v>5688.6</v>
      </c>
      <c r="P36" s="8">
        <v>5841.5619999999999</v>
      </c>
      <c r="Q36" s="8">
        <v>22397.671999999999</v>
      </c>
      <c r="R36" s="8">
        <v>5940.5749999999998</v>
      </c>
      <c r="S36" s="8">
        <v>5971.77</v>
      </c>
      <c r="T36" s="8">
        <v>6186.9690000000001</v>
      </c>
      <c r="U36" s="8">
        <v>6250.2139999999999</v>
      </c>
      <c r="V36" s="8">
        <v>24349.527999999998</v>
      </c>
      <c r="W36" s="8">
        <v>6167.9170000000004</v>
      </c>
      <c r="X36" s="8">
        <v>6226.8829999999998</v>
      </c>
      <c r="Y36" s="36">
        <v>6308.1170000000002</v>
      </c>
      <c r="Z36" s="36">
        <v>6382.4</v>
      </c>
      <c r="AA36" s="36">
        <v>25085.4</v>
      </c>
      <c r="AB36" s="36">
        <v>6396.4</v>
      </c>
      <c r="AC36" s="36">
        <v>6394.9</v>
      </c>
      <c r="AD36" s="36">
        <v>6446.1</v>
      </c>
      <c r="AE36" s="36">
        <v>6541.9000000000005</v>
      </c>
      <c r="AF36" s="36">
        <v>25779.3</v>
      </c>
      <c r="AG36" s="36">
        <v>6557.262999999999</v>
      </c>
      <c r="AH36" s="36">
        <v>6518.9</v>
      </c>
      <c r="AI36" s="36">
        <v>6579.6</v>
      </c>
      <c r="AJ36" s="36">
        <v>6813.607</v>
      </c>
      <c r="AK36" s="36">
        <v>26475.212</v>
      </c>
      <c r="AL36" s="36">
        <v>6987.8</v>
      </c>
      <c r="AM36" s="36">
        <v>7069</v>
      </c>
      <c r="AN36" s="36">
        <v>7658.2000000000007</v>
      </c>
      <c r="AO36" s="36">
        <v>8187.3590000000004</v>
      </c>
      <c r="AP36" s="36">
        <v>29902.374000000003</v>
      </c>
      <c r="AQ36" s="36">
        <v>8238.5</v>
      </c>
      <c r="AR36" s="36">
        <v>8577.893</v>
      </c>
      <c r="AS36" s="36">
        <v>9828</v>
      </c>
      <c r="AT36" s="109">
        <v>11371.5</v>
      </c>
      <c r="AU36" s="109">
        <v>38016.300000000003</v>
      </c>
      <c r="AV36" s="109">
        <v>11715.810000000001</v>
      </c>
      <c r="AW36" s="109">
        <v>11891.599</v>
      </c>
      <c r="AX36" s="109">
        <v>12882.300000000001</v>
      </c>
      <c r="AY36" s="109">
        <v>14030.5</v>
      </c>
      <c r="AZ36" s="109">
        <v>50520.2</v>
      </c>
      <c r="BA36" s="109">
        <v>14663.800000000001</v>
      </c>
      <c r="BB36" s="109">
        <v>15246.85</v>
      </c>
      <c r="BC36" s="109">
        <v>16972.899999999998</v>
      </c>
      <c r="BD36" s="109">
        <v>18952.881000000001</v>
      </c>
      <c r="BE36" s="109">
        <v>65836.477000000014</v>
      </c>
      <c r="BF36" s="109">
        <v>19437.593000000001</v>
      </c>
      <c r="BG36" s="109">
        <v>15076.2</v>
      </c>
      <c r="BH36" s="109">
        <v>17827.699999999997</v>
      </c>
      <c r="BI36" s="109">
        <v>19432.900000000001</v>
      </c>
      <c r="BJ36" s="109">
        <v>71774.5</v>
      </c>
      <c r="BK36" s="109">
        <v>18906.308000000001</v>
      </c>
      <c r="BL36" s="109">
        <v>18116</v>
      </c>
      <c r="BM36" s="109">
        <v>19595.900000000001</v>
      </c>
      <c r="BN36" s="109">
        <v>19995.800000000003</v>
      </c>
      <c r="BO36" s="109">
        <v>76613.899999999994</v>
      </c>
      <c r="BP36" s="109">
        <v>19924.7</v>
      </c>
      <c r="BQ36" s="109">
        <v>20441.199999999997</v>
      </c>
    </row>
    <row r="37" spans="2:69" ht="6.75" customHeight="1" x14ac:dyDescent="0.2">
      <c r="B37" s="46"/>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c r="AG37" s="42"/>
      <c r="AH37" s="42"/>
      <c r="AI37" s="42"/>
      <c r="AJ37" s="42"/>
      <c r="AK37" s="42"/>
      <c r="AL37" s="42"/>
      <c r="AM37" s="42"/>
      <c r="AN37" s="42"/>
      <c r="AO37" s="42"/>
      <c r="AP37" s="42"/>
      <c r="AQ37" s="42"/>
      <c r="AR37" s="42"/>
      <c r="AS37" s="42"/>
      <c r="AT37" s="110"/>
      <c r="AU37" s="110"/>
      <c r="AV37" s="110"/>
      <c r="AW37" s="110"/>
      <c r="AX37" s="110"/>
      <c r="AY37" s="110"/>
      <c r="AZ37" s="110"/>
      <c r="BA37" s="110"/>
      <c r="BB37" s="110"/>
      <c r="BC37" s="110"/>
      <c r="BD37" s="110"/>
      <c r="BE37" s="110"/>
      <c r="BF37" s="110"/>
      <c r="BG37" s="110"/>
      <c r="BH37" s="110"/>
      <c r="BI37" s="110"/>
      <c r="BJ37" s="110"/>
      <c r="BK37" s="110"/>
      <c r="BL37" s="110"/>
      <c r="BM37" s="110"/>
      <c r="BN37" s="110"/>
      <c r="BO37" s="110"/>
      <c r="BP37" s="110"/>
      <c r="BQ37" s="110"/>
    </row>
    <row r="38" spans="2:69" x14ac:dyDescent="0.2">
      <c r="B38" s="47" t="s">
        <v>34</v>
      </c>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110"/>
      <c r="AU38" s="110"/>
      <c r="AV38" s="110"/>
      <c r="AW38" s="110"/>
      <c r="AX38" s="110"/>
      <c r="AY38" s="110"/>
      <c r="AZ38" s="110"/>
      <c r="BA38" s="110"/>
      <c r="BB38" s="110"/>
      <c r="BC38" s="110"/>
      <c r="BD38" s="110"/>
      <c r="BE38" s="110"/>
      <c r="BF38" s="110"/>
      <c r="BG38" s="110"/>
      <c r="BH38" s="110"/>
      <c r="BI38" s="110"/>
      <c r="BJ38" s="110"/>
      <c r="BK38" s="110"/>
      <c r="BL38" s="110"/>
      <c r="BM38" s="110"/>
      <c r="BN38" s="110"/>
      <c r="BO38" s="110"/>
      <c r="BP38" s="110"/>
      <c r="BQ38" s="110"/>
    </row>
    <row r="39" spans="2:69" x14ac:dyDescent="0.2">
      <c r="B39" s="55" t="s">
        <v>56</v>
      </c>
      <c r="C39" s="8">
        <v>492.3</v>
      </c>
      <c r="D39" s="8">
        <v>939.1</v>
      </c>
      <c r="E39" s="8">
        <v>332.9</v>
      </c>
      <c r="F39" s="8">
        <v>2546</v>
      </c>
      <c r="G39" s="8">
        <v>2577</v>
      </c>
      <c r="H39" s="8">
        <v>1318</v>
      </c>
      <c r="I39" s="8">
        <v>1580.5</v>
      </c>
      <c r="J39" s="8">
        <v>1942.5</v>
      </c>
      <c r="K39" s="8">
        <v>1331</v>
      </c>
      <c r="L39" s="8">
        <v>1536</v>
      </c>
      <c r="M39" s="8">
        <v>1492.3</v>
      </c>
      <c r="N39" s="8">
        <v>1251.9000000000001</v>
      </c>
      <c r="O39" s="8">
        <v>1993.2</v>
      </c>
      <c r="P39" s="8">
        <v>1986</v>
      </c>
      <c r="Q39" s="8">
        <v>1683.9</v>
      </c>
      <c r="R39" s="8">
        <v>1965.8</v>
      </c>
      <c r="S39" s="8">
        <v>9267.7418923794376</v>
      </c>
      <c r="T39" s="8">
        <v>3084.4</v>
      </c>
      <c r="U39" s="8">
        <v>2044.7</v>
      </c>
      <c r="V39" s="8">
        <v>3972.4</v>
      </c>
      <c r="W39" s="8">
        <v>1273.7</v>
      </c>
      <c r="X39" s="8">
        <v>1193.4000000000001</v>
      </c>
      <c r="Y39" s="8">
        <v>1449.4</v>
      </c>
      <c r="Z39" s="8">
        <v>1873.1</v>
      </c>
      <c r="AA39" s="8">
        <v>1452.4</v>
      </c>
      <c r="AB39" s="8">
        <v>1396</v>
      </c>
      <c r="AC39" s="8">
        <v>1327.1</v>
      </c>
      <c r="AD39" s="8">
        <v>1231.5999999999999</v>
      </c>
      <c r="AE39" s="8">
        <v>1136.5</v>
      </c>
      <c r="AF39" s="8">
        <v>1270</v>
      </c>
      <c r="AG39" s="8">
        <v>778.4</v>
      </c>
      <c r="AH39" s="8">
        <v>405.7</v>
      </c>
      <c r="AI39" s="8">
        <v>473.2</v>
      </c>
      <c r="AJ39" s="8">
        <v>809.5</v>
      </c>
      <c r="AK39" s="8">
        <v>622.1</v>
      </c>
      <c r="AL39" s="8">
        <v>836</v>
      </c>
      <c r="AM39" s="8">
        <v>996.8</v>
      </c>
      <c r="AN39" s="8">
        <v>1494</v>
      </c>
      <c r="AO39" s="8">
        <v>1573.9</v>
      </c>
      <c r="AP39" s="8">
        <v>1251.2</v>
      </c>
      <c r="AQ39" s="8">
        <v>1484.8</v>
      </c>
      <c r="AR39" s="8">
        <v>1371.8273658328694</v>
      </c>
      <c r="AS39" s="8">
        <v>1222.5999999999999</v>
      </c>
      <c r="AT39" s="109">
        <v>1021.6</v>
      </c>
      <c r="AU39" s="109">
        <v>1250.0999999999999</v>
      </c>
      <c r="AV39" s="109">
        <v>715.9</v>
      </c>
      <c r="AW39" s="109">
        <v>799</v>
      </c>
      <c r="AX39" s="109">
        <v>1305.2</v>
      </c>
      <c r="AY39" s="109">
        <v>1184.3</v>
      </c>
      <c r="AZ39" s="109">
        <v>1012.4</v>
      </c>
      <c r="BA39" s="109">
        <v>1610.5</v>
      </c>
      <c r="BB39" s="109">
        <v>1635.1</v>
      </c>
      <c r="BC39" s="109">
        <v>2110.1999999999998</v>
      </c>
      <c r="BD39" s="109">
        <v>2206.5</v>
      </c>
      <c r="BE39" s="109">
        <v>1917.6</v>
      </c>
      <c r="BF39" s="109">
        <v>2202.4</v>
      </c>
      <c r="BG39" s="109">
        <v>2640.2</v>
      </c>
      <c r="BH39" s="109">
        <v>1271.5999999999999</v>
      </c>
      <c r="BI39" s="109">
        <v>611.6</v>
      </c>
      <c r="BJ39" s="109">
        <v>1706.8</v>
      </c>
      <c r="BK39" s="109">
        <v>526.4</v>
      </c>
      <c r="BL39" s="109">
        <v>603</v>
      </c>
      <c r="BM39" s="109">
        <v>938.3</v>
      </c>
      <c r="BN39" s="109">
        <v>1683.8</v>
      </c>
      <c r="BO39" s="109">
        <v>941.1</v>
      </c>
      <c r="BP39" s="109">
        <v>2043.7</v>
      </c>
      <c r="BQ39" s="109">
        <v>2675.3</v>
      </c>
    </row>
    <row r="40" spans="2:69" x14ac:dyDescent="0.2">
      <c r="B40" s="55" t="s">
        <v>221</v>
      </c>
      <c r="C40" s="8">
        <v>2981.3</v>
      </c>
      <c r="D40" s="8">
        <v>2383.3000000000002</v>
      </c>
      <c r="E40" s="8">
        <v>2395.8000000000002</v>
      </c>
      <c r="F40" s="8">
        <v>5083.1000000000004</v>
      </c>
      <c r="G40" s="8">
        <v>4371.7</v>
      </c>
      <c r="H40" s="8">
        <v>3254.4</v>
      </c>
      <c r="I40" s="8">
        <v>3693.9</v>
      </c>
      <c r="J40" s="8">
        <v>2989.4</v>
      </c>
      <c r="K40" s="8">
        <v>4049.3</v>
      </c>
      <c r="L40" s="8">
        <v>3509.7</v>
      </c>
      <c r="M40" s="8">
        <v>4241.8</v>
      </c>
      <c r="N40" s="8">
        <v>3990.6</v>
      </c>
      <c r="O40" s="8">
        <v>4020.8</v>
      </c>
      <c r="P40" s="8">
        <v>4277.2</v>
      </c>
      <c r="Q40" s="8">
        <v>4133</v>
      </c>
      <c r="R40" s="8">
        <v>4185.3</v>
      </c>
      <c r="S40" s="8">
        <v>6626.8656716417909</v>
      </c>
      <c r="T40" s="8">
        <v>5831.2</v>
      </c>
      <c r="U40" s="8">
        <v>4996.7</v>
      </c>
      <c r="V40" s="8">
        <v>5408.2</v>
      </c>
      <c r="W40" s="8">
        <v>5427.3</v>
      </c>
      <c r="X40" s="8">
        <v>4346.6000000000004</v>
      </c>
      <c r="Y40" s="8">
        <v>4216.5</v>
      </c>
      <c r="Z40" s="8">
        <v>4385.3999999999996</v>
      </c>
      <c r="AA40" s="8">
        <v>4592.3</v>
      </c>
      <c r="AB40" s="8">
        <v>4508</v>
      </c>
      <c r="AC40" s="8">
        <v>3697.5</v>
      </c>
      <c r="AD40" s="8">
        <v>3954</v>
      </c>
      <c r="AE40" s="8">
        <v>4626</v>
      </c>
      <c r="AF40" s="8">
        <v>4202.1000000000004</v>
      </c>
      <c r="AG40" s="8">
        <v>4642</v>
      </c>
      <c r="AH40" s="8">
        <v>3588.8</v>
      </c>
      <c r="AI40" s="8">
        <v>3520.3</v>
      </c>
      <c r="AJ40" s="8">
        <v>3979.2</v>
      </c>
      <c r="AK40" s="8">
        <v>3935.2</v>
      </c>
      <c r="AL40" s="8">
        <v>4175.1000000000004</v>
      </c>
      <c r="AM40" s="8">
        <v>3786.2</v>
      </c>
      <c r="AN40" s="8">
        <v>3549.7</v>
      </c>
      <c r="AO40" s="8">
        <v>3364.2</v>
      </c>
      <c r="AP40" s="8">
        <v>3714</v>
      </c>
      <c r="AQ40" s="8">
        <v>3330.1</v>
      </c>
      <c r="AR40" s="8">
        <v>2988.6472518219571</v>
      </c>
      <c r="AS40" s="8">
        <v>3012.6</v>
      </c>
      <c r="AT40" s="109">
        <v>3102.1</v>
      </c>
      <c r="AU40" s="109">
        <v>3104.3</v>
      </c>
      <c r="AV40" s="109">
        <v>3410.4</v>
      </c>
      <c r="AW40" s="109">
        <v>3250.6</v>
      </c>
      <c r="AX40" s="109">
        <v>3747.4</v>
      </c>
      <c r="AY40" s="109">
        <v>3936.2</v>
      </c>
      <c r="AZ40" s="109">
        <v>3601.1</v>
      </c>
      <c r="BA40" s="109">
        <v>4326.5</v>
      </c>
      <c r="BB40" s="109">
        <v>3936.4</v>
      </c>
      <c r="BC40" s="109">
        <v>3545.6</v>
      </c>
      <c r="BD40" s="109">
        <v>3928.9</v>
      </c>
      <c r="BE40" s="109">
        <v>3923.4</v>
      </c>
      <c r="BF40" s="109">
        <v>2397.1</v>
      </c>
      <c r="BG40" s="109">
        <v>2092.4</v>
      </c>
      <c r="BH40" s="109">
        <v>2312.3000000000002</v>
      </c>
      <c r="BI40" s="109">
        <v>1907</v>
      </c>
      <c r="BJ40" s="109">
        <v>2178.9</v>
      </c>
      <c r="BK40" s="109">
        <v>1393.2</v>
      </c>
      <c r="BL40" s="109">
        <v>989.9</v>
      </c>
      <c r="BM40" s="109">
        <v>975.3</v>
      </c>
      <c r="BN40" s="109">
        <v>1258.7</v>
      </c>
      <c r="BO40" s="109">
        <v>1152.7</v>
      </c>
      <c r="BP40" s="109">
        <v>1281</v>
      </c>
      <c r="BQ40" s="109">
        <v>1482.1</v>
      </c>
    </row>
    <row r="41" spans="2:69" x14ac:dyDescent="0.2">
      <c r="B41" s="48" t="s">
        <v>5</v>
      </c>
      <c r="C41" s="36">
        <v>1426.1</v>
      </c>
      <c r="D41" s="36">
        <v>1489.1</v>
      </c>
      <c r="E41" s="36">
        <v>1153</v>
      </c>
      <c r="F41" s="36">
        <v>3488.4</v>
      </c>
      <c r="G41" s="36">
        <v>3271.3</v>
      </c>
      <c r="H41" s="36">
        <v>1994.7</v>
      </c>
      <c r="I41" s="36">
        <v>2331.8000000000002</v>
      </c>
      <c r="J41" s="36">
        <v>2313.9</v>
      </c>
      <c r="K41" s="36">
        <v>2242.6</v>
      </c>
      <c r="L41" s="36">
        <v>2223.1999999999998</v>
      </c>
      <c r="M41" s="36">
        <v>2430.9</v>
      </c>
      <c r="N41" s="36">
        <v>2207.6</v>
      </c>
      <c r="O41" s="36">
        <v>2721.2</v>
      </c>
      <c r="P41" s="36">
        <v>2806</v>
      </c>
      <c r="Q41" s="36">
        <v>2546</v>
      </c>
      <c r="R41" s="36">
        <v>2757</v>
      </c>
      <c r="S41" s="36">
        <v>8276.1970332352757</v>
      </c>
      <c r="T41" s="36">
        <v>4067.9</v>
      </c>
      <c r="U41" s="36">
        <v>3101.6484796848999</v>
      </c>
      <c r="V41" s="36">
        <v>4491.86337816997</v>
      </c>
      <c r="W41" s="36">
        <v>2723.9</v>
      </c>
      <c r="X41" s="36">
        <v>2301.6999999999998</v>
      </c>
      <c r="Y41" s="36">
        <v>2388.4</v>
      </c>
      <c r="Z41" s="36">
        <v>2731</v>
      </c>
      <c r="AA41" s="36">
        <v>2537.1</v>
      </c>
      <c r="AB41" s="36">
        <v>2462</v>
      </c>
      <c r="AC41" s="36">
        <v>2114.1</v>
      </c>
      <c r="AD41" s="36">
        <v>2130.3000000000002</v>
      </c>
      <c r="AE41" s="36">
        <v>2299</v>
      </c>
      <c r="AF41" s="36">
        <v>2247.6999999999998</v>
      </c>
      <c r="AG41" s="36">
        <v>2057.6999999999998</v>
      </c>
      <c r="AH41" s="36">
        <v>1493.4</v>
      </c>
      <c r="AI41" s="36">
        <v>1517.7</v>
      </c>
      <c r="AJ41" s="36">
        <v>1853</v>
      </c>
      <c r="AK41" s="36">
        <v>1736.3</v>
      </c>
      <c r="AL41" s="36">
        <v>1934.7</v>
      </c>
      <c r="AM41" s="36">
        <v>1901.5</v>
      </c>
      <c r="AN41" s="36">
        <v>2133.6999999999998</v>
      </c>
      <c r="AO41" s="36">
        <v>2092.9</v>
      </c>
      <c r="AP41" s="36">
        <v>2020.9</v>
      </c>
      <c r="AQ41" s="36">
        <v>2023.4</v>
      </c>
      <c r="AR41" s="36">
        <v>1846.5855155384902</v>
      </c>
      <c r="AS41" s="36">
        <v>1724</v>
      </c>
      <c r="AT41" s="121">
        <v>1571.4</v>
      </c>
      <c r="AU41" s="121">
        <v>1771</v>
      </c>
      <c r="AV41" s="121">
        <v>1405.7</v>
      </c>
      <c r="AW41" s="121">
        <v>1417</v>
      </c>
      <c r="AX41" s="121">
        <v>1937.3</v>
      </c>
      <c r="AY41" s="121">
        <v>1876.5</v>
      </c>
      <c r="AZ41" s="121">
        <v>1671.2</v>
      </c>
      <c r="BA41" s="121">
        <v>2290.5</v>
      </c>
      <c r="BB41" s="121">
        <v>2205.5</v>
      </c>
      <c r="BC41" s="121">
        <v>2458.6999999999998</v>
      </c>
      <c r="BD41" s="121">
        <v>2609.1</v>
      </c>
      <c r="BE41" s="121">
        <v>2405.1999999999998</v>
      </c>
      <c r="BF41" s="121">
        <v>2246.1</v>
      </c>
      <c r="BG41" s="121">
        <v>2513.5</v>
      </c>
      <c r="BH41" s="121">
        <v>1513.3</v>
      </c>
      <c r="BI41" s="121">
        <v>910.1</v>
      </c>
      <c r="BJ41" s="121">
        <v>1815.2</v>
      </c>
      <c r="BK41" s="121">
        <v>726.2</v>
      </c>
      <c r="BL41" s="121">
        <v>697.6</v>
      </c>
      <c r="BM41" s="121">
        <v>947.2</v>
      </c>
      <c r="BN41" s="121">
        <v>1578.7</v>
      </c>
      <c r="BO41" s="121">
        <v>992</v>
      </c>
      <c r="BP41" s="121">
        <v>1853.5</v>
      </c>
      <c r="BQ41" s="121">
        <v>2371.8000000000002</v>
      </c>
    </row>
    <row r="42" spans="2:69" ht="6.75" customHeight="1" x14ac:dyDescent="0.2">
      <c r="B42" s="46"/>
      <c r="C42" s="36"/>
      <c r="D42" s="36"/>
      <c r="E42" s="36"/>
      <c r="F42" s="36"/>
      <c r="G42" s="36"/>
      <c r="H42" s="36"/>
      <c r="I42" s="36"/>
      <c r="J42" s="36"/>
      <c r="K42" s="36"/>
      <c r="L42" s="36"/>
      <c r="M42" s="36"/>
      <c r="N42" s="36"/>
      <c r="O42" s="36"/>
      <c r="P42" s="36"/>
      <c r="Q42" s="36"/>
      <c r="R42" s="36"/>
      <c r="S42" s="36"/>
      <c r="T42" s="36"/>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110"/>
      <c r="AU42" s="110"/>
      <c r="AV42" s="110"/>
      <c r="AW42" s="110"/>
      <c r="AX42" s="110"/>
      <c r="AY42" s="110"/>
      <c r="AZ42" s="110"/>
      <c r="BA42" s="110"/>
      <c r="BB42" s="110"/>
      <c r="BC42" s="110"/>
      <c r="BD42" s="110"/>
      <c r="BE42" s="110"/>
      <c r="BF42" s="110"/>
      <c r="BG42" s="110"/>
      <c r="BH42" s="110"/>
      <c r="BI42" s="110"/>
      <c r="BJ42" s="110"/>
      <c r="BK42" s="110"/>
      <c r="BL42" s="110"/>
      <c r="BM42" s="110"/>
      <c r="BN42" s="110"/>
      <c r="BO42" s="110"/>
      <c r="BP42" s="110"/>
      <c r="BQ42" s="110"/>
    </row>
    <row r="43" spans="2:69" x14ac:dyDescent="0.2">
      <c r="B43" s="47" t="s">
        <v>301</v>
      </c>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110"/>
      <c r="AU43" s="110"/>
      <c r="AV43" s="110"/>
      <c r="AW43" s="110"/>
      <c r="AX43" s="110"/>
      <c r="AY43" s="110"/>
      <c r="AZ43" s="110"/>
      <c r="BA43" s="110"/>
      <c r="BB43" s="110"/>
      <c r="BC43" s="110"/>
      <c r="BD43" s="110"/>
      <c r="BE43" s="110"/>
      <c r="BF43" s="110"/>
      <c r="BG43" s="110"/>
      <c r="BH43" s="110"/>
      <c r="BI43" s="110"/>
      <c r="BJ43" s="110"/>
      <c r="BK43" s="110"/>
      <c r="BL43" s="110"/>
      <c r="BM43" s="110"/>
      <c r="BN43" s="110"/>
      <c r="BO43" s="110"/>
      <c r="BP43" s="110"/>
      <c r="BQ43" s="110"/>
    </row>
    <row r="44" spans="2:69" x14ac:dyDescent="0.2">
      <c r="B44" s="48" t="s">
        <v>56</v>
      </c>
      <c r="C44" s="36"/>
      <c r="D44" s="36"/>
      <c r="E44" s="36"/>
      <c r="F44" s="36"/>
      <c r="G44" s="36"/>
      <c r="H44" s="36"/>
      <c r="I44" s="36"/>
      <c r="J44" s="36"/>
      <c r="K44" s="36"/>
      <c r="L44" s="36"/>
      <c r="M44" s="137">
        <v>19.717984127616443</v>
      </c>
      <c r="N44" s="137">
        <v>19.789385882598268</v>
      </c>
      <c r="O44" s="137">
        <v>20.165083494278242</v>
      </c>
      <c r="P44" s="137">
        <v>20.905162029617617</v>
      </c>
      <c r="Q44" s="137">
        <v>19.87715706346885</v>
      </c>
      <c r="R44" s="137">
        <v>20.815396458814472</v>
      </c>
      <c r="S44" s="137">
        <v>22.224078107531493</v>
      </c>
      <c r="T44" s="137">
        <v>20.761165427758858</v>
      </c>
      <c r="U44" s="137">
        <v>22.016227578082972</v>
      </c>
      <c r="V44" s="137">
        <v>21.145514304922685</v>
      </c>
      <c r="W44" s="137">
        <v>20.651440436023879</v>
      </c>
      <c r="X44" s="137">
        <v>20.331706175142092</v>
      </c>
      <c r="Y44" s="137">
        <v>20.014759042196612</v>
      </c>
      <c r="Z44" s="137">
        <v>21.866038717369129</v>
      </c>
      <c r="AA44" s="137">
        <v>20.448776525535589</v>
      </c>
      <c r="AB44" s="137">
        <v>22.634985898263611</v>
      </c>
      <c r="AC44" s="137">
        <v>22.107563985665902</v>
      </c>
      <c r="AD44" s="137">
        <v>22.168194351292946</v>
      </c>
      <c r="AE44" s="137">
        <v>22.227116291833369</v>
      </c>
      <c r="AF44" s="137">
        <v>21.976432344575379</v>
      </c>
      <c r="AG44" s="137">
        <v>20.308396591099743</v>
      </c>
      <c r="AH44" s="137">
        <v>20.504687485819559</v>
      </c>
      <c r="AI44" s="137">
        <v>22.335002032980277</v>
      </c>
      <c r="AJ44" s="137">
        <v>22.250707783440042</v>
      </c>
      <c r="AK44" s="137">
        <v>21.066018268200214</v>
      </c>
      <c r="AL44" s="137">
        <v>22.4097701477708</v>
      </c>
      <c r="AM44" s="137">
        <v>21.295557261021575</v>
      </c>
      <c r="AN44" s="137">
        <v>21.62051335329323</v>
      </c>
      <c r="AO44" s="137">
        <v>20.766066385637252</v>
      </c>
      <c r="AP44" s="137">
        <v>21.185438484006553</v>
      </c>
      <c r="AQ44" s="137">
        <v>21.066000639145027</v>
      </c>
      <c r="AR44" s="137">
        <v>20.177410849077983</v>
      </c>
      <c r="AS44" s="137">
        <v>20.363948996379261</v>
      </c>
      <c r="AT44" s="137">
        <v>20.245011487763829</v>
      </c>
      <c r="AU44" s="137">
        <v>20.15733486209313</v>
      </c>
      <c r="AV44" s="137">
        <v>20.475904542381389</v>
      </c>
      <c r="AW44" s="137">
        <v>18.361533475631258</v>
      </c>
      <c r="AX44" s="137">
        <v>20.379313956802903</v>
      </c>
      <c r="AY44" s="137">
        <v>20.849853373791522</v>
      </c>
      <c r="AZ44" s="137">
        <v>19.766565686078522</v>
      </c>
      <c r="BA44" s="137">
        <v>20.14505647167498</v>
      </c>
      <c r="BB44" s="137">
        <v>18.988995768984335</v>
      </c>
      <c r="BC44" s="137">
        <v>18.984483902468114</v>
      </c>
      <c r="BD44" s="137">
        <v>19.992161104192817</v>
      </c>
      <c r="BE44" s="137">
        <v>19.266451289670542</v>
      </c>
      <c r="BF44" s="137">
        <v>18.804055246668433</v>
      </c>
      <c r="BG44" s="137">
        <v>9.3000000000000007</v>
      </c>
      <c r="BH44" s="137">
        <v>17.3</v>
      </c>
      <c r="BI44" s="137">
        <v>20.7</v>
      </c>
      <c r="BJ44" s="137">
        <v>17.3</v>
      </c>
      <c r="BK44" s="137">
        <v>20</v>
      </c>
      <c r="BL44" s="151">
        <v>19.399999999999999</v>
      </c>
      <c r="BM44" s="151">
        <v>23.9</v>
      </c>
      <c r="BN44" s="151">
        <v>27</v>
      </c>
      <c r="BO44" s="151">
        <v>24.7</v>
      </c>
      <c r="BP44" s="151">
        <v>26</v>
      </c>
      <c r="BQ44" s="151">
        <v>28.3</v>
      </c>
    </row>
    <row r="45" spans="2:69" x14ac:dyDescent="0.2">
      <c r="B45" s="48" t="s">
        <v>221</v>
      </c>
      <c r="C45" s="36"/>
      <c r="D45" s="36"/>
      <c r="E45" s="36"/>
      <c r="F45" s="36"/>
      <c r="G45" s="36"/>
      <c r="H45" s="36"/>
      <c r="I45" s="36"/>
      <c r="J45" s="36"/>
      <c r="K45" s="36"/>
      <c r="L45" s="36"/>
      <c r="M45" s="137">
        <v>16.806507741312906</v>
      </c>
      <c r="N45" s="137">
        <v>16.929626117857765</v>
      </c>
      <c r="O45" s="137">
        <v>17.259616925632759</v>
      </c>
      <c r="P45" s="137">
        <v>17.227606022339479</v>
      </c>
      <c r="Q45" s="137">
        <v>16.83035393782755</v>
      </c>
      <c r="R45" s="137">
        <v>17.948839527584148</v>
      </c>
      <c r="S45" s="137">
        <v>18.255205728616787</v>
      </c>
      <c r="T45" s="137">
        <v>18.448031674125623</v>
      </c>
      <c r="U45" s="137">
        <v>18.413413300342462</v>
      </c>
      <c r="V45" s="137">
        <v>18.014263596534573</v>
      </c>
      <c r="W45" s="137">
        <v>18.921478184203167</v>
      </c>
      <c r="X45" s="137">
        <v>19.072120967513527</v>
      </c>
      <c r="Y45" s="137">
        <v>18.962101085112508</v>
      </c>
      <c r="Z45" s="137">
        <v>18.948119471395827</v>
      </c>
      <c r="AA45" s="137">
        <v>18.716397332307295</v>
      </c>
      <c r="AB45" s="137">
        <v>19.339143621184455</v>
      </c>
      <c r="AC45" s="137">
        <v>18.946284335478953</v>
      </c>
      <c r="AD45" s="137">
        <v>19.325463252820157</v>
      </c>
      <c r="AE45" s="137">
        <v>19.078709535205949</v>
      </c>
      <c r="AF45" s="137">
        <v>18.909285853531742</v>
      </c>
      <c r="AG45" s="137">
        <v>19.024136845782191</v>
      </c>
      <c r="AH45" s="137">
        <v>19.262421241809498</v>
      </c>
      <c r="AI45" s="137">
        <v>19.930243346597805</v>
      </c>
      <c r="AJ45" s="137">
        <v>20.063475075343707</v>
      </c>
      <c r="AK45" s="137">
        <v>19.300732415709057</v>
      </c>
      <c r="AL45" s="137">
        <v>20.392564944232671</v>
      </c>
      <c r="AM45" s="137">
        <v>20.773860284973175</v>
      </c>
      <c r="AN45" s="137">
        <v>20.896622311420519</v>
      </c>
      <c r="AO45" s="137">
        <v>21.127535470487008</v>
      </c>
      <c r="AP45" s="137">
        <v>20.513820985332835</v>
      </c>
      <c r="AQ45" s="137">
        <v>21.331354970532544</v>
      </c>
      <c r="AR45" s="137">
        <v>21.006319986837394</v>
      </c>
      <c r="AS45" s="137">
        <v>20.483568964808061</v>
      </c>
      <c r="AT45" s="137">
        <v>19.963432953509692</v>
      </c>
      <c r="AU45" s="137">
        <v>20.368519726116727</v>
      </c>
      <c r="AV45" s="137">
        <v>19.780030935683804</v>
      </c>
      <c r="AW45" s="137">
        <v>19.384987918734573</v>
      </c>
      <c r="AX45" s="137">
        <v>19.427485936547274</v>
      </c>
      <c r="AY45" s="137">
        <v>18.869722141863313</v>
      </c>
      <c r="AZ45" s="137">
        <v>19.082560129718043</v>
      </c>
      <c r="BA45" s="137">
        <v>19.043591947847265</v>
      </c>
      <c r="BB45" s="137">
        <v>19.076273281256217</v>
      </c>
      <c r="BC45" s="137">
        <v>18.688509154315604</v>
      </c>
      <c r="BD45" s="137">
        <v>18.193006330842255</v>
      </c>
      <c r="BE45" s="137">
        <v>18.47125426533395</v>
      </c>
      <c r="BF45" s="137">
        <v>18.567339617185702</v>
      </c>
      <c r="BG45" s="137">
        <v>16.600000000000001</v>
      </c>
      <c r="BH45" s="137">
        <v>20</v>
      </c>
      <c r="BI45" s="137">
        <v>18.399999999999999</v>
      </c>
      <c r="BJ45" s="137">
        <v>19.191986756074314</v>
      </c>
      <c r="BK45" s="137">
        <v>18.8</v>
      </c>
      <c r="BL45" s="151">
        <v>19.2</v>
      </c>
      <c r="BM45" s="151">
        <v>19.3</v>
      </c>
      <c r="BN45" s="151">
        <v>19.5</v>
      </c>
      <c r="BO45" s="151">
        <v>21.2</v>
      </c>
      <c r="BP45" s="151">
        <v>20</v>
      </c>
      <c r="BQ45" s="151">
        <v>23.5</v>
      </c>
    </row>
    <row r="46" spans="2:69" ht="6.75" customHeight="1" x14ac:dyDescent="0.2">
      <c r="B46" s="46"/>
      <c r="C46" s="88"/>
      <c r="D46" s="88"/>
      <c r="E46" s="88"/>
      <c r="F46" s="88"/>
      <c r="G46" s="88"/>
      <c r="H46" s="88"/>
      <c r="I46" s="88"/>
      <c r="J46" s="88"/>
      <c r="K46" s="88"/>
      <c r="L46" s="88"/>
      <c r="M46" s="88"/>
      <c r="N46" s="88"/>
      <c r="O46" s="88"/>
      <c r="P46" s="88"/>
      <c r="Q46" s="88"/>
      <c r="R46" s="88"/>
      <c r="S46" s="88"/>
      <c r="T46" s="88"/>
      <c r="U46" s="88"/>
      <c r="V46" s="88"/>
      <c r="W46" s="88"/>
      <c r="X46" s="88"/>
      <c r="Y46" s="88"/>
      <c r="Z46" s="88"/>
      <c r="AA46" s="88"/>
      <c r="AB46" s="88"/>
      <c r="AC46" s="88"/>
      <c r="AD46" s="88"/>
      <c r="AE46" s="88"/>
      <c r="AF46" s="88"/>
      <c r="AG46" s="88"/>
      <c r="AH46" s="88"/>
      <c r="AI46" s="88"/>
      <c r="AJ46" s="88"/>
      <c r="AK46" s="88"/>
      <c r="AL46" s="88"/>
      <c r="AM46" s="88"/>
      <c r="AN46" s="88"/>
      <c r="AO46" s="88"/>
      <c r="AP46" s="88"/>
      <c r="AQ46" s="88"/>
      <c r="AR46" s="88"/>
      <c r="AS46" s="88"/>
      <c r="AT46" s="110"/>
      <c r="AU46" s="110"/>
      <c r="AV46" s="110"/>
      <c r="AW46" s="110"/>
      <c r="AX46" s="110"/>
      <c r="AY46" s="110"/>
      <c r="AZ46" s="110"/>
      <c r="BA46" s="110"/>
      <c r="BB46" s="110"/>
      <c r="BC46" s="110"/>
      <c r="BD46" s="110"/>
      <c r="BE46" s="110"/>
      <c r="BF46" s="110"/>
      <c r="BG46" s="110"/>
      <c r="BH46" s="110"/>
      <c r="BI46" s="110"/>
      <c r="BJ46" s="110"/>
      <c r="BK46" s="110"/>
      <c r="BL46" s="110"/>
      <c r="BM46" s="110"/>
      <c r="BN46" s="110"/>
      <c r="BO46" s="110"/>
      <c r="BP46" s="110"/>
      <c r="BQ46" s="110"/>
    </row>
    <row r="47" spans="2:69" x14ac:dyDescent="0.2">
      <c r="B47" s="47" t="s">
        <v>183</v>
      </c>
      <c r="C47" s="89"/>
      <c r="D47" s="89"/>
      <c r="E47" s="89"/>
      <c r="F47" s="89"/>
      <c r="G47" s="89"/>
      <c r="H47" s="89"/>
      <c r="I47" s="89"/>
      <c r="J47" s="89"/>
      <c r="K47" s="89"/>
      <c r="L47" s="89"/>
      <c r="M47" s="89"/>
      <c r="N47" s="89"/>
      <c r="O47" s="89"/>
      <c r="P47" s="89"/>
      <c r="Q47" s="89"/>
      <c r="R47" s="89"/>
      <c r="S47" s="89"/>
      <c r="T47" s="89"/>
      <c r="U47" s="89"/>
      <c r="V47" s="89"/>
      <c r="W47" s="89"/>
      <c r="X47" s="89"/>
      <c r="Y47" s="89"/>
      <c r="Z47" s="89"/>
      <c r="AA47" s="89"/>
      <c r="AB47" s="89"/>
      <c r="AC47" s="89"/>
      <c r="AD47" s="89"/>
      <c r="AE47" s="89"/>
      <c r="AF47" s="89"/>
      <c r="AG47" s="89"/>
      <c r="AH47" s="89"/>
      <c r="AI47" s="89"/>
      <c r="AJ47" s="89"/>
      <c r="AK47" s="89"/>
      <c r="AL47" s="89"/>
      <c r="AM47" s="89"/>
      <c r="AN47" s="89"/>
      <c r="AO47" s="89"/>
      <c r="AP47" s="89"/>
      <c r="AQ47" s="89"/>
      <c r="AR47" s="89"/>
      <c r="AS47" s="89"/>
      <c r="AT47" s="110"/>
      <c r="AU47" s="110"/>
      <c r="AV47" s="110"/>
      <c r="AW47" s="110"/>
      <c r="AX47" s="110"/>
      <c r="AY47" s="110"/>
      <c r="AZ47" s="110"/>
      <c r="BA47" s="110"/>
      <c r="BB47" s="110"/>
      <c r="BC47" s="110"/>
      <c r="BD47" s="110"/>
      <c r="BE47" s="110"/>
      <c r="BF47" s="110"/>
      <c r="BG47" s="110"/>
      <c r="BH47" s="110"/>
      <c r="BI47" s="110"/>
      <c r="BJ47" s="110"/>
      <c r="BK47" s="110"/>
      <c r="BL47" s="110"/>
      <c r="BM47" s="110"/>
      <c r="BN47" s="110"/>
      <c r="BO47" s="110"/>
      <c r="BP47" s="110"/>
      <c r="BQ47" s="110"/>
    </row>
    <row r="48" spans="2:69" x14ac:dyDescent="0.2">
      <c r="B48" s="48" t="s">
        <v>313</v>
      </c>
      <c r="C48" s="90">
        <v>79.522999999999996</v>
      </c>
      <c r="D48" s="90">
        <v>76.52</v>
      </c>
      <c r="E48" s="90">
        <v>76.42</v>
      </c>
      <c r="F48" s="90">
        <v>73.77</v>
      </c>
      <c r="G48" s="90">
        <v>75.39</v>
      </c>
      <c r="H48" s="90">
        <v>76.569999999999993</v>
      </c>
      <c r="I48" s="90">
        <v>76.98</v>
      </c>
      <c r="J48" s="90">
        <v>76.23</v>
      </c>
      <c r="K48" s="90">
        <v>81.900000000000006</v>
      </c>
      <c r="L48" s="90">
        <v>78.069999999999993</v>
      </c>
      <c r="M48" s="90">
        <v>79.7</v>
      </c>
      <c r="N48" s="90">
        <v>78.489999999999995</v>
      </c>
      <c r="O48" s="90">
        <v>78.17</v>
      </c>
      <c r="P48" s="90">
        <v>82.26</v>
      </c>
      <c r="Q48" s="90">
        <v>79.680000000000007</v>
      </c>
      <c r="R48" s="90">
        <v>83.42</v>
      </c>
      <c r="S48" s="90">
        <v>81.998566411439924</v>
      </c>
      <c r="T48" s="90">
        <v>79.319999999999993</v>
      </c>
      <c r="U48" s="90">
        <v>84.71</v>
      </c>
      <c r="V48" s="90">
        <v>82.36</v>
      </c>
      <c r="W48" s="90">
        <v>85.92</v>
      </c>
      <c r="X48" s="90">
        <v>83.1</v>
      </c>
      <c r="Y48" s="90">
        <v>83.2</v>
      </c>
      <c r="Z48" s="90">
        <v>87.13</v>
      </c>
      <c r="AA48" s="90">
        <v>84.85</v>
      </c>
      <c r="AB48" s="90">
        <v>87.06</v>
      </c>
      <c r="AC48" s="90">
        <v>86.11</v>
      </c>
      <c r="AD48" s="90">
        <v>88.23</v>
      </c>
      <c r="AE48" s="90">
        <v>89.39</v>
      </c>
      <c r="AF48" s="90">
        <v>87.71</v>
      </c>
      <c r="AG48" s="90">
        <v>85.26</v>
      </c>
      <c r="AH48" s="90">
        <v>81.849999999999994</v>
      </c>
      <c r="AI48" s="90">
        <v>85.93</v>
      </c>
      <c r="AJ48" s="90">
        <v>85.11</v>
      </c>
      <c r="AK48" s="90">
        <v>84.56</v>
      </c>
      <c r="AL48" s="90">
        <v>83.61</v>
      </c>
      <c r="AM48" s="90">
        <v>79.41</v>
      </c>
      <c r="AN48" s="90">
        <v>77.650000000000006</v>
      </c>
      <c r="AO48" s="90">
        <v>78.58</v>
      </c>
      <c r="AP48" s="90">
        <v>79.67</v>
      </c>
      <c r="AQ48" s="90">
        <v>79.27</v>
      </c>
      <c r="AR48" s="90">
        <v>74.065276951550302</v>
      </c>
      <c r="AS48" s="90">
        <v>74.09</v>
      </c>
      <c r="AT48" s="110">
        <v>74.040000000000006</v>
      </c>
      <c r="AU48" s="110">
        <v>75.16</v>
      </c>
      <c r="AV48" s="110">
        <v>74.72</v>
      </c>
      <c r="AW48" s="110">
        <v>69.459999999999994</v>
      </c>
      <c r="AX48" s="110">
        <v>72.459999999999994</v>
      </c>
      <c r="AY48" s="110">
        <v>74.510000000000005</v>
      </c>
      <c r="AZ48" s="110">
        <v>72.86</v>
      </c>
      <c r="BA48" s="110">
        <v>74.06</v>
      </c>
      <c r="BB48" s="110">
        <v>70.849999999999994</v>
      </c>
      <c r="BC48" s="110">
        <v>69.41</v>
      </c>
      <c r="BD48" s="110">
        <v>72.150000000000006</v>
      </c>
      <c r="BE48" s="110">
        <v>71.569999999999993</v>
      </c>
      <c r="BF48" s="110">
        <v>69.22</v>
      </c>
      <c r="BG48" s="110">
        <v>53.84</v>
      </c>
      <c r="BH48" s="110">
        <v>66.8</v>
      </c>
      <c r="BI48" s="110">
        <v>79.63</v>
      </c>
      <c r="BJ48" s="110">
        <v>68.52</v>
      </c>
      <c r="BK48" s="110">
        <v>80.290000000000006</v>
      </c>
      <c r="BL48" s="110">
        <v>82.53</v>
      </c>
      <c r="BM48" s="110">
        <v>92.02</v>
      </c>
      <c r="BN48" s="110">
        <v>102.69</v>
      </c>
      <c r="BO48" s="110">
        <v>89.71</v>
      </c>
      <c r="BP48" s="110">
        <v>105.71</v>
      </c>
      <c r="BQ48" s="110">
        <v>103.19</v>
      </c>
    </row>
    <row r="49" spans="2:70" x14ac:dyDescent="0.2">
      <c r="B49" s="48" t="s">
        <v>221</v>
      </c>
      <c r="C49" s="90">
        <v>44.283000000000001</v>
      </c>
      <c r="D49" s="90">
        <v>45.17</v>
      </c>
      <c r="E49" s="90">
        <v>44.12</v>
      </c>
      <c r="F49" s="90">
        <v>42.76</v>
      </c>
      <c r="G49" s="90">
        <v>43.84</v>
      </c>
      <c r="H49" s="90">
        <v>44.39</v>
      </c>
      <c r="I49" s="90">
        <v>46.08</v>
      </c>
      <c r="J49" s="90">
        <v>47</v>
      </c>
      <c r="K49" s="90">
        <v>47.39</v>
      </c>
      <c r="L49" s="90">
        <v>46.27</v>
      </c>
      <c r="M49" s="90">
        <v>47.86</v>
      </c>
      <c r="N49" s="90">
        <v>48.25</v>
      </c>
      <c r="O49" s="90">
        <v>49.17</v>
      </c>
      <c r="P49" s="90">
        <v>49.9</v>
      </c>
      <c r="Q49" s="90">
        <v>48.83</v>
      </c>
      <c r="R49" s="90">
        <v>50.81</v>
      </c>
      <c r="S49" s="90">
        <v>51.173089464185509</v>
      </c>
      <c r="T49" s="90">
        <v>52.04</v>
      </c>
      <c r="U49" s="90">
        <v>52.3</v>
      </c>
      <c r="V49" s="90">
        <v>51.59</v>
      </c>
      <c r="W49" s="90">
        <v>52.74</v>
      </c>
      <c r="X49" s="90">
        <v>53.99</v>
      </c>
      <c r="Y49" s="90">
        <v>54.09</v>
      </c>
      <c r="Z49" s="90">
        <v>54.51</v>
      </c>
      <c r="AA49" s="90">
        <v>53.83</v>
      </c>
      <c r="AB49" s="90">
        <v>55.73</v>
      </c>
      <c r="AC49" s="90">
        <v>56.03</v>
      </c>
      <c r="AD49" s="90">
        <v>56.34</v>
      </c>
      <c r="AE49" s="90">
        <v>56.52</v>
      </c>
      <c r="AF49" s="90">
        <v>56.16</v>
      </c>
      <c r="AG49" s="90">
        <v>54.89</v>
      </c>
      <c r="AH49" s="90">
        <v>55.13</v>
      </c>
      <c r="AI49" s="90">
        <v>57.13</v>
      </c>
      <c r="AJ49" s="90">
        <v>57.31</v>
      </c>
      <c r="AK49" s="90">
        <v>56.08</v>
      </c>
      <c r="AL49" s="90">
        <v>57.65</v>
      </c>
      <c r="AM49" s="90">
        <v>58</v>
      </c>
      <c r="AN49" s="90">
        <v>58.43</v>
      </c>
      <c r="AO49" s="90">
        <v>58.82</v>
      </c>
      <c r="AP49" s="90">
        <v>58.23</v>
      </c>
      <c r="AQ49" s="90">
        <v>59.94</v>
      </c>
      <c r="AR49" s="90">
        <v>59.234305414039753</v>
      </c>
      <c r="AS49" s="90">
        <v>58.93</v>
      </c>
      <c r="AT49" s="110">
        <v>57.27</v>
      </c>
      <c r="AU49" s="110">
        <v>58.77</v>
      </c>
      <c r="AV49" s="110">
        <v>56.57</v>
      </c>
      <c r="AW49" s="110">
        <v>55.66</v>
      </c>
      <c r="AX49" s="110">
        <v>55.39</v>
      </c>
      <c r="AY49" s="110">
        <v>54.99</v>
      </c>
      <c r="AZ49" s="110">
        <v>55.62</v>
      </c>
      <c r="BA49" s="110">
        <v>54.79</v>
      </c>
      <c r="BB49" s="110">
        <v>54.12</v>
      </c>
      <c r="BC49" s="110">
        <v>53.82</v>
      </c>
      <c r="BD49" s="110">
        <v>53.09</v>
      </c>
      <c r="BE49" s="110">
        <v>53.92</v>
      </c>
      <c r="BF49" s="110">
        <v>53.13</v>
      </c>
      <c r="BG49" s="110">
        <v>53.84</v>
      </c>
      <c r="BH49" s="110">
        <v>53.9</v>
      </c>
      <c r="BI49" s="110">
        <v>54.31</v>
      </c>
      <c r="BJ49" s="110">
        <v>53.81</v>
      </c>
      <c r="BK49" s="110">
        <v>55.68</v>
      </c>
      <c r="BL49" s="110">
        <v>57.05</v>
      </c>
      <c r="BM49" s="110">
        <v>58.44</v>
      </c>
      <c r="BN49" s="110">
        <v>59.94</v>
      </c>
      <c r="BO49" s="110">
        <v>57.49</v>
      </c>
      <c r="BP49" s="110">
        <v>61.19</v>
      </c>
      <c r="BQ49" s="110">
        <v>64.5</v>
      </c>
    </row>
    <row r="50" spans="2:70" ht="5.25" customHeight="1" x14ac:dyDescent="0.2">
      <c r="B50" s="48"/>
      <c r="C50" s="89"/>
      <c r="D50" s="89"/>
      <c r="E50" s="89"/>
      <c r="F50" s="89"/>
      <c r="G50" s="89"/>
      <c r="H50" s="89"/>
      <c r="I50" s="89"/>
      <c r="J50" s="89"/>
      <c r="K50" s="89"/>
      <c r="L50" s="89"/>
      <c r="M50" s="89"/>
      <c r="N50" s="89"/>
      <c r="O50" s="89"/>
      <c r="P50" s="89"/>
      <c r="Q50" s="89"/>
      <c r="R50" s="89"/>
      <c r="S50" s="89"/>
      <c r="T50" s="89"/>
      <c r="U50" s="89"/>
      <c r="V50" s="89"/>
      <c r="W50" s="89"/>
      <c r="X50" s="89"/>
      <c r="Y50" s="89"/>
      <c r="Z50" s="89"/>
      <c r="AA50" s="89"/>
      <c r="AB50" s="89"/>
      <c r="AC50" s="89"/>
      <c r="AD50" s="89"/>
      <c r="AE50" s="89"/>
      <c r="AF50" s="89"/>
      <c r="AG50" s="89"/>
      <c r="AH50" s="89"/>
      <c r="AI50" s="89"/>
      <c r="AJ50" s="89"/>
      <c r="AK50" s="89"/>
      <c r="AL50" s="89"/>
      <c r="AM50" s="89"/>
      <c r="AN50" s="89"/>
      <c r="AO50" s="89"/>
      <c r="AP50" s="89"/>
      <c r="AQ50" s="89"/>
      <c r="AR50" s="89"/>
      <c r="AS50" s="89"/>
      <c r="AT50" s="110"/>
      <c r="AU50" s="110"/>
      <c r="AV50" s="110"/>
      <c r="AW50" s="110"/>
      <c r="AX50" s="110"/>
      <c r="AY50" s="110"/>
      <c r="AZ50" s="110"/>
      <c r="BA50" s="110"/>
      <c r="BB50" s="110"/>
      <c r="BC50" s="110"/>
      <c r="BD50" s="110"/>
      <c r="BE50" s="110"/>
      <c r="BF50" s="110"/>
      <c r="BG50" s="110"/>
      <c r="BH50" s="110"/>
      <c r="BI50" s="110"/>
      <c r="BJ50" s="110"/>
      <c r="BK50" s="110"/>
      <c r="BL50" s="110"/>
      <c r="BM50" s="110"/>
      <c r="BN50" s="110"/>
      <c r="BO50" s="110"/>
      <c r="BP50" s="110"/>
      <c r="BQ50" s="110"/>
    </row>
    <row r="51" spans="2:70" x14ac:dyDescent="0.2">
      <c r="B51" s="47" t="s">
        <v>274</v>
      </c>
      <c r="C51" s="42"/>
      <c r="D51" s="42"/>
      <c r="E51" s="42"/>
      <c r="F51" s="42"/>
      <c r="G51" s="42"/>
      <c r="H51" s="42"/>
      <c r="I51" s="42"/>
      <c r="J51" s="42"/>
      <c r="K51" s="42"/>
      <c r="L51" s="42"/>
      <c r="M51" s="42"/>
      <c r="N51" s="42"/>
      <c r="O51" s="42"/>
      <c r="P51" s="42"/>
      <c r="Q51" s="42"/>
      <c r="R51" s="42"/>
      <c r="S51" s="42"/>
      <c r="T51" s="42"/>
      <c r="U51" s="42"/>
      <c r="V51" s="42"/>
      <c r="W51" s="42"/>
      <c r="X51" s="42"/>
      <c r="Y51" s="42"/>
      <c r="Z51" s="42"/>
      <c r="AA51" s="42"/>
      <c r="AB51" s="42"/>
      <c r="AC51" s="42"/>
      <c r="AD51" s="42"/>
      <c r="AE51" s="42"/>
      <c r="AF51" s="42"/>
      <c r="AG51" s="42"/>
      <c r="AH51" s="42"/>
      <c r="AI51" s="42"/>
      <c r="AJ51" s="42"/>
      <c r="AK51" s="42"/>
      <c r="AL51" s="42"/>
      <c r="AM51" s="42"/>
      <c r="AN51" s="42"/>
      <c r="AO51" s="42"/>
      <c r="AP51" s="42"/>
      <c r="AQ51" s="42"/>
      <c r="AR51" s="42"/>
      <c r="AS51" s="42"/>
      <c r="AT51" s="110"/>
      <c r="AU51" s="110"/>
      <c r="AV51" s="110"/>
      <c r="AW51" s="110"/>
      <c r="AX51" s="110"/>
      <c r="AY51" s="110"/>
      <c r="AZ51" s="110"/>
      <c r="BA51" s="110"/>
      <c r="BB51" s="110"/>
      <c r="BC51" s="110"/>
      <c r="BD51" s="110"/>
      <c r="BE51" s="110"/>
      <c r="BF51" s="110"/>
      <c r="BG51" s="110"/>
      <c r="BH51" s="110"/>
      <c r="BI51" s="110"/>
      <c r="BJ51" s="110"/>
      <c r="BK51" s="110"/>
      <c r="BL51" s="110"/>
      <c r="BM51" s="110"/>
      <c r="BN51" s="110"/>
      <c r="BO51" s="110"/>
      <c r="BP51" s="110"/>
      <c r="BQ51" s="110"/>
    </row>
    <row r="52" spans="2:70" x14ac:dyDescent="0.2">
      <c r="B52" s="56" t="s">
        <v>56</v>
      </c>
      <c r="C52" s="127"/>
      <c r="D52" s="127"/>
      <c r="E52" s="127"/>
      <c r="F52" s="127"/>
      <c r="G52" s="127"/>
      <c r="H52" s="127"/>
      <c r="I52" s="127"/>
      <c r="J52" s="127"/>
      <c r="K52" s="127"/>
      <c r="L52" s="127"/>
      <c r="M52" s="127"/>
      <c r="N52" s="127"/>
      <c r="O52" s="127"/>
      <c r="P52" s="127"/>
      <c r="Q52" s="127"/>
      <c r="R52" s="127"/>
      <c r="S52" s="127"/>
      <c r="T52" s="127"/>
      <c r="U52" s="127"/>
      <c r="V52" s="127"/>
      <c r="W52" s="127"/>
      <c r="X52" s="127"/>
      <c r="Y52" s="127"/>
      <c r="Z52" s="127"/>
      <c r="AA52" s="127"/>
      <c r="AB52" s="127"/>
      <c r="AC52" s="127"/>
      <c r="AD52" s="127"/>
      <c r="AE52" s="127"/>
      <c r="AF52" s="127"/>
      <c r="AG52" s="127"/>
      <c r="AH52" s="127"/>
      <c r="AI52" s="127"/>
      <c r="AJ52" s="127"/>
      <c r="AK52" s="127">
        <v>0.754</v>
      </c>
      <c r="AL52" s="127"/>
      <c r="AM52" s="127"/>
      <c r="AN52" s="127"/>
      <c r="AO52" s="127"/>
      <c r="AP52" s="127">
        <v>0.78</v>
      </c>
      <c r="AQ52" s="127">
        <v>0.75800000000000001</v>
      </c>
      <c r="AR52" s="127"/>
      <c r="AS52" s="127"/>
      <c r="AT52" s="127">
        <v>0.78500000000000003</v>
      </c>
      <c r="AU52" s="127">
        <v>0.78600000000000003</v>
      </c>
      <c r="AV52" s="127">
        <v>0.78700000000000003</v>
      </c>
      <c r="AW52" s="127">
        <v>0.77</v>
      </c>
      <c r="AX52" s="127">
        <v>0.81100000000000005</v>
      </c>
      <c r="AY52" s="127">
        <v>0.81100000000000005</v>
      </c>
      <c r="AZ52" s="127">
        <v>0.79600000000000004</v>
      </c>
      <c r="BA52" s="127">
        <v>0.79800000000000004</v>
      </c>
      <c r="BB52" s="127">
        <v>0.78800000000000003</v>
      </c>
      <c r="BC52" s="127">
        <v>0.78600000000000003</v>
      </c>
      <c r="BD52" s="127">
        <v>0.79100000000000004</v>
      </c>
      <c r="BE52" s="127">
        <v>0.79100000000000004</v>
      </c>
      <c r="BF52" s="127">
        <v>0.78200000000000003</v>
      </c>
      <c r="BG52" s="127">
        <v>0.55600000000000005</v>
      </c>
      <c r="BH52" s="127">
        <v>0.75900000000000001</v>
      </c>
      <c r="BI52" s="127">
        <v>0.84499999999999997</v>
      </c>
      <c r="BJ52" s="127">
        <v>0.73499999999999999</v>
      </c>
      <c r="BK52" s="127">
        <v>0.80400000000000005</v>
      </c>
      <c r="BL52" s="127">
        <v>0.75900000000000001</v>
      </c>
      <c r="BM52" s="127">
        <v>0.81299999999999994</v>
      </c>
      <c r="BN52" s="127">
        <v>0.81499999999999995</v>
      </c>
      <c r="BO52" s="127">
        <v>0.79800000000000004</v>
      </c>
      <c r="BP52" s="127">
        <v>0.78500000000000003</v>
      </c>
      <c r="BQ52" s="127">
        <v>0.79700000000000004</v>
      </c>
    </row>
    <row r="53" spans="2:70" x14ac:dyDescent="0.2">
      <c r="B53" s="56" t="s">
        <v>221</v>
      </c>
      <c r="C53" s="127"/>
      <c r="D53" s="127"/>
      <c r="E53" s="127"/>
      <c r="F53" s="127"/>
      <c r="G53" s="127"/>
      <c r="H53" s="127"/>
      <c r="I53" s="127"/>
      <c r="J53" s="127"/>
      <c r="K53" s="127"/>
      <c r="L53" s="127"/>
      <c r="M53" s="127"/>
      <c r="N53" s="127"/>
      <c r="O53" s="127"/>
      <c r="P53" s="127"/>
      <c r="Q53" s="127"/>
      <c r="R53" s="127"/>
      <c r="S53" s="127"/>
      <c r="T53" s="127"/>
      <c r="U53" s="127"/>
      <c r="V53" s="127"/>
      <c r="W53" s="127"/>
      <c r="X53" s="127"/>
      <c r="Y53" s="127"/>
      <c r="Z53" s="127"/>
      <c r="AA53" s="127"/>
      <c r="AB53" s="127"/>
      <c r="AC53" s="127"/>
      <c r="AD53" s="127"/>
      <c r="AE53" s="127"/>
      <c r="AF53" s="127"/>
      <c r="AG53" s="127"/>
      <c r="AH53" s="127"/>
      <c r="AI53" s="127"/>
      <c r="AJ53" s="127"/>
      <c r="AK53" s="127">
        <v>0.98399999999999999</v>
      </c>
      <c r="AL53" s="127"/>
      <c r="AM53" s="127"/>
      <c r="AN53" s="127"/>
      <c r="AO53" s="127"/>
      <c r="AP53" s="127">
        <v>0.98947597506374629</v>
      </c>
      <c r="AQ53" s="127">
        <v>0.98553810993795343</v>
      </c>
      <c r="AR53" s="127"/>
      <c r="AS53" s="127"/>
      <c r="AT53" s="127">
        <v>0.97995675023183149</v>
      </c>
      <c r="AU53" s="127">
        <v>0.98156301581041072</v>
      </c>
      <c r="AV53" s="127">
        <v>0.97499999999999998</v>
      </c>
      <c r="AW53" s="127">
        <v>0.96899999999999997</v>
      </c>
      <c r="AX53" s="127">
        <v>0.97499999999999998</v>
      </c>
      <c r="AY53" s="127">
        <v>0.95599999999999996</v>
      </c>
      <c r="AZ53" s="127">
        <v>0.96799999999999997</v>
      </c>
      <c r="BA53" s="127">
        <v>0.96399999999999997</v>
      </c>
      <c r="BB53" s="127">
        <v>0.97899999999999998</v>
      </c>
      <c r="BC53" s="127">
        <v>0.96699999999999997</v>
      </c>
      <c r="BD53" s="127">
        <v>0.95599999999999996</v>
      </c>
      <c r="BE53" s="127">
        <v>0.96599999999999997</v>
      </c>
      <c r="BF53" s="127">
        <v>0.96699999999999997</v>
      </c>
      <c r="BG53" s="127">
        <v>0.96399999999999997</v>
      </c>
      <c r="BH53" s="127">
        <v>0.97799999999999998</v>
      </c>
      <c r="BI53" s="127">
        <v>0.98799999999999999</v>
      </c>
      <c r="BJ53" s="127">
        <v>0.97399999999999998</v>
      </c>
      <c r="BK53" s="127">
        <v>0.98599999999999999</v>
      </c>
      <c r="BL53" s="127">
        <v>0.98399999999999999</v>
      </c>
      <c r="BM53" s="127">
        <v>0.97899999999999998</v>
      </c>
      <c r="BN53" s="127">
        <v>0.97099999999999997</v>
      </c>
      <c r="BO53" s="127">
        <v>0.98</v>
      </c>
      <c r="BP53" s="127">
        <v>0.96799999999999997</v>
      </c>
      <c r="BQ53" s="127">
        <v>0.96799999999999997</v>
      </c>
    </row>
    <row r="54" spans="2:70" ht="6.75" customHeight="1" x14ac:dyDescent="0.2">
      <c r="B54" s="46"/>
      <c r="C54" s="42"/>
      <c r="D54" s="42"/>
      <c r="E54" s="42"/>
      <c r="F54" s="42"/>
      <c r="G54" s="42"/>
      <c r="H54" s="42"/>
      <c r="I54" s="42"/>
      <c r="J54" s="42"/>
      <c r="K54" s="42"/>
      <c r="L54" s="42"/>
      <c r="M54" s="42"/>
      <c r="N54" s="42"/>
      <c r="O54" s="42"/>
      <c r="P54" s="42"/>
      <c r="Q54" s="42"/>
      <c r="R54" s="42"/>
      <c r="S54" s="42"/>
      <c r="T54" s="42"/>
      <c r="U54" s="42"/>
      <c r="V54" s="42"/>
      <c r="W54" s="42"/>
      <c r="X54" s="42"/>
      <c r="Y54" s="42"/>
      <c r="Z54" s="42"/>
      <c r="AA54" s="42"/>
      <c r="AB54" s="42"/>
      <c r="AC54" s="42"/>
      <c r="AD54" s="42"/>
      <c r="AE54" s="42"/>
      <c r="AF54" s="42"/>
      <c r="AG54" s="42"/>
      <c r="AH54" s="42"/>
      <c r="AI54" s="42"/>
      <c r="AJ54" s="42"/>
      <c r="AK54" s="42"/>
      <c r="AL54" s="42"/>
      <c r="AM54" s="42"/>
      <c r="AN54" s="42"/>
      <c r="AO54" s="42"/>
      <c r="AP54" s="42"/>
      <c r="AQ54" s="42"/>
      <c r="AR54" s="42"/>
      <c r="AS54" s="42"/>
      <c r="AT54" s="110"/>
      <c r="AU54" s="110"/>
      <c r="AV54" s="110"/>
      <c r="AW54" s="110"/>
      <c r="AX54" s="110"/>
      <c r="AY54" s="110"/>
      <c r="AZ54" s="110"/>
      <c r="BA54" s="110"/>
      <c r="BB54" s="110"/>
      <c r="BC54" s="110"/>
      <c r="BD54" s="110"/>
      <c r="BE54" s="110"/>
      <c r="BF54" s="110"/>
      <c r="BG54" s="110"/>
      <c r="BH54" s="110"/>
      <c r="BI54" s="110"/>
      <c r="BJ54" s="110"/>
      <c r="BK54" s="110"/>
      <c r="BL54" s="110"/>
      <c r="BM54" s="110"/>
      <c r="BN54" s="110"/>
      <c r="BO54" s="110"/>
      <c r="BP54" s="110"/>
      <c r="BQ54" s="110"/>
    </row>
    <row r="55" spans="2:70" x14ac:dyDescent="0.2">
      <c r="B55" s="47" t="s">
        <v>315</v>
      </c>
      <c r="C55" s="42">
        <v>26105</v>
      </c>
      <c r="D55" s="42">
        <v>33520</v>
      </c>
      <c r="E55" s="42">
        <v>38050</v>
      </c>
      <c r="F55" s="42">
        <v>44211</v>
      </c>
      <c r="G55" s="42">
        <v>43161</v>
      </c>
      <c r="H55" s="42">
        <v>11486</v>
      </c>
      <c r="I55" s="42">
        <v>11323</v>
      </c>
      <c r="J55" s="42">
        <v>17798</v>
      </c>
      <c r="K55" s="42">
        <v>25327</v>
      </c>
      <c r="L55" s="42">
        <v>65934</v>
      </c>
      <c r="M55" s="42">
        <v>8065</v>
      </c>
      <c r="N55" s="42">
        <v>20602</v>
      </c>
      <c r="O55" s="42">
        <v>9493</v>
      </c>
      <c r="P55" s="42">
        <v>21790</v>
      </c>
      <c r="Q55" s="42">
        <v>59950</v>
      </c>
      <c r="R55" s="42">
        <v>8723</v>
      </c>
      <c r="S55" s="42">
        <v>13198</v>
      </c>
      <c r="T55" s="42">
        <v>18838</v>
      </c>
      <c r="U55" s="42">
        <v>17896</v>
      </c>
      <c r="V55" s="42">
        <v>58655</v>
      </c>
      <c r="W55" s="42">
        <v>12349</v>
      </c>
      <c r="X55" s="42">
        <v>21238</v>
      </c>
      <c r="Y55" s="42">
        <v>17569</v>
      </c>
      <c r="Z55" s="42">
        <v>18588</v>
      </c>
      <c r="AA55" s="42">
        <v>69744</v>
      </c>
      <c r="AB55" s="42">
        <v>10880</v>
      </c>
      <c r="AC55" s="42">
        <v>24184</v>
      </c>
      <c r="AD55" s="42">
        <v>17674</v>
      </c>
      <c r="AE55" s="42">
        <v>27066</v>
      </c>
      <c r="AF55" s="42">
        <v>79804</v>
      </c>
      <c r="AG55" s="42">
        <v>10640</v>
      </c>
      <c r="AH55" s="42">
        <v>16211</v>
      </c>
      <c r="AI55" s="42">
        <v>15521</v>
      </c>
      <c r="AJ55" s="42">
        <v>21660</v>
      </c>
      <c r="AK55" s="42">
        <v>64032</v>
      </c>
      <c r="AL55" s="42">
        <v>6989</v>
      </c>
      <c r="AM55" s="42">
        <v>24020</v>
      </c>
      <c r="AN55" s="42">
        <v>28903</v>
      </c>
      <c r="AO55" s="42">
        <v>27921</v>
      </c>
      <c r="AP55" s="42">
        <v>87833</v>
      </c>
      <c r="AQ55" s="42">
        <v>15123</v>
      </c>
      <c r="AR55" s="42">
        <v>35935</v>
      </c>
      <c r="AS55" s="42">
        <v>49051</v>
      </c>
      <c r="AT55" s="126">
        <v>35143</v>
      </c>
      <c r="AU55" s="126">
        <v>135252</v>
      </c>
      <c r="AV55" s="126">
        <v>23847</v>
      </c>
      <c r="AW55" s="126">
        <v>39541</v>
      </c>
      <c r="AX55" s="126">
        <v>44464</v>
      </c>
      <c r="AY55" s="126">
        <v>57569</v>
      </c>
      <c r="AZ55" s="126">
        <v>165421</v>
      </c>
      <c r="BA55" s="126">
        <v>36943</v>
      </c>
      <c r="BB55" s="126">
        <v>62534</v>
      </c>
      <c r="BC55" s="126">
        <v>59794</v>
      </c>
      <c r="BD55" s="126">
        <v>64263</v>
      </c>
      <c r="BE55" s="126">
        <v>223534</v>
      </c>
      <c r="BF55" s="126">
        <v>40879</v>
      </c>
      <c r="BG55" s="126">
        <v>2871</v>
      </c>
      <c r="BH55" s="126">
        <v>22881</v>
      </c>
      <c r="BI55" s="126">
        <v>42748</v>
      </c>
      <c r="BJ55" s="126">
        <v>109379</v>
      </c>
      <c r="BK55" s="126">
        <v>26360</v>
      </c>
      <c r="BL55" s="126">
        <v>28653</v>
      </c>
      <c r="BM55" s="126">
        <v>22437</v>
      </c>
      <c r="BN55" s="126">
        <v>34060</v>
      </c>
      <c r="BO55" s="126">
        <v>111510</v>
      </c>
      <c r="BP55" s="126">
        <v>18680</v>
      </c>
      <c r="BQ55" s="126">
        <v>41162</v>
      </c>
    </row>
    <row r="56" spans="2:70" ht="6.75" customHeight="1" x14ac:dyDescent="0.2">
      <c r="B56" s="49"/>
      <c r="C56" s="42"/>
      <c r="D56" s="42"/>
      <c r="E56" s="42"/>
      <c r="F56" s="42"/>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110"/>
      <c r="AU56" s="110"/>
      <c r="AV56" s="110"/>
      <c r="AW56" s="110"/>
      <c r="AX56" s="110"/>
      <c r="AY56" s="110"/>
      <c r="AZ56" s="110"/>
      <c r="BA56" s="110"/>
      <c r="BB56" s="110"/>
      <c r="BC56" s="110"/>
      <c r="BD56" s="110"/>
      <c r="BE56" s="110"/>
      <c r="BF56" s="110"/>
      <c r="BG56" s="110"/>
      <c r="BH56" s="110"/>
      <c r="BI56" s="110"/>
      <c r="BJ56" s="110"/>
      <c r="BK56" s="110"/>
      <c r="BL56" s="110"/>
      <c r="BM56" s="110"/>
      <c r="BN56" s="110"/>
      <c r="BO56" s="110"/>
      <c r="BP56" s="110"/>
      <c r="BQ56" s="110"/>
    </row>
    <row r="57" spans="2:70" x14ac:dyDescent="0.2">
      <c r="B57" s="50" t="s">
        <v>184</v>
      </c>
      <c r="C57" s="90">
        <v>26.08</v>
      </c>
      <c r="D57" s="90">
        <v>27.62</v>
      </c>
      <c r="E57" s="90">
        <v>27.55</v>
      </c>
      <c r="F57" s="90">
        <v>29.64</v>
      </c>
      <c r="G57" s="90">
        <v>27.47</v>
      </c>
      <c r="H57" s="90">
        <v>26.87</v>
      </c>
      <c r="I57" s="90">
        <v>31.43</v>
      </c>
      <c r="J57" s="90">
        <v>28.74</v>
      </c>
      <c r="K57" s="90">
        <v>28.09</v>
      </c>
      <c r="L57" s="90">
        <v>28.63</v>
      </c>
      <c r="M57" s="90">
        <v>28.03</v>
      </c>
      <c r="N57" s="90">
        <v>28.45</v>
      </c>
      <c r="O57" s="90">
        <v>30.33</v>
      </c>
      <c r="P57" s="90">
        <v>29.7</v>
      </c>
      <c r="Q57" s="90">
        <v>29.13</v>
      </c>
      <c r="R57" s="90">
        <v>28.37</v>
      </c>
      <c r="S57" s="61">
        <v>28.588407334444618</v>
      </c>
      <c r="T57" s="61">
        <v>26.31</v>
      </c>
      <c r="U57" s="61">
        <v>27.56</v>
      </c>
      <c r="V57" s="61">
        <v>27.51</v>
      </c>
      <c r="W57" s="61">
        <v>27.61</v>
      </c>
      <c r="X57" s="61">
        <v>28.37</v>
      </c>
      <c r="Y57" s="61">
        <v>30.02</v>
      </c>
      <c r="Z57" s="61">
        <v>29.76</v>
      </c>
      <c r="AA57" s="61">
        <v>29.02</v>
      </c>
      <c r="AB57" s="61">
        <v>29.13</v>
      </c>
      <c r="AC57" s="61">
        <v>29.08</v>
      </c>
      <c r="AD57" s="61">
        <v>33.01</v>
      </c>
      <c r="AE57" s="61">
        <v>32.380000000000003</v>
      </c>
      <c r="AF57" s="61">
        <v>31.08</v>
      </c>
      <c r="AG57" s="61">
        <v>32.76</v>
      </c>
      <c r="AH57" s="61">
        <v>34.03</v>
      </c>
      <c r="AI57" s="61">
        <v>34.67</v>
      </c>
      <c r="AJ57" s="61">
        <v>38.630000000000003</v>
      </c>
      <c r="AK57" s="61">
        <v>35.53</v>
      </c>
      <c r="AL57" s="61">
        <v>36.4</v>
      </c>
      <c r="AM57" s="61">
        <v>36.549999999999997</v>
      </c>
      <c r="AN57" s="61">
        <v>37.26</v>
      </c>
      <c r="AO57" s="61">
        <v>38.549999999999997</v>
      </c>
      <c r="AP57" s="61">
        <v>37.409999999999997</v>
      </c>
      <c r="AQ57" s="61">
        <v>40.83</v>
      </c>
      <c r="AR57" s="61">
        <v>41.42</v>
      </c>
      <c r="AS57" s="61">
        <v>39.159999999999997</v>
      </c>
      <c r="AT57" s="110">
        <v>40.869999999999997</v>
      </c>
      <c r="AU57" s="110">
        <v>40.39</v>
      </c>
      <c r="AV57" s="110">
        <v>39.090000000000003</v>
      </c>
      <c r="AW57" s="110">
        <v>41.52</v>
      </c>
      <c r="AX57" s="110">
        <v>44.03</v>
      </c>
      <c r="AY57" s="110">
        <v>42.43</v>
      </c>
      <c r="AZ57" s="110">
        <v>42.16</v>
      </c>
      <c r="BA57" s="110">
        <v>43.13</v>
      </c>
      <c r="BB57" s="110">
        <v>44.05</v>
      </c>
      <c r="BC57" s="110">
        <v>46.77</v>
      </c>
      <c r="BD57" s="110">
        <v>48.72</v>
      </c>
      <c r="BE57" s="110">
        <v>45.96</v>
      </c>
      <c r="BF57" s="110">
        <v>44.92</v>
      </c>
      <c r="BG57" s="110">
        <v>59.84</v>
      </c>
      <c r="BH57" s="110">
        <v>46.75</v>
      </c>
      <c r="BI57" s="110">
        <v>57.08</v>
      </c>
      <c r="BJ57" s="110">
        <v>50.45</v>
      </c>
      <c r="BK57" s="124">
        <v>58.035298450682852</v>
      </c>
      <c r="BL57" s="124">
        <v>62.67</v>
      </c>
      <c r="BM57" s="124">
        <v>72.709999999999994</v>
      </c>
      <c r="BN57" s="124">
        <v>78.989999999999995</v>
      </c>
      <c r="BO57" s="124">
        <v>68.58</v>
      </c>
      <c r="BP57" s="124">
        <v>89.49</v>
      </c>
      <c r="BQ57" s="124">
        <v>92.53</v>
      </c>
    </row>
    <row r="58" spans="2:70" ht="6.75" customHeight="1" x14ac:dyDescent="0.2">
      <c r="B58" s="51"/>
      <c r="C58" s="42"/>
      <c r="D58" s="42"/>
      <c r="E58" s="42"/>
      <c r="F58" s="42"/>
      <c r="G58" s="42"/>
      <c r="H58" s="42"/>
      <c r="I58" s="42"/>
      <c r="J58" s="42"/>
      <c r="K58" s="42"/>
      <c r="L58" s="42"/>
      <c r="M58" s="42"/>
      <c r="N58" s="42"/>
      <c r="O58" s="42"/>
      <c r="P58" s="42"/>
      <c r="Q58" s="42"/>
      <c r="R58" s="42"/>
      <c r="S58" s="42"/>
      <c r="T58" s="42"/>
      <c r="U58" s="42"/>
      <c r="V58" s="42"/>
      <c r="W58" s="42"/>
      <c r="X58" s="42"/>
      <c r="Y58" s="42"/>
      <c r="Z58" s="42"/>
      <c r="AA58" s="42"/>
      <c r="AB58" s="42"/>
      <c r="AC58" s="42"/>
      <c r="AD58" s="42"/>
      <c r="AE58" s="42"/>
      <c r="AF58" s="42"/>
      <c r="AG58" s="42"/>
      <c r="AH58" s="42"/>
      <c r="AI58" s="42"/>
      <c r="AJ58" s="42"/>
      <c r="AK58" s="42"/>
      <c r="AL58" s="42"/>
      <c r="AM58" s="42"/>
      <c r="AN58" s="42"/>
      <c r="AO58" s="42"/>
      <c r="AP58" s="42"/>
      <c r="AQ58" s="42"/>
      <c r="AR58" s="42"/>
      <c r="AS58" s="42"/>
      <c r="AT58" s="110"/>
      <c r="AU58" s="110"/>
      <c r="AV58" s="110"/>
      <c r="AW58" s="110"/>
      <c r="AX58" s="110"/>
      <c r="AY58" s="110"/>
      <c r="AZ58" s="110"/>
      <c r="BA58" s="110"/>
      <c r="BB58" s="110"/>
      <c r="BC58" s="110"/>
      <c r="BD58" s="110"/>
      <c r="BE58" s="110"/>
      <c r="BF58" s="110"/>
      <c r="BG58" s="110"/>
      <c r="BH58" s="110"/>
      <c r="BI58" s="110"/>
      <c r="BJ58" s="110"/>
      <c r="BK58" s="110"/>
      <c r="BL58" s="110"/>
      <c r="BM58" s="110"/>
      <c r="BN58" s="110"/>
      <c r="BO58" s="110"/>
      <c r="BP58" s="110"/>
      <c r="BQ58" s="110"/>
    </row>
    <row r="59" spans="2:70" x14ac:dyDescent="0.2">
      <c r="B59" s="47" t="s">
        <v>185</v>
      </c>
      <c r="C59" s="42">
        <v>18763</v>
      </c>
      <c r="D59" s="42">
        <v>23174</v>
      </c>
      <c r="E59" s="42">
        <v>30093</v>
      </c>
      <c r="F59" s="42">
        <v>34281</v>
      </c>
      <c r="G59" s="42">
        <v>34519</v>
      </c>
      <c r="H59" s="42">
        <v>10948</v>
      </c>
      <c r="I59" s="42">
        <v>10679</v>
      </c>
      <c r="J59" s="42">
        <v>12859</v>
      </c>
      <c r="K59" s="42">
        <v>12799</v>
      </c>
      <c r="L59" s="42">
        <v>47285</v>
      </c>
      <c r="M59" s="42">
        <v>11581</v>
      </c>
      <c r="N59" s="42">
        <v>12478</v>
      </c>
      <c r="O59" s="42">
        <v>13635</v>
      </c>
      <c r="P59" s="42">
        <v>13078</v>
      </c>
      <c r="Q59" s="42">
        <v>50772</v>
      </c>
      <c r="R59" s="42">
        <v>13285</v>
      </c>
      <c r="S59" s="42">
        <v>14504</v>
      </c>
      <c r="T59" s="42">
        <v>15091</v>
      </c>
      <c r="U59" s="42">
        <v>13764</v>
      </c>
      <c r="V59" s="42">
        <v>56644</v>
      </c>
      <c r="W59" s="42">
        <v>12934</v>
      </c>
      <c r="X59" s="42">
        <v>13669</v>
      </c>
      <c r="Y59" s="42">
        <v>18039</v>
      </c>
      <c r="Z59" s="42">
        <v>17999</v>
      </c>
      <c r="AA59" s="42">
        <v>62641</v>
      </c>
      <c r="AB59" s="42">
        <v>17449</v>
      </c>
      <c r="AC59" s="42">
        <v>15889</v>
      </c>
      <c r="AD59" s="42">
        <v>18815</v>
      </c>
      <c r="AE59" s="42">
        <v>18468</v>
      </c>
      <c r="AF59" s="42">
        <v>70621</v>
      </c>
      <c r="AG59" s="42">
        <v>17449</v>
      </c>
      <c r="AH59" s="42">
        <v>16071</v>
      </c>
      <c r="AI59" s="42">
        <v>15738</v>
      </c>
      <c r="AJ59" s="42">
        <v>15047</v>
      </c>
      <c r="AK59" s="42">
        <v>64305</v>
      </c>
      <c r="AL59" s="42">
        <v>16348</v>
      </c>
      <c r="AM59" s="42">
        <v>13839</v>
      </c>
      <c r="AN59" s="42">
        <v>17379</v>
      </c>
      <c r="AO59" s="42">
        <v>20883</v>
      </c>
      <c r="AP59" s="42">
        <v>68449</v>
      </c>
      <c r="AQ59" s="42">
        <v>20309</v>
      </c>
      <c r="AR59" s="42">
        <v>20201</v>
      </c>
      <c r="AS59" s="42">
        <v>23941</v>
      </c>
      <c r="AT59" s="126">
        <v>26103</v>
      </c>
      <c r="AU59" s="126">
        <v>90554</v>
      </c>
      <c r="AV59" s="126">
        <v>25288</v>
      </c>
      <c r="AW59" s="126">
        <v>23626</v>
      </c>
      <c r="AX59" s="126">
        <v>30084</v>
      </c>
      <c r="AY59" s="126">
        <v>32281</v>
      </c>
      <c r="AZ59" s="126">
        <v>111279</v>
      </c>
      <c r="BA59" s="126">
        <v>36651</v>
      </c>
      <c r="BB59" s="126">
        <v>33095</v>
      </c>
      <c r="BC59" s="126">
        <v>36804</v>
      </c>
      <c r="BD59" s="126">
        <v>41365</v>
      </c>
      <c r="BE59" s="126">
        <v>147915</v>
      </c>
      <c r="BF59" s="126">
        <v>38361</v>
      </c>
      <c r="BG59" s="126">
        <v>19736</v>
      </c>
      <c r="BH59" s="126">
        <v>45536</v>
      </c>
      <c r="BI59" s="126">
        <v>31857</v>
      </c>
      <c r="BJ59" s="126">
        <v>135490</v>
      </c>
      <c r="BK59" s="126">
        <v>29032</v>
      </c>
      <c r="BL59" s="126">
        <v>26643</v>
      </c>
      <c r="BM59" s="126">
        <v>21620</v>
      </c>
      <c r="BN59" s="126">
        <v>15550</v>
      </c>
      <c r="BO59" s="126">
        <v>92845</v>
      </c>
      <c r="BP59" s="126">
        <v>14556</v>
      </c>
      <c r="BQ59" s="126">
        <v>18862</v>
      </c>
      <c r="BR59" s="153"/>
    </row>
    <row r="60" spans="2:70" ht="7.5" customHeight="1" x14ac:dyDescent="0.2">
      <c r="B60" s="49"/>
      <c r="C60" s="42"/>
      <c r="D60" s="42"/>
      <c r="E60" s="42"/>
      <c r="F60" s="42"/>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110"/>
      <c r="AU60" s="110"/>
      <c r="AV60" s="110"/>
      <c r="AW60" s="110"/>
      <c r="AX60" s="110"/>
      <c r="AY60" s="110"/>
      <c r="AZ60" s="110"/>
      <c r="BA60" s="110"/>
      <c r="BB60" s="110"/>
      <c r="BC60" s="110"/>
      <c r="BD60" s="110"/>
      <c r="BE60" s="110"/>
      <c r="BF60" s="110"/>
      <c r="BG60" s="110"/>
      <c r="BH60" s="110"/>
      <c r="BI60" s="110"/>
      <c r="BJ60" s="110"/>
      <c r="BK60" s="110"/>
      <c r="BL60" s="110"/>
      <c r="BM60" s="110"/>
      <c r="BN60" s="110"/>
      <c r="BO60" s="110"/>
      <c r="BP60" s="110"/>
      <c r="BQ60" s="110"/>
    </row>
    <row r="61" spans="2:70" ht="13.5" customHeight="1" x14ac:dyDescent="0.2">
      <c r="B61" s="50" t="s">
        <v>318</v>
      </c>
      <c r="C61" s="90">
        <v>22.13</v>
      </c>
      <c r="D61" s="90">
        <v>23.69</v>
      </c>
      <c r="E61" s="90">
        <v>26.59</v>
      </c>
      <c r="F61" s="90">
        <v>26.81</v>
      </c>
      <c r="G61" s="90">
        <v>24.62</v>
      </c>
      <c r="H61" s="90">
        <v>25.19</v>
      </c>
      <c r="I61" s="90">
        <v>24.967787245996817</v>
      </c>
      <c r="J61" s="90">
        <v>25.47</v>
      </c>
      <c r="K61" s="90">
        <v>27.43</v>
      </c>
      <c r="L61" s="90">
        <v>25.8</v>
      </c>
      <c r="M61" s="90">
        <v>26.95</v>
      </c>
      <c r="N61" s="90">
        <v>25.82</v>
      </c>
      <c r="O61" s="90">
        <v>26.16</v>
      </c>
      <c r="P61" s="90">
        <v>26.32</v>
      </c>
      <c r="Q61" s="90">
        <v>26.3</v>
      </c>
      <c r="R61" s="90">
        <v>25.48</v>
      </c>
      <c r="S61" s="61">
        <v>24.346111417539991</v>
      </c>
      <c r="T61" s="61">
        <v>23.63660459876748</v>
      </c>
      <c r="U61" s="61">
        <v>23.6054199360651</v>
      </c>
      <c r="V61" s="61">
        <v>24.240502083186218</v>
      </c>
      <c r="W61" s="61">
        <v>25.313128189268593</v>
      </c>
      <c r="X61" s="61">
        <v>25.18838247128539</v>
      </c>
      <c r="Y61" s="61">
        <v>25.261932479627475</v>
      </c>
      <c r="Z61" s="104">
        <v>25.629201622312351</v>
      </c>
      <c r="AA61" s="104">
        <v>25.360386967002437</v>
      </c>
      <c r="AB61" s="104">
        <v>25.600320935297152</v>
      </c>
      <c r="AC61" s="90">
        <v>25.363458996790232</v>
      </c>
      <c r="AD61" s="104">
        <v>25.511559925591285</v>
      </c>
      <c r="AE61" s="104">
        <v>27.030539311241064</v>
      </c>
      <c r="AF61" s="104">
        <v>25.9</v>
      </c>
      <c r="AG61" s="104">
        <v>28.328270961086599</v>
      </c>
      <c r="AH61" s="104">
        <v>27.77</v>
      </c>
      <c r="AI61" s="104">
        <v>28.76</v>
      </c>
      <c r="AJ61" s="104">
        <v>29.38</v>
      </c>
      <c r="AK61" s="104">
        <v>28.54</v>
      </c>
      <c r="AL61" s="104">
        <v>30.36</v>
      </c>
      <c r="AM61" s="104">
        <v>30.64</v>
      </c>
      <c r="AN61" s="104">
        <v>31.13</v>
      </c>
      <c r="AO61" s="104">
        <v>32.4</v>
      </c>
      <c r="AP61" s="104">
        <v>31.23</v>
      </c>
      <c r="AQ61" s="104">
        <v>34.54</v>
      </c>
      <c r="AR61" s="104">
        <v>35.08</v>
      </c>
      <c r="AS61" s="104">
        <v>35.03</v>
      </c>
      <c r="AT61" s="110">
        <v>36.590000000000003</v>
      </c>
      <c r="AU61" s="110">
        <v>35.380000000000003</v>
      </c>
      <c r="AV61" s="110">
        <v>37.75</v>
      </c>
      <c r="AW61" s="110">
        <v>37.979999999999997</v>
      </c>
      <c r="AX61" s="110">
        <v>37.700000000000003</v>
      </c>
      <c r="AY61" s="110">
        <v>38</v>
      </c>
      <c r="AZ61" s="110">
        <v>37.86</v>
      </c>
      <c r="BA61" s="110">
        <v>38.020000000000003</v>
      </c>
      <c r="BB61" s="7">
        <v>39.58</v>
      </c>
      <c r="BC61" s="7">
        <v>40.64</v>
      </c>
      <c r="BD61" s="7">
        <v>40.82</v>
      </c>
      <c r="BE61" s="7">
        <v>39.479999999999997</v>
      </c>
      <c r="BF61" s="7">
        <v>40.33</v>
      </c>
      <c r="BG61" s="7">
        <v>38.56</v>
      </c>
      <c r="BH61" s="7">
        <v>43.15</v>
      </c>
      <c r="BI61" s="7">
        <v>46.5</v>
      </c>
      <c r="BJ61" s="7">
        <v>42.47</v>
      </c>
      <c r="BK61" s="7">
        <v>48.93</v>
      </c>
      <c r="BL61" s="110">
        <v>51.47</v>
      </c>
      <c r="BM61" s="110">
        <v>55.62</v>
      </c>
      <c r="BN61" s="110">
        <v>57.35</v>
      </c>
      <c r="BO61" s="7">
        <v>52.63</v>
      </c>
      <c r="BP61" s="7">
        <v>65.459999999999994</v>
      </c>
      <c r="BQ61" s="7">
        <v>65.09</v>
      </c>
    </row>
    <row r="62" spans="2:70" x14ac:dyDescent="0.2">
      <c r="B62" s="50" t="s">
        <v>317</v>
      </c>
      <c r="C62" s="134">
        <v>0</v>
      </c>
      <c r="D62" s="134">
        <v>0</v>
      </c>
      <c r="E62" s="134">
        <v>0</v>
      </c>
      <c r="F62" s="134">
        <v>0</v>
      </c>
      <c r="G62" s="134">
        <v>0</v>
      </c>
      <c r="H62" s="134">
        <v>0</v>
      </c>
      <c r="I62" s="134">
        <v>0</v>
      </c>
      <c r="J62" s="134">
        <v>0</v>
      </c>
      <c r="K62" s="134">
        <v>0</v>
      </c>
      <c r="L62" s="134">
        <v>0</v>
      </c>
      <c r="M62" s="134">
        <v>0</v>
      </c>
      <c r="N62" s="134">
        <v>0</v>
      </c>
      <c r="O62" s="134">
        <v>0</v>
      </c>
      <c r="P62" s="134">
        <v>0</v>
      </c>
      <c r="Q62" s="134">
        <v>0</v>
      </c>
      <c r="R62" s="134">
        <v>0</v>
      </c>
      <c r="S62" s="134">
        <v>0</v>
      </c>
      <c r="T62" s="134">
        <v>0</v>
      </c>
      <c r="U62" s="134">
        <v>0</v>
      </c>
      <c r="V62" s="134">
        <v>0</v>
      </c>
      <c r="W62" s="134">
        <v>0</v>
      </c>
      <c r="X62" s="134">
        <v>0</v>
      </c>
      <c r="Y62" s="134">
        <v>0</v>
      </c>
      <c r="Z62" s="134">
        <v>0</v>
      </c>
      <c r="AA62" s="134">
        <v>0</v>
      </c>
      <c r="AB62" s="134">
        <v>0</v>
      </c>
      <c r="AC62" s="134">
        <v>0</v>
      </c>
      <c r="AD62" s="134">
        <v>0</v>
      </c>
      <c r="AE62" s="134">
        <v>0</v>
      </c>
      <c r="AF62" s="134">
        <v>0</v>
      </c>
      <c r="AG62" s="134">
        <v>0</v>
      </c>
      <c r="AH62" s="134">
        <v>0</v>
      </c>
      <c r="AI62" s="134">
        <v>0</v>
      </c>
      <c r="AJ62" s="134">
        <v>0</v>
      </c>
      <c r="AK62" s="134">
        <v>0</v>
      </c>
      <c r="AL62" s="134">
        <v>0</v>
      </c>
      <c r="AM62" s="134">
        <v>0</v>
      </c>
      <c r="AN62" s="134">
        <v>0</v>
      </c>
      <c r="AO62" s="134">
        <v>0</v>
      </c>
      <c r="AP62" s="134">
        <v>0</v>
      </c>
      <c r="AQ62" s="134">
        <v>0</v>
      </c>
      <c r="AR62" s="134">
        <v>0</v>
      </c>
      <c r="AS62" s="134">
        <v>0</v>
      </c>
      <c r="AT62" s="134">
        <v>0</v>
      </c>
      <c r="AU62" s="134">
        <v>0</v>
      </c>
      <c r="AV62" s="134">
        <v>0</v>
      </c>
      <c r="AW62" s="134">
        <v>0</v>
      </c>
      <c r="AX62" s="134">
        <v>0</v>
      </c>
      <c r="AY62" s="134">
        <v>0</v>
      </c>
      <c r="AZ62" s="134">
        <v>0</v>
      </c>
      <c r="BA62" s="7">
        <v>37.659999999999997</v>
      </c>
      <c r="BB62" s="7">
        <v>39.18</v>
      </c>
      <c r="BC62" s="7">
        <v>40.25</v>
      </c>
      <c r="BD62" s="7">
        <v>40.46</v>
      </c>
      <c r="BE62" s="7">
        <v>54.73</v>
      </c>
      <c r="BF62" s="7">
        <v>0</v>
      </c>
    </row>
    <row r="63" spans="2:70" ht="6.75" customHeight="1" x14ac:dyDescent="0.2">
      <c r="B63" s="46"/>
      <c r="R63" s="42"/>
      <c r="S63" s="42"/>
      <c r="T63" s="42"/>
    </row>
    <row r="64" spans="2:70" x14ac:dyDescent="0.2">
      <c r="B64" s="80"/>
      <c r="C64" s="80"/>
      <c r="D64" s="80"/>
      <c r="E64" s="80"/>
      <c r="F64" s="80"/>
      <c r="G64" s="80"/>
      <c r="H64" s="80"/>
      <c r="I64" s="80"/>
      <c r="J64" s="80"/>
      <c r="K64" s="80"/>
      <c r="L64" s="80"/>
      <c r="M64" s="80"/>
      <c r="N64" s="80"/>
      <c r="O64" s="80"/>
      <c r="P64" s="80"/>
      <c r="Q64" s="80"/>
      <c r="R64" s="80"/>
    </row>
    <row r="65" spans="2:70" x14ac:dyDescent="0.2">
      <c r="B65" s="80"/>
      <c r="C65" s="80"/>
      <c r="D65" s="80"/>
      <c r="E65" s="80"/>
      <c r="F65" s="80"/>
      <c r="G65" s="80"/>
      <c r="H65" s="80"/>
      <c r="I65" s="80"/>
      <c r="J65" s="80"/>
      <c r="K65" s="80"/>
      <c r="L65" s="80"/>
      <c r="M65" s="80"/>
      <c r="N65" s="80"/>
      <c r="O65" s="80"/>
      <c r="P65" s="80"/>
      <c r="Q65" s="80"/>
      <c r="R65" s="80"/>
    </row>
    <row r="66" spans="2:70" x14ac:dyDescent="0.2">
      <c r="B66" s="110" t="s">
        <v>312</v>
      </c>
      <c r="C66" s="80"/>
      <c r="D66" s="80"/>
      <c r="E66" s="80"/>
      <c r="F66" s="80"/>
      <c r="G66" s="80"/>
      <c r="H66" s="80"/>
      <c r="I66" s="80"/>
      <c r="J66" s="80"/>
      <c r="K66" s="80"/>
      <c r="L66" s="80"/>
      <c r="M66" s="80"/>
      <c r="N66" s="80"/>
      <c r="O66" s="80"/>
      <c r="P66" s="80"/>
      <c r="Q66" s="80"/>
      <c r="R66" s="80"/>
    </row>
    <row r="67" spans="2:70" x14ac:dyDescent="0.2">
      <c r="B67" s="110" t="s">
        <v>314</v>
      </c>
      <c r="C67" s="80"/>
      <c r="D67" s="80"/>
      <c r="E67" s="80"/>
      <c r="F67" s="80"/>
      <c r="G67" s="80"/>
      <c r="H67" s="80"/>
      <c r="I67" s="80"/>
      <c r="J67" s="80"/>
      <c r="K67" s="80"/>
      <c r="L67" s="80"/>
      <c r="M67" s="80"/>
      <c r="N67" s="80"/>
      <c r="O67" s="80"/>
      <c r="P67" s="80"/>
      <c r="Q67" s="80"/>
      <c r="R67" s="80"/>
    </row>
    <row r="68" spans="2:70" x14ac:dyDescent="0.2">
      <c r="B68" s="150" t="s">
        <v>316</v>
      </c>
      <c r="C68" s="80"/>
      <c r="D68" s="80"/>
      <c r="E68" s="80"/>
      <c r="F68" s="80"/>
      <c r="G68" s="80"/>
      <c r="H68" s="80"/>
      <c r="I68" s="80"/>
      <c r="J68" s="80"/>
      <c r="K68" s="80"/>
      <c r="L68" s="80"/>
      <c r="M68" s="80"/>
      <c r="N68" s="80"/>
      <c r="O68" s="80"/>
      <c r="P68" s="80"/>
      <c r="Q68" s="80"/>
      <c r="R68" s="80"/>
    </row>
    <row r="69" spans="2:70" x14ac:dyDescent="0.2">
      <c r="B69" s="430"/>
      <c r="C69" s="430"/>
      <c r="D69" s="430"/>
      <c r="E69" s="430"/>
      <c r="F69" s="430"/>
      <c r="G69" s="430"/>
      <c r="H69" s="430"/>
      <c r="I69" s="430"/>
      <c r="J69" s="430"/>
      <c r="K69" s="430"/>
      <c r="L69" s="430"/>
      <c r="M69" s="430"/>
      <c r="N69" s="430"/>
      <c r="O69" s="430"/>
    </row>
    <row r="72" spans="2:70" x14ac:dyDescent="0.2">
      <c r="BK72" s="153"/>
      <c r="BM72" s="153"/>
      <c r="BN72" s="153"/>
      <c r="BP72" s="153"/>
      <c r="BQ72" s="153"/>
      <c r="BR72" s="154"/>
    </row>
  </sheetData>
  <mergeCells count="1">
    <mergeCell ref="B69:O69"/>
  </mergeCells>
  <phoneticPr fontId="8" type="noConversion"/>
  <pageMargins left="0.17" right="0.16" top="0.53" bottom="0.52" header="0.49212598499999999" footer="0.49212598499999999"/>
  <pageSetup paperSize="9" scale="12" orientation="portrait" r:id="rId1"/>
  <headerFooter alignWithMargins="0">
    <oddFooter>&amp;C&amp;1#&amp;"Calibri"&amp;10&amp;K737373Classificação da Informação: PÚBLICA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24409-D096-4042-A77A-02374D1CF91D}">
  <sheetPr>
    <pageSetUpPr fitToPage="1"/>
  </sheetPr>
  <dimension ref="B1:P7"/>
  <sheetViews>
    <sheetView showGridLines="0" zoomScale="70" zoomScaleNormal="70" workbookViewId="0">
      <pane xSplit="2" ySplit="1" topLeftCell="M2" activePane="bottomRight" state="frozen"/>
      <selection activeCell="AL45" sqref="AL45"/>
      <selection pane="topRight" activeCell="AL45" sqref="AL45"/>
      <selection pane="bottomLeft" activeCell="AL45" sqref="AL45"/>
      <selection pane="bottomRight" activeCell="B18" sqref="B18"/>
    </sheetView>
  </sheetViews>
  <sheetFormatPr defaultColWidth="9.42578125" defaultRowHeight="14.25" x14ac:dyDescent="0.2"/>
  <cols>
    <col min="1" max="1" width="2.5703125" style="407" customWidth="1"/>
    <col min="2" max="2" width="91.5703125" style="407" customWidth="1"/>
    <col min="3" max="12" width="12.85546875" style="408" hidden="1" customWidth="1"/>
    <col min="13" max="13" width="12.85546875" style="408" customWidth="1"/>
    <col min="14" max="14" width="3" style="407" customWidth="1"/>
    <col min="15" max="15" width="16.5703125" style="407" customWidth="1"/>
    <col min="16" max="16" width="17.42578125" style="407" customWidth="1"/>
    <col min="17" max="18" width="18.5703125" style="407" bestFit="1" customWidth="1"/>
    <col min="19" max="19" width="13.42578125" style="407" bestFit="1" customWidth="1"/>
    <col min="20" max="16384" width="9.42578125" style="407"/>
  </cols>
  <sheetData>
    <row r="1" spans="2:16" x14ac:dyDescent="0.2">
      <c r="I1" s="409"/>
      <c r="J1" s="409"/>
      <c r="K1" s="409"/>
    </row>
    <row r="2" spans="2:16" s="414" customFormat="1" ht="22.5" customHeight="1" x14ac:dyDescent="0.2">
      <c r="B2" s="410" t="s">
        <v>442</v>
      </c>
      <c r="C2" s="411" t="s">
        <v>363</v>
      </c>
      <c r="D2" s="411" t="s">
        <v>362</v>
      </c>
      <c r="E2" s="411" t="s">
        <v>361</v>
      </c>
      <c r="F2" s="411" t="s">
        <v>360</v>
      </c>
      <c r="G2" s="411" t="s">
        <v>359</v>
      </c>
      <c r="H2" s="411" t="s">
        <v>358</v>
      </c>
      <c r="I2" s="411" t="s">
        <v>357</v>
      </c>
      <c r="J2" s="411" t="e">
        <f>#REF!</f>
        <v>#REF!</v>
      </c>
      <c r="K2" s="412" t="e">
        <f>#REF!</f>
        <v>#REF!</v>
      </c>
      <c r="L2" s="411" t="e">
        <f>#REF!</f>
        <v>#REF!</v>
      </c>
      <c r="M2" s="413" t="s">
        <v>435</v>
      </c>
    </row>
    <row r="3" spans="2:16" s="418" customFormat="1" ht="15" x14ac:dyDescent="0.25">
      <c r="B3" s="415" t="s">
        <v>443</v>
      </c>
      <c r="C3" s="416" t="e">
        <f>#REF!+#REF!</f>
        <v>#REF!</v>
      </c>
      <c r="D3" s="416" t="e">
        <f>#REF!+#REF!</f>
        <v>#REF!</v>
      </c>
      <c r="E3" s="416" t="e">
        <f>#REF!+#REF!</f>
        <v>#REF!</v>
      </c>
      <c r="F3" s="416" t="e">
        <f>#REF!+#REF!</f>
        <v>#REF!</v>
      </c>
      <c r="G3" s="416" t="e">
        <f>#REF!+#REF!</f>
        <v>#REF!</v>
      </c>
      <c r="H3" s="416" t="e">
        <f>#REF!+#REF!</f>
        <v>#REF!</v>
      </c>
      <c r="I3" s="416" t="e">
        <f>#REF!+#REF!</f>
        <v>#REF!</v>
      </c>
      <c r="J3" s="416" t="e">
        <f>#REF!+#REF!</f>
        <v>#REF!</v>
      </c>
      <c r="K3" s="417" t="e">
        <f>#REF!+#REF!</f>
        <v>#REF!</v>
      </c>
      <c r="L3" s="416" t="e">
        <f>#REF!+#REF!</f>
        <v>#REF!</v>
      </c>
      <c r="M3" s="416">
        <v>2.1</v>
      </c>
      <c r="N3" s="416"/>
    </row>
    <row r="4" spans="2:16" s="418" customFormat="1" ht="15" x14ac:dyDescent="0.25">
      <c r="B4" s="415" t="s">
        <v>0</v>
      </c>
      <c r="C4" s="416" t="e">
        <f>SUM(#REF!)</f>
        <v>#REF!</v>
      </c>
      <c r="D4" s="416" t="e">
        <f>SUM(#REF!)</f>
        <v>#REF!</v>
      </c>
      <c r="E4" s="416" t="e">
        <f>SUM(#REF!)</f>
        <v>#REF!</v>
      </c>
      <c r="F4" s="416" t="e">
        <f>SUM(#REF!)</f>
        <v>#REF!</v>
      </c>
      <c r="G4" s="416" t="e">
        <f>SUM(#REF!)</f>
        <v>#REF!</v>
      </c>
      <c r="H4" s="416" t="e">
        <f>SUM(#REF!)</f>
        <v>#REF!</v>
      </c>
      <c r="I4" s="416" t="e">
        <f>SUM(#REF!)</f>
        <v>#REF!</v>
      </c>
      <c r="J4" s="416" t="e">
        <f>SUM(#REF!)</f>
        <v>#REF!</v>
      </c>
      <c r="K4" s="417" t="e">
        <f>SUM(#REF!)</f>
        <v>#REF!</v>
      </c>
      <c r="L4" s="416" t="e">
        <f>SUM(#REF!)</f>
        <v>#REF!</v>
      </c>
      <c r="M4" s="416">
        <v>-17.2</v>
      </c>
      <c r="N4" s="416"/>
    </row>
    <row r="5" spans="2:16" s="418" customFormat="1" ht="15" x14ac:dyDescent="0.25">
      <c r="B5" s="420" t="s">
        <v>444</v>
      </c>
      <c r="C5" s="421" t="e">
        <f>#REF!</f>
        <v>#REF!</v>
      </c>
      <c r="D5" s="421" t="e">
        <f>#REF!</f>
        <v>#REF!</v>
      </c>
      <c r="E5" s="421" t="e">
        <f>#REF!</f>
        <v>#REF!</v>
      </c>
      <c r="F5" s="421" t="e">
        <f>#REF!</f>
        <v>#REF!</v>
      </c>
      <c r="G5" s="421" t="e">
        <f>#REF!</f>
        <v>#REF!</v>
      </c>
      <c r="H5" s="421" t="e">
        <f>#REF!</f>
        <v>#REF!</v>
      </c>
      <c r="I5" s="421" t="e">
        <f>#REF!</f>
        <v>#REF!</v>
      </c>
      <c r="J5" s="421" t="e">
        <f>#REF!</f>
        <v>#REF!</v>
      </c>
      <c r="K5" s="422" t="e">
        <f>#REF!</f>
        <v>#REF!</v>
      </c>
      <c r="L5" s="421" t="e">
        <f>#REF!</f>
        <v>#REF!</v>
      </c>
      <c r="M5" s="421">
        <v>-7.2</v>
      </c>
      <c r="N5" s="421"/>
    </row>
    <row r="6" spans="2:16" ht="15" x14ac:dyDescent="0.25">
      <c r="B6" s="415" t="s">
        <v>156</v>
      </c>
      <c r="C6" s="423" t="e">
        <f>C4+SUM(C5:C5)</f>
        <v>#REF!</v>
      </c>
      <c r="D6" s="423" t="e">
        <f>D4+SUM(D5:D5)</f>
        <v>#REF!</v>
      </c>
      <c r="E6" s="423" t="e">
        <f>E4+SUM(E5:E5)</f>
        <v>#REF!</v>
      </c>
      <c r="F6" s="423" t="e">
        <f>F4+SUM(F5:F5)</f>
        <v>#REF!</v>
      </c>
      <c r="G6" s="423" t="e">
        <f>G4+SUM(G5:G5)</f>
        <v>#REF!</v>
      </c>
      <c r="H6" s="423" t="e">
        <f>H4+SUM(H5:H5)</f>
        <v>#REF!</v>
      </c>
      <c r="I6" s="423" t="e">
        <f>I4+SUM(I5:I5)</f>
        <v>#REF!</v>
      </c>
      <c r="J6" s="423" t="e">
        <f>J4+SUM(J5:J5)</f>
        <v>#REF!</v>
      </c>
      <c r="K6" s="424" t="e">
        <f>K4+SUM(K5:K5)</f>
        <v>#REF!</v>
      </c>
      <c r="L6" s="423" t="e">
        <f>L4+SUM(L5:L5)</f>
        <v>#REF!</v>
      </c>
      <c r="M6" s="423">
        <v>-24.4</v>
      </c>
      <c r="N6" s="423"/>
      <c r="O6" s="425"/>
    </row>
    <row r="7" spans="2:16" s="428" customFormat="1" ht="15" x14ac:dyDescent="0.25">
      <c r="B7" s="419"/>
      <c r="C7" s="426"/>
      <c r="D7" s="426"/>
      <c r="E7" s="426"/>
      <c r="F7" s="426"/>
      <c r="G7" s="426"/>
      <c r="H7" s="426"/>
      <c r="I7" s="426"/>
      <c r="J7" s="426"/>
      <c r="K7" s="427"/>
      <c r="L7" s="427"/>
      <c r="M7" s="427"/>
      <c r="P7" s="407"/>
    </row>
  </sheetData>
  <pageMargins left="0.19" right="0.17" top="0.3" bottom="0.34" header="0.31496062992125984" footer="0.31496062992125984"/>
  <pageSetup paperSize="9" scale="52" orientation="landscape" r:id="rId1"/>
  <headerFooter>
    <oddFooter>&amp;C&amp;"Calibri"&amp;11&amp;K000000_x000D_&amp;1#&amp;"Calibri"&amp;10&amp;K737373 Classificação da Informação: INTERNA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73CBD8-307D-40DD-99BF-D2DB190B8099}">
  <dimension ref="B1:AQ67"/>
  <sheetViews>
    <sheetView showGridLines="0" zoomScale="70" zoomScaleNormal="70" workbookViewId="0">
      <selection activeCell="AK4" sqref="AK4"/>
    </sheetView>
  </sheetViews>
  <sheetFormatPr defaultColWidth="9.140625" defaultRowHeight="14.25" outlineLevelCol="1" x14ac:dyDescent="0.2"/>
  <cols>
    <col min="1" max="1" width="2.7109375" style="155" customWidth="1"/>
    <col min="2" max="2" width="91.7109375" style="155" customWidth="1"/>
    <col min="3" max="10" width="11.42578125" style="156" hidden="1" customWidth="1" outlineLevel="1"/>
    <col min="11" max="11" width="11.42578125" style="156" customWidth="1" collapsed="1"/>
    <col min="12" max="13" width="11.42578125" style="156" customWidth="1"/>
    <col min="14" max="14" width="1.42578125" style="155" customWidth="1"/>
    <col min="15" max="20" width="8.7109375" style="155" hidden="1" customWidth="1" outlineLevel="1"/>
    <col min="21" max="25" width="9.28515625" style="155" hidden="1" customWidth="1" outlineLevel="1"/>
    <col min="26" max="26" width="1.28515625" style="155" hidden="1" customWidth="1" outlineLevel="1"/>
    <col min="27" max="32" width="12.42578125" style="156" hidden="1" customWidth="1" outlineLevel="1"/>
    <col min="33" max="34" width="11.42578125" style="156" hidden="1" customWidth="1" outlineLevel="1"/>
    <col min="35" max="35" width="11.42578125" style="156" customWidth="1" collapsed="1"/>
    <col min="36" max="37" width="11.42578125" style="156" customWidth="1"/>
    <col min="38" max="38" width="10.28515625" style="155" customWidth="1"/>
    <col min="39" max="39" width="17.42578125" style="155" customWidth="1"/>
    <col min="40" max="41" width="18.7109375" style="155" bestFit="1" customWidth="1"/>
    <col min="42" max="16384" width="9.140625" style="155"/>
  </cols>
  <sheetData>
    <row r="1" spans="2:43" x14ac:dyDescent="0.2">
      <c r="I1" s="174"/>
      <c r="J1" s="174"/>
      <c r="K1" s="174"/>
      <c r="L1" s="174"/>
      <c r="M1" s="174"/>
      <c r="AA1" s="253"/>
      <c r="AB1" s="174"/>
      <c r="AC1" s="174"/>
      <c r="AE1" s="174"/>
      <c r="AF1" s="174"/>
      <c r="AG1" s="174"/>
      <c r="AH1" s="174"/>
      <c r="AI1" s="174"/>
      <c r="AJ1" s="174"/>
      <c r="AK1" s="174"/>
    </row>
    <row r="2" spans="2:43" s="233" customFormat="1" ht="15" x14ac:dyDescent="0.25">
      <c r="B2" s="273"/>
      <c r="C2" s="402" t="s">
        <v>383</v>
      </c>
      <c r="D2" s="270"/>
      <c r="E2" s="270"/>
      <c r="F2" s="270"/>
      <c r="G2" s="270"/>
      <c r="H2" s="270"/>
      <c r="I2" s="270"/>
      <c r="J2" s="270"/>
      <c r="K2" s="269"/>
      <c r="L2" s="269"/>
      <c r="M2" s="269"/>
      <c r="O2" s="272" t="s">
        <v>382</v>
      </c>
      <c r="P2" s="271"/>
      <c r="Q2" s="271"/>
      <c r="R2" s="271"/>
      <c r="S2" s="271"/>
      <c r="T2" s="271"/>
      <c r="U2" s="271"/>
      <c r="V2" s="271"/>
      <c r="W2" s="271"/>
      <c r="X2" s="271"/>
      <c r="Y2" s="271"/>
      <c r="AA2" s="402" t="s">
        <v>381</v>
      </c>
      <c r="AB2" s="270"/>
      <c r="AC2" s="270"/>
      <c r="AD2" s="270"/>
      <c r="AE2" s="270"/>
      <c r="AF2" s="270"/>
      <c r="AG2" s="270"/>
      <c r="AH2" s="270"/>
      <c r="AI2" s="269"/>
      <c r="AJ2" s="269"/>
      <c r="AK2" s="269"/>
    </row>
    <row r="3" spans="2:43" s="233" customFormat="1" ht="22.5" customHeight="1" x14ac:dyDescent="0.25">
      <c r="B3" s="265" t="s">
        <v>392</v>
      </c>
      <c r="C3" s="264" t="s">
        <v>319</v>
      </c>
      <c r="D3" s="264" t="s">
        <v>320</v>
      </c>
      <c r="E3" s="264" t="s">
        <v>321</v>
      </c>
      <c r="F3" s="264" t="s">
        <v>322</v>
      </c>
      <c r="G3" s="264" t="s">
        <v>325</v>
      </c>
      <c r="H3" s="264" t="s">
        <v>326</v>
      </c>
      <c r="I3" s="264" t="s">
        <v>379</v>
      </c>
      <c r="J3" s="264" t="s">
        <v>415</v>
      </c>
      <c r="K3" s="268" t="s">
        <v>424</v>
      </c>
      <c r="L3" s="268" t="s">
        <v>429</v>
      </c>
      <c r="M3" s="268" t="s">
        <v>435</v>
      </c>
      <c r="O3" s="264" t="s">
        <v>378</v>
      </c>
      <c r="P3" s="264" t="s">
        <v>377</v>
      </c>
      <c r="Q3" s="264" t="s">
        <v>376</v>
      </c>
      <c r="R3" s="264" t="s">
        <v>375</v>
      </c>
      <c r="S3" s="264" t="s">
        <v>374</v>
      </c>
      <c r="T3" s="264" t="s">
        <v>373</v>
      </c>
      <c r="U3" s="264" t="s">
        <v>372</v>
      </c>
      <c r="V3" s="399" t="s">
        <v>415</v>
      </c>
      <c r="W3" s="399" t="s">
        <v>424</v>
      </c>
      <c r="X3" s="399" t="s">
        <v>429</v>
      </c>
      <c r="Y3" s="399" t="s">
        <v>435</v>
      </c>
      <c r="AA3" s="264" t="s">
        <v>378</v>
      </c>
      <c r="AB3" s="264" t="s">
        <v>377</v>
      </c>
      <c r="AC3" s="264" t="s">
        <v>376</v>
      </c>
      <c r="AD3" s="264" t="s">
        <v>375</v>
      </c>
      <c r="AE3" s="264" t="s">
        <v>374</v>
      </c>
      <c r="AF3" s="264" t="s">
        <v>373</v>
      </c>
      <c r="AG3" s="264" t="s">
        <v>372</v>
      </c>
      <c r="AH3" s="264" t="s">
        <v>416</v>
      </c>
      <c r="AI3" s="268" t="s">
        <v>425</v>
      </c>
      <c r="AJ3" s="268" t="s">
        <v>430</v>
      </c>
      <c r="AK3" s="268" t="s">
        <v>436</v>
      </c>
    </row>
    <row r="4" spans="2:43" s="230" customFormat="1" x14ac:dyDescent="0.2">
      <c r="B4" s="232" t="s">
        <v>391</v>
      </c>
      <c r="C4" s="224">
        <v>738.1</v>
      </c>
      <c r="D4" s="224">
        <v>791.1</v>
      </c>
      <c r="E4" s="224">
        <v>842.1</v>
      </c>
      <c r="F4" s="224">
        <v>933.4</v>
      </c>
      <c r="G4" s="224">
        <v>1018.7</v>
      </c>
      <c r="H4" s="224">
        <v>1121.9000000000001</v>
      </c>
      <c r="I4" s="224">
        <v>1287.2</v>
      </c>
      <c r="J4" s="224">
        <v>1479.4</v>
      </c>
      <c r="K4" s="231">
        <v>1610.3</v>
      </c>
      <c r="L4" s="231">
        <v>1769.3809999999999</v>
      </c>
      <c r="M4" s="231">
        <v>1910.2</v>
      </c>
      <c r="O4" s="210"/>
      <c r="P4" s="210"/>
      <c r="Q4" s="210"/>
      <c r="R4" s="210"/>
      <c r="S4" s="210"/>
      <c r="T4" s="210"/>
      <c r="U4" s="210"/>
      <c r="V4" s="224"/>
      <c r="W4" s="224"/>
      <c r="X4" s="224"/>
      <c r="Y4" s="224"/>
      <c r="AA4" s="210">
        <v>738.1</v>
      </c>
      <c r="AB4" s="210">
        <v>791.1</v>
      </c>
      <c r="AC4" s="210">
        <v>842.1</v>
      </c>
      <c r="AD4" s="210">
        <v>933.4</v>
      </c>
      <c r="AE4" s="210">
        <v>1018.7</v>
      </c>
      <c r="AF4" s="210">
        <v>1121.9000000000001</v>
      </c>
      <c r="AG4" s="210">
        <v>1287.2</v>
      </c>
      <c r="AH4" s="210">
        <v>1479.4</v>
      </c>
      <c r="AI4" s="209">
        <v>1610.3</v>
      </c>
      <c r="AJ4" s="209">
        <v>1769.3809999999999</v>
      </c>
      <c r="AK4" s="209">
        <v>1910.2</v>
      </c>
    </row>
    <row r="5" spans="2:43" x14ac:dyDescent="0.2">
      <c r="B5" s="182" t="s">
        <v>390</v>
      </c>
      <c r="C5" s="224">
        <v>-72.8</v>
      </c>
      <c r="D5" s="220">
        <v>-75.3</v>
      </c>
      <c r="E5" s="220">
        <v>-81.5</v>
      </c>
      <c r="F5" s="220">
        <v>-89.5</v>
      </c>
      <c r="G5" s="220">
        <v>-98.6</v>
      </c>
      <c r="H5" s="220">
        <v>-107.4</v>
      </c>
      <c r="I5" s="220">
        <v>-126.9</v>
      </c>
      <c r="J5" s="220">
        <v>-138.30000000000001</v>
      </c>
      <c r="K5" s="223">
        <v>-151.4</v>
      </c>
      <c r="L5" s="223">
        <v>-165.5</v>
      </c>
      <c r="M5" s="223">
        <v>-178.8</v>
      </c>
      <c r="O5" s="221"/>
      <c r="P5" s="221"/>
      <c r="Q5" s="221"/>
      <c r="R5" s="221"/>
      <c r="S5" s="221"/>
      <c r="T5" s="221"/>
      <c r="U5" s="221"/>
      <c r="V5" s="221"/>
      <c r="W5" s="221"/>
      <c r="X5" s="221"/>
      <c r="Y5" s="221"/>
      <c r="AA5" s="210">
        <v>-72.8</v>
      </c>
      <c r="AB5" s="210">
        <v>-75.3</v>
      </c>
      <c r="AC5" s="210">
        <v>-81.5</v>
      </c>
      <c r="AD5" s="210">
        <v>-89.5</v>
      </c>
      <c r="AE5" s="210">
        <v>-98.6</v>
      </c>
      <c r="AF5" s="210">
        <v>-107.4</v>
      </c>
      <c r="AG5" s="210">
        <v>-126.9</v>
      </c>
      <c r="AH5" s="210">
        <v>-138.30000000000001</v>
      </c>
      <c r="AI5" s="209">
        <v>-151.4</v>
      </c>
      <c r="AJ5" s="209">
        <v>-165.5</v>
      </c>
      <c r="AK5" s="209">
        <v>-178.8</v>
      </c>
    </row>
    <row r="6" spans="2:43" s="191" customFormat="1" ht="15" x14ac:dyDescent="0.25">
      <c r="B6" s="193" t="s">
        <v>389</v>
      </c>
      <c r="C6" s="197">
        <v>665.30000000000007</v>
      </c>
      <c r="D6" s="197">
        <v>715.80000000000007</v>
      </c>
      <c r="E6" s="197">
        <v>760.6</v>
      </c>
      <c r="F6" s="197">
        <v>843.9</v>
      </c>
      <c r="G6" s="197">
        <v>920.1</v>
      </c>
      <c r="H6" s="197">
        <v>1014.5000000000001</v>
      </c>
      <c r="I6" s="197">
        <v>1160.3</v>
      </c>
      <c r="J6" s="197">
        <v>1341.1000000000001</v>
      </c>
      <c r="K6" s="202">
        <v>1458.8999999999999</v>
      </c>
      <c r="L6" s="202">
        <v>1603.8809999999999</v>
      </c>
      <c r="M6" s="202">
        <v>1731.4</v>
      </c>
      <c r="O6" s="208"/>
      <c r="P6" s="208"/>
      <c r="Q6" s="208"/>
      <c r="R6" s="208"/>
      <c r="S6" s="208"/>
      <c r="T6" s="208"/>
      <c r="U6" s="208"/>
      <c r="V6" s="208"/>
      <c r="W6" s="208"/>
      <c r="X6" s="208"/>
      <c r="Y6" s="208"/>
      <c r="AA6" s="197">
        <v>665.30000000000007</v>
      </c>
      <c r="AB6" s="197">
        <v>715.80000000000007</v>
      </c>
      <c r="AC6" s="197">
        <v>760.6</v>
      </c>
      <c r="AD6" s="197">
        <v>843.9</v>
      </c>
      <c r="AE6" s="197">
        <v>920.1</v>
      </c>
      <c r="AF6" s="197">
        <v>1014.5000000000001</v>
      </c>
      <c r="AG6" s="197">
        <v>1160.3</v>
      </c>
      <c r="AH6" s="197">
        <v>1341.1000000000001</v>
      </c>
      <c r="AI6" s="202">
        <v>1458.8999999999999</v>
      </c>
      <c r="AJ6" s="202">
        <v>1603.8809999999999</v>
      </c>
      <c r="AK6" s="202">
        <v>1731.4</v>
      </c>
      <c r="AP6" s="158"/>
      <c r="AQ6" s="158"/>
    </row>
    <row r="7" spans="2:43" x14ac:dyDescent="0.2">
      <c r="B7" s="229" t="s">
        <v>208</v>
      </c>
      <c r="C7" s="224">
        <v>-146.1</v>
      </c>
      <c r="D7" s="220">
        <v>-156.19999999999999</v>
      </c>
      <c r="E7" s="220">
        <v>-174.5</v>
      </c>
      <c r="F7" s="220">
        <v>-219.1</v>
      </c>
      <c r="G7" s="220">
        <v>-217.1</v>
      </c>
      <c r="H7" s="220">
        <v>-251.5</v>
      </c>
      <c r="I7" s="220">
        <v>-190.1</v>
      </c>
      <c r="J7" s="220">
        <v>-290.10000000000002</v>
      </c>
      <c r="K7" s="223">
        <v>-239</v>
      </c>
      <c r="L7" s="223">
        <v>-330.4</v>
      </c>
      <c r="M7" s="223">
        <v>-317.5</v>
      </c>
      <c r="O7" s="221"/>
      <c r="P7" s="221"/>
      <c r="Q7" s="221"/>
      <c r="R7" s="221"/>
      <c r="S7" s="221"/>
      <c r="T7" s="221"/>
      <c r="U7" s="221"/>
      <c r="V7" s="221"/>
      <c r="W7" s="221"/>
      <c r="X7" s="221"/>
      <c r="Y7" s="221"/>
      <c r="AA7" s="210">
        <v>-146.1</v>
      </c>
      <c r="AB7" s="210">
        <v>-156.19999999999999</v>
      </c>
      <c r="AC7" s="210">
        <v>-174.5</v>
      </c>
      <c r="AD7" s="210">
        <v>-219.1</v>
      </c>
      <c r="AE7" s="210">
        <v>-217.1</v>
      </c>
      <c r="AF7" s="210">
        <v>-251.5</v>
      </c>
      <c r="AG7" s="210">
        <v>-190.1</v>
      </c>
      <c r="AH7" s="210">
        <v>-290.10000000000002</v>
      </c>
      <c r="AI7" s="209">
        <v>-239</v>
      </c>
      <c r="AJ7" s="209">
        <v>-330.4</v>
      </c>
      <c r="AK7" s="209">
        <v>-317.5</v>
      </c>
    </row>
    <row r="8" spans="2:43" s="191" customFormat="1" ht="15" x14ac:dyDescent="0.25">
      <c r="B8" s="193" t="s">
        <v>12</v>
      </c>
      <c r="C8" s="197">
        <v>519.20000000000005</v>
      </c>
      <c r="D8" s="197">
        <v>559.60000000000014</v>
      </c>
      <c r="E8" s="197">
        <v>586.1</v>
      </c>
      <c r="F8" s="197">
        <v>624.79999999999995</v>
      </c>
      <c r="G8" s="197">
        <v>703</v>
      </c>
      <c r="H8" s="197">
        <v>763.00000000000011</v>
      </c>
      <c r="I8" s="197">
        <v>970.19999999999993</v>
      </c>
      <c r="J8" s="197">
        <v>1051</v>
      </c>
      <c r="K8" s="202">
        <v>1219.8999999999999</v>
      </c>
      <c r="L8" s="202">
        <v>1273.4809999999998</v>
      </c>
      <c r="M8" s="202">
        <v>1413.9</v>
      </c>
      <c r="O8" s="208"/>
      <c r="P8" s="208"/>
      <c r="Q8" s="208"/>
      <c r="R8" s="208"/>
      <c r="S8" s="208"/>
      <c r="T8" s="208"/>
      <c r="U8" s="208"/>
      <c r="V8" s="208"/>
      <c r="W8" s="208"/>
      <c r="X8" s="208"/>
      <c r="Y8" s="208"/>
      <c r="AA8" s="197">
        <v>519.20000000000005</v>
      </c>
      <c r="AB8" s="197">
        <v>559.60000000000014</v>
      </c>
      <c r="AC8" s="197">
        <v>586.1</v>
      </c>
      <c r="AD8" s="197">
        <v>624.79999999999995</v>
      </c>
      <c r="AE8" s="197">
        <v>703</v>
      </c>
      <c r="AF8" s="197">
        <v>763.00000000000011</v>
      </c>
      <c r="AG8" s="197">
        <v>970.19999999999993</v>
      </c>
      <c r="AH8" s="197">
        <v>1051</v>
      </c>
      <c r="AI8" s="202">
        <v>1219.8999999999999</v>
      </c>
      <c r="AJ8" s="202">
        <v>1273.4809999999998</v>
      </c>
      <c r="AK8" s="202">
        <v>1413.9</v>
      </c>
      <c r="AL8" s="228"/>
      <c r="AM8" s="228"/>
      <c r="AN8" s="227"/>
    </row>
    <row r="9" spans="2:43" x14ac:dyDescent="0.2">
      <c r="B9" s="182" t="s">
        <v>13</v>
      </c>
      <c r="C9" s="224">
        <v>-66.7</v>
      </c>
      <c r="D9" s="167">
        <v>-80.2</v>
      </c>
      <c r="E9" s="167">
        <v>-87.9</v>
      </c>
      <c r="F9" s="167">
        <v>-100.5</v>
      </c>
      <c r="G9" s="167">
        <v>-106.5</v>
      </c>
      <c r="H9" s="167">
        <v>-114.2</v>
      </c>
      <c r="I9" s="167">
        <v>-159.5</v>
      </c>
      <c r="J9" s="167">
        <v>-195</v>
      </c>
      <c r="K9" s="196">
        <v>-108.6</v>
      </c>
      <c r="L9" s="196">
        <v>-158</v>
      </c>
      <c r="M9" s="196">
        <v>-138.30000000000001</v>
      </c>
      <c r="O9" s="192">
        <v>0.7</v>
      </c>
      <c r="P9" s="192">
        <v>1.2</v>
      </c>
      <c r="Q9" s="192">
        <v>2</v>
      </c>
      <c r="R9" s="192">
        <v>4.4000000000000004</v>
      </c>
      <c r="S9" s="192">
        <v>10.9</v>
      </c>
      <c r="T9" s="192">
        <v>11.1</v>
      </c>
      <c r="U9" s="192">
        <v>43.1</v>
      </c>
      <c r="V9" s="192">
        <v>36.4</v>
      </c>
      <c r="W9" s="192"/>
      <c r="X9" s="192"/>
      <c r="Y9" s="192"/>
      <c r="AA9" s="210">
        <v>-66</v>
      </c>
      <c r="AB9" s="210">
        <v>-79</v>
      </c>
      <c r="AC9" s="210">
        <v>-85.9</v>
      </c>
      <c r="AD9" s="210">
        <v>-96.1</v>
      </c>
      <c r="AE9" s="210">
        <v>-95.6</v>
      </c>
      <c r="AF9" s="210">
        <v>-103.10000000000001</v>
      </c>
      <c r="AG9" s="210">
        <v>-116.4</v>
      </c>
      <c r="AH9" s="210">
        <v>-158.6</v>
      </c>
      <c r="AI9" s="209">
        <v>-108.6</v>
      </c>
      <c r="AJ9" s="209">
        <v>-158</v>
      </c>
      <c r="AK9" s="209">
        <v>-138.30000000000001</v>
      </c>
      <c r="AL9" s="175"/>
      <c r="AM9" s="175"/>
      <c r="AN9" s="226"/>
    </row>
    <row r="10" spans="2:43" s="191" customFormat="1" ht="15" x14ac:dyDescent="0.25">
      <c r="B10" s="193" t="s">
        <v>0</v>
      </c>
      <c r="C10" s="190">
        <v>452.50000000000006</v>
      </c>
      <c r="D10" s="190">
        <v>479.40000000000015</v>
      </c>
      <c r="E10" s="190">
        <v>498.20000000000005</v>
      </c>
      <c r="F10" s="190">
        <v>524.29999999999995</v>
      </c>
      <c r="G10" s="190">
        <v>596.5</v>
      </c>
      <c r="H10" s="190">
        <v>648.80000000000007</v>
      </c>
      <c r="I10" s="190">
        <v>810.69999999999993</v>
      </c>
      <c r="J10" s="190">
        <v>856</v>
      </c>
      <c r="K10" s="189">
        <v>1111.3</v>
      </c>
      <c r="L10" s="189">
        <v>1115.4809999999998</v>
      </c>
      <c r="M10" s="189">
        <v>1275.6000000000001</v>
      </c>
      <c r="O10" s="208"/>
      <c r="P10" s="208"/>
      <c r="Q10" s="208"/>
      <c r="R10" s="208"/>
      <c r="S10" s="208"/>
      <c r="T10" s="208"/>
      <c r="U10" s="208"/>
      <c r="V10" s="208"/>
      <c r="W10" s="208"/>
      <c r="X10" s="208"/>
      <c r="Y10" s="208"/>
      <c r="AA10" s="190">
        <v>453.20000000000005</v>
      </c>
      <c r="AB10" s="190">
        <v>480.60000000000014</v>
      </c>
      <c r="AC10" s="190">
        <v>500.20000000000005</v>
      </c>
      <c r="AD10" s="190">
        <v>528.69999999999993</v>
      </c>
      <c r="AE10" s="190">
        <v>607.4</v>
      </c>
      <c r="AF10" s="190">
        <v>659.90000000000009</v>
      </c>
      <c r="AG10" s="190">
        <v>853.8</v>
      </c>
      <c r="AH10" s="190">
        <v>892.4</v>
      </c>
      <c r="AI10" s="189">
        <v>1111.3</v>
      </c>
      <c r="AJ10" s="189">
        <v>1115.4809999999998</v>
      </c>
      <c r="AK10" s="189">
        <v>1275.6000000000001</v>
      </c>
      <c r="AM10" s="225"/>
    </row>
    <row r="11" spans="2:43" s="158" customFormat="1" ht="15" x14ac:dyDescent="0.25">
      <c r="B11" s="188" t="s">
        <v>18</v>
      </c>
      <c r="C11" s="158">
        <v>0.68</v>
      </c>
      <c r="D11" s="158">
        <v>0.67</v>
      </c>
      <c r="E11" s="158">
        <v>0.65500000000000003</v>
      </c>
      <c r="F11" s="158">
        <v>0.621</v>
      </c>
      <c r="G11" s="158">
        <v>0.64800000000000002</v>
      </c>
      <c r="H11" s="158">
        <v>0.64</v>
      </c>
      <c r="I11" s="158">
        <v>0.69899999999999995</v>
      </c>
      <c r="J11" s="158">
        <v>0.63800000000000001</v>
      </c>
      <c r="K11" s="211">
        <v>0.76200000000000001</v>
      </c>
      <c r="L11" s="211">
        <v>0.69499999999999995</v>
      </c>
      <c r="M11" s="211">
        <v>0.73699999999999999</v>
      </c>
      <c r="O11" s="159"/>
      <c r="P11" s="159"/>
      <c r="Q11" s="159"/>
      <c r="R11" s="159"/>
      <c r="S11" s="159"/>
      <c r="T11" s="159"/>
      <c r="U11" s="159"/>
      <c r="V11" s="159"/>
      <c r="W11" s="159"/>
      <c r="X11" s="159"/>
      <c r="Y11" s="159"/>
      <c r="Z11" s="159"/>
      <c r="AA11" s="158">
        <v>0.68100000000000005</v>
      </c>
      <c r="AB11" s="158">
        <v>0.67100000000000004</v>
      </c>
      <c r="AC11" s="158">
        <v>0.65800000000000003</v>
      </c>
      <c r="AD11" s="158">
        <v>0.626</v>
      </c>
      <c r="AE11" s="158">
        <v>0.66</v>
      </c>
      <c r="AF11" s="158">
        <v>0.65</v>
      </c>
      <c r="AG11" s="158">
        <v>0.73599999999999999</v>
      </c>
      <c r="AH11" s="158">
        <v>0.66500000000000004</v>
      </c>
      <c r="AI11" s="211">
        <v>0.76200000000000001</v>
      </c>
      <c r="AJ11" s="211">
        <v>0.69499999999999995</v>
      </c>
      <c r="AK11" s="211">
        <v>0.73699999999999999</v>
      </c>
    </row>
    <row r="12" spans="2:43" x14ac:dyDescent="0.2">
      <c r="B12" s="182" t="s">
        <v>195</v>
      </c>
      <c r="C12" s="224">
        <v>-10.7</v>
      </c>
      <c r="D12" s="220">
        <v>-10.7</v>
      </c>
      <c r="E12" s="220">
        <v>-10.4</v>
      </c>
      <c r="F12" s="220">
        <v>-15.6</v>
      </c>
      <c r="G12" s="220">
        <v>-12</v>
      </c>
      <c r="H12" s="220">
        <v>-10.6</v>
      </c>
      <c r="I12" s="220">
        <v>-12.299999999999999</v>
      </c>
      <c r="J12" s="220">
        <v>-7.9</v>
      </c>
      <c r="K12" s="223">
        <v>-9.9</v>
      </c>
      <c r="L12" s="223">
        <v>-16.8</v>
      </c>
      <c r="M12" s="223">
        <v>-13.5</v>
      </c>
      <c r="O12" s="221"/>
      <c r="P12" s="221"/>
      <c r="Q12" s="221"/>
      <c r="R12" s="221"/>
      <c r="S12" s="221"/>
      <c r="T12" s="221"/>
      <c r="U12" s="221"/>
      <c r="V12" s="221"/>
      <c r="W12" s="221"/>
      <c r="X12" s="221"/>
      <c r="Y12" s="221"/>
      <c r="AA12" s="210">
        <v>-10.7</v>
      </c>
      <c r="AB12" s="210">
        <v>-10.7</v>
      </c>
      <c r="AC12" s="210">
        <v>-10.4</v>
      </c>
      <c r="AD12" s="210">
        <v>-15.6</v>
      </c>
      <c r="AE12" s="210">
        <v>-12</v>
      </c>
      <c r="AF12" s="210">
        <v>-10.6</v>
      </c>
      <c r="AG12" s="210">
        <v>-12.299999999999999</v>
      </c>
      <c r="AH12" s="210">
        <v>-7.9</v>
      </c>
      <c r="AI12" s="209">
        <v>-9.9</v>
      </c>
      <c r="AJ12" s="209">
        <v>-16.8</v>
      </c>
      <c r="AK12" s="209">
        <v>-13.5</v>
      </c>
      <c r="AL12" s="175"/>
      <c r="AM12" s="175"/>
      <c r="AN12" s="175"/>
    </row>
    <row r="13" spans="2:43" s="171" customFormat="1" x14ac:dyDescent="0.2">
      <c r="B13" s="195" t="s">
        <v>412</v>
      </c>
      <c r="C13" s="224">
        <v>-5.5</v>
      </c>
      <c r="D13" s="194">
        <v>-5.5</v>
      </c>
      <c r="E13" s="194">
        <v>-5.5</v>
      </c>
      <c r="F13" s="194">
        <v>-5.5</v>
      </c>
      <c r="G13" s="194">
        <v>-5.5</v>
      </c>
      <c r="H13" s="194">
        <v>-5.5</v>
      </c>
      <c r="I13" s="194">
        <v>-6.6</v>
      </c>
      <c r="J13" s="194">
        <v>-9.4</v>
      </c>
      <c r="K13" s="168">
        <v>11</v>
      </c>
      <c r="L13" s="168">
        <v>-1.1000000000000001</v>
      </c>
      <c r="M13" s="168">
        <v>-1.7</v>
      </c>
      <c r="O13" s="267">
        <v>5.5</v>
      </c>
      <c r="P13" s="267">
        <v>5.5</v>
      </c>
      <c r="Q13" s="267">
        <v>5.5</v>
      </c>
      <c r="R13" s="267">
        <v>5.5</v>
      </c>
      <c r="S13" s="267">
        <v>5.5</v>
      </c>
      <c r="T13" s="267">
        <v>5.5</v>
      </c>
      <c r="U13" s="267">
        <v>6.6</v>
      </c>
      <c r="V13" s="400">
        <v>9.4</v>
      </c>
      <c r="W13" s="400">
        <v>-11</v>
      </c>
      <c r="X13" s="400">
        <v>1.1000000000000001</v>
      </c>
      <c r="Y13" s="400">
        <v>1.7</v>
      </c>
      <c r="AA13" s="267">
        <v>0</v>
      </c>
      <c r="AB13" s="267">
        <v>0</v>
      </c>
      <c r="AC13" s="267">
        <v>0</v>
      </c>
      <c r="AD13" s="267">
        <v>0</v>
      </c>
      <c r="AE13" s="267">
        <v>0</v>
      </c>
      <c r="AF13" s="267">
        <v>0</v>
      </c>
      <c r="AG13" s="267">
        <v>0</v>
      </c>
      <c r="AH13" s="267">
        <v>0</v>
      </c>
      <c r="AI13" s="266">
        <v>0</v>
      </c>
      <c r="AJ13" s="266">
        <v>0</v>
      </c>
      <c r="AK13" s="266">
        <v>0</v>
      </c>
    </row>
    <row r="14" spans="2:43" s="191" customFormat="1" ht="15" x14ac:dyDescent="0.25">
      <c r="B14" s="193" t="s">
        <v>154</v>
      </c>
      <c r="C14" s="190">
        <v>436.30000000000007</v>
      </c>
      <c r="D14" s="190">
        <v>463.20000000000016</v>
      </c>
      <c r="E14" s="190">
        <v>482.30000000000007</v>
      </c>
      <c r="F14" s="190">
        <v>503.19999999999993</v>
      </c>
      <c r="G14" s="190">
        <v>579</v>
      </c>
      <c r="H14" s="190">
        <v>632.70000000000005</v>
      </c>
      <c r="I14" s="190">
        <v>791.8</v>
      </c>
      <c r="J14" s="190">
        <v>838.7</v>
      </c>
      <c r="K14" s="189">
        <v>1112.3999999999999</v>
      </c>
      <c r="L14" s="189">
        <v>1097.5809999999999</v>
      </c>
      <c r="M14" s="189">
        <v>1260.4000000000001</v>
      </c>
      <c r="O14" s="208"/>
      <c r="P14" s="208"/>
      <c r="Q14" s="208"/>
      <c r="R14" s="208"/>
      <c r="S14" s="208"/>
      <c r="T14" s="208"/>
      <c r="U14" s="208"/>
      <c r="V14" s="208"/>
      <c r="W14" s="208"/>
      <c r="X14" s="208"/>
      <c r="Y14" s="208"/>
      <c r="AA14" s="190">
        <v>442.50000000000006</v>
      </c>
      <c r="AB14" s="190">
        <v>469.90000000000015</v>
      </c>
      <c r="AC14" s="190">
        <v>489.80000000000007</v>
      </c>
      <c r="AD14" s="190">
        <v>513.09999999999991</v>
      </c>
      <c r="AE14" s="190">
        <v>595.4</v>
      </c>
      <c r="AF14" s="190">
        <v>649.30000000000007</v>
      </c>
      <c r="AG14" s="190">
        <v>841.5</v>
      </c>
      <c r="AH14" s="190">
        <v>884.5</v>
      </c>
      <c r="AI14" s="189">
        <v>1101.3999999999999</v>
      </c>
      <c r="AJ14" s="189">
        <v>1098.6809999999998</v>
      </c>
      <c r="AK14" s="189">
        <v>1262.1000000000001</v>
      </c>
      <c r="AL14" s="222"/>
      <c r="AM14" s="222"/>
      <c r="AN14" s="222"/>
    </row>
    <row r="15" spans="2:43" x14ac:dyDescent="0.2">
      <c r="B15" s="182"/>
      <c r="C15" s="219"/>
      <c r="D15" s="219"/>
      <c r="E15" s="219"/>
      <c r="F15" s="219"/>
      <c r="G15" s="219"/>
      <c r="H15" s="219"/>
      <c r="I15" s="219"/>
      <c r="J15" s="219"/>
      <c r="K15" s="219"/>
      <c r="L15" s="219"/>
      <c r="M15" s="219"/>
      <c r="O15" s="157"/>
      <c r="P15" s="157"/>
      <c r="Q15" s="157"/>
      <c r="R15" s="157"/>
      <c r="S15" s="157"/>
      <c r="T15" s="157"/>
      <c r="U15" s="157"/>
      <c r="V15" s="157"/>
      <c r="W15" s="157"/>
      <c r="X15" s="157"/>
      <c r="Y15" s="157"/>
      <c r="AA15" s="219"/>
      <c r="AB15" s="219"/>
      <c r="AC15" s="219"/>
      <c r="AD15" s="219"/>
      <c r="AE15" s="219"/>
      <c r="AF15" s="219"/>
      <c r="AG15" s="219"/>
      <c r="AH15" s="219"/>
      <c r="AI15" s="219"/>
      <c r="AJ15" s="219"/>
      <c r="AK15" s="219"/>
    </row>
    <row r="16" spans="2:43" s="165" customFormat="1" ht="22.5" customHeight="1" x14ac:dyDescent="0.2">
      <c r="B16" s="218" t="s">
        <v>368</v>
      </c>
      <c r="C16" s="217" t="s">
        <v>319</v>
      </c>
      <c r="D16" s="217" t="s">
        <v>320</v>
      </c>
      <c r="E16" s="217" t="s">
        <v>321</v>
      </c>
      <c r="F16" s="217" t="s">
        <v>322</v>
      </c>
      <c r="G16" s="217" t="s">
        <v>325</v>
      </c>
      <c r="H16" s="217" t="s">
        <v>326</v>
      </c>
      <c r="I16" s="217" t="s">
        <v>379</v>
      </c>
      <c r="J16" s="217" t="s">
        <v>415</v>
      </c>
      <c r="K16" s="216" t="str">
        <f>K3</f>
        <v>1Q23</v>
      </c>
      <c r="L16" s="216" t="str">
        <f>L3</f>
        <v>2Q23</v>
      </c>
      <c r="M16" s="216" t="str">
        <f>M3</f>
        <v>3Q23</v>
      </c>
      <c r="O16" s="217" t="s">
        <v>378</v>
      </c>
      <c r="P16" s="217" t="s">
        <v>377</v>
      </c>
      <c r="Q16" s="217" t="s">
        <v>376</v>
      </c>
      <c r="R16" s="217" t="s">
        <v>375</v>
      </c>
      <c r="S16" s="217" t="s">
        <v>374</v>
      </c>
      <c r="T16" s="217" t="s">
        <v>373</v>
      </c>
      <c r="U16" s="217" t="s">
        <v>372</v>
      </c>
      <c r="V16" s="214" t="str">
        <f>V3</f>
        <v>4Q22</v>
      </c>
      <c r="W16" s="214" t="str">
        <f>W3</f>
        <v>1Q23</v>
      </c>
      <c r="X16" s="214" t="str">
        <f t="shared" ref="X16:Y16" si="0">X3</f>
        <v>2Q23</v>
      </c>
      <c r="Y16" s="214" t="str">
        <f t="shared" si="0"/>
        <v>3Q23</v>
      </c>
      <c r="AA16" s="217" t="s">
        <v>378</v>
      </c>
      <c r="AB16" s="217" t="s">
        <v>377</v>
      </c>
      <c r="AC16" s="217" t="s">
        <v>376</v>
      </c>
      <c r="AD16" s="217" t="s">
        <v>375</v>
      </c>
      <c r="AE16" s="217" t="s">
        <v>374</v>
      </c>
      <c r="AF16" s="217" t="s">
        <v>373</v>
      </c>
      <c r="AG16" s="217" t="s">
        <v>372</v>
      </c>
      <c r="AH16" s="217" t="str">
        <f>AH3</f>
        <v>4Q22A</v>
      </c>
      <c r="AI16" s="216" t="str">
        <f>AI3</f>
        <v>1Q23A</v>
      </c>
      <c r="AJ16" s="216" t="str">
        <f>AJ3</f>
        <v>2Q23A</v>
      </c>
      <c r="AK16" s="216" t="str">
        <f>AK3</f>
        <v>3Q23A</v>
      </c>
    </row>
    <row r="17" spans="2:39" x14ac:dyDescent="0.2">
      <c r="B17" s="182" t="s">
        <v>367</v>
      </c>
      <c r="C17" s="167">
        <v>542.6</v>
      </c>
      <c r="D17" s="167">
        <v>605.70000000000005</v>
      </c>
      <c r="E17" s="167">
        <v>703.2</v>
      </c>
      <c r="F17" s="167">
        <v>597.1</v>
      </c>
      <c r="G17" s="167">
        <v>664.9</v>
      </c>
      <c r="H17" s="167">
        <v>710.5</v>
      </c>
      <c r="I17" s="167">
        <v>801.2</v>
      </c>
      <c r="J17" s="167">
        <v>795.4</v>
      </c>
      <c r="K17" s="196">
        <v>911.6</v>
      </c>
      <c r="L17" s="196">
        <v>933.6</v>
      </c>
      <c r="M17" s="196">
        <v>1363.7</v>
      </c>
      <c r="O17" s="221"/>
      <c r="P17" s="221"/>
      <c r="Q17" s="221"/>
      <c r="R17" s="221"/>
      <c r="S17" s="221"/>
      <c r="T17" s="221"/>
      <c r="U17" s="221"/>
      <c r="V17" s="221">
        <v>-85.8</v>
      </c>
      <c r="W17" s="221"/>
      <c r="X17" s="221"/>
      <c r="Y17" s="221"/>
      <c r="AA17" s="210">
        <v>542.6</v>
      </c>
      <c r="AB17" s="210">
        <v>605.70000000000005</v>
      </c>
      <c r="AC17" s="210">
        <v>703.2</v>
      </c>
      <c r="AD17" s="210">
        <v>597.1</v>
      </c>
      <c r="AE17" s="210">
        <v>664.9</v>
      </c>
      <c r="AF17" s="210">
        <v>710.5</v>
      </c>
      <c r="AG17" s="210">
        <v>801.2</v>
      </c>
      <c r="AH17" s="210">
        <v>709.6</v>
      </c>
      <c r="AI17" s="209">
        <v>911.6</v>
      </c>
      <c r="AJ17" s="209">
        <v>933.6</v>
      </c>
      <c r="AK17" s="209">
        <v>1363.7</v>
      </c>
      <c r="AL17" s="156"/>
      <c r="AM17" s="172"/>
    </row>
    <row r="18" spans="2:39" x14ac:dyDescent="0.2">
      <c r="B18" s="182" t="s">
        <v>9</v>
      </c>
      <c r="C18" s="167">
        <v>-0.7</v>
      </c>
      <c r="D18" s="167">
        <v>-0.7</v>
      </c>
      <c r="E18" s="167">
        <v>-0.9</v>
      </c>
      <c r="F18" s="167">
        <v>-0.7</v>
      </c>
      <c r="G18" s="167">
        <v>-0.7</v>
      </c>
      <c r="H18" s="167">
        <v>-0.7</v>
      </c>
      <c r="I18" s="167">
        <v>-2.9</v>
      </c>
      <c r="J18" s="167">
        <v>-2.4</v>
      </c>
      <c r="K18" s="196">
        <v>-1.2</v>
      </c>
      <c r="L18" s="196">
        <v>-2.1</v>
      </c>
      <c r="M18" s="196">
        <v>-0.6</v>
      </c>
      <c r="O18" s="221"/>
      <c r="P18" s="221"/>
      <c r="Q18" s="221"/>
      <c r="R18" s="221"/>
      <c r="S18" s="221"/>
      <c r="T18" s="221"/>
      <c r="U18" s="221"/>
      <c r="V18" s="221">
        <v>1.4000000000000001</v>
      </c>
      <c r="W18" s="221"/>
      <c r="X18" s="221"/>
      <c r="Y18" s="221"/>
      <c r="AA18" s="210">
        <v>-0.7</v>
      </c>
      <c r="AB18" s="210">
        <v>-0.7</v>
      </c>
      <c r="AC18" s="210">
        <v>-0.9</v>
      </c>
      <c r="AD18" s="210">
        <v>-0.7</v>
      </c>
      <c r="AE18" s="210">
        <v>-0.7</v>
      </c>
      <c r="AF18" s="210">
        <v>-0.7</v>
      </c>
      <c r="AG18" s="210">
        <v>-2.9</v>
      </c>
      <c r="AH18" s="210">
        <v>-0.99999999999999978</v>
      </c>
      <c r="AI18" s="209">
        <v>-1.2</v>
      </c>
      <c r="AJ18" s="209">
        <v>-2.1</v>
      </c>
      <c r="AK18" s="209">
        <v>-0.6</v>
      </c>
      <c r="AM18" s="172"/>
    </row>
    <row r="19" spans="2:39" ht="15" x14ac:dyDescent="0.25">
      <c r="B19" s="193" t="s">
        <v>356</v>
      </c>
      <c r="C19" s="197">
        <v>541.9</v>
      </c>
      <c r="D19" s="197">
        <v>605</v>
      </c>
      <c r="E19" s="197">
        <v>702.30000000000007</v>
      </c>
      <c r="F19" s="197">
        <v>596.4</v>
      </c>
      <c r="G19" s="197">
        <v>664.19999999999993</v>
      </c>
      <c r="H19" s="197">
        <v>709.8</v>
      </c>
      <c r="I19" s="197">
        <v>798.30000000000007</v>
      </c>
      <c r="J19" s="197">
        <v>793</v>
      </c>
      <c r="K19" s="202">
        <v>910.4</v>
      </c>
      <c r="L19" s="202">
        <v>931.5</v>
      </c>
      <c r="M19" s="202">
        <v>1363.1000000000001</v>
      </c>
      <c r="N19" s="208">
        <v>0</v>
      </c>
      <c r="O19" s="221"/>
      <c r="P19" s="221"/>
      <c r="Q19" s="221"/>
      <c r="R19" s="221"/>
      <c r="S19" s="221"/>
      <c r="T19" s="221"/>
      <c r="U19" s="221"/>
      <c r="V19" s="221"/>
      <c r="W19" s="221"/>
      <c r="X19" s="221"/>
      <c r="Y19" s="221"/>
      <c r="Z19" s="208">
        <v>0</v>
      </c>
      <c r="AA19" s="197">
        <v>541.9</v>
      </c>
      <c r="AB19" s="197">
        <v>605</v>
      </c>
      <c r="AC19" s="197">
        <v>702.30000000000007</v>
      </c>
      <c r="AD19" s="197">
        <v>596.4</v>
      </c>
      <c r="AE19" s="197">
        <v>664.19999999999993</v>
      </c>
      <c r="AF19" s="197">
        <v>709.8</v>
      </c>
      <c r="AG19" s="197">
        <v>798.30000000000007</v>
      </c>
      <c r="AH19" s="197">
        <v>708.6</v>
      </c>
      <c r="AI19" s="202">
        <v>910.4</v>
      </c>
      <c r="AJ19" s="202">
        <v>931.5</v>
      </c>
      <c r="AK19" s="202">
        <v>1363.1000000000001</v>
      </c>
    </row>
    <row r="20" spans="2:39" x14ac:dyDescent="0.2">
      <c r="B20" s="182" t="s">
        <v>365</v>
      </c>
      <c r="C20" s="167">
        <v>-434.4</v>
      </c>
      <c r="D20" s="167">
        <v>-464.5</v>
      </c>
      <c r="E20" s="167">
        <v>-518.79999999999995</v>
      </c>
      <c r="F20" s="167">
        <v>-437.4</v>
      </c>
      <c r="G20" s="167">
        <v>-489.3</v>
      </c>
      <c r="H20" s="167">
        <v>-533.70000000000005</v>
      </c>
      <c r="I20" s="167">
        <v>-613.9</v>
      </c>
      <c r="J20" s="167">
        <v>-688.2</v>
      </c>
      <c r="K20" s="196">
        <v>-750.8</v>
      </c>
      <c r="L20" s="196">
        <v>-796.5</v>
      </c>
      <c r="M20" s="196">
        <v>-1218.2</v>
      </c>
      <c r="O20" s="221"/>
      <c r="P20" s="221"/>
      <c r="Q20" s="221"/>
      <c r="R20" s="221"/>
      <c r="S20" s="221"/>
      <c r="T20" s="221"/>
      <c r="U20" s="221"/>
      <c r="V20" s="221">
        <v>90.2</v>
      </c>
      <c r="W20" s="221"/>
      <c r="X20" s="221"/>
      <c r="Y20" s="221"/>
      <c r="AA20" s="210">
        <v>-434.4</v>
      </c>
      <c r="AB20" s="210">
        <v>-464.5</v>
      </c>
      <c r="AC20" s="210">
        <v>-518.79999999999995</v>
      </c>
      <c r="AD20" s="210">
        <v>-437.4</v>
      </c>
      <c r="AE20" s="210">
        <v>-489.3</v>
      </c>
      <c r="AF20" s="210">
        <v>-533.70000000000005</v>
      </c>
      <c r="AG20" s="210">
        <v>-613.9</v>
      </c>
      <c r="AH20" s="210">
        <v>-598</v>
      </c>
      <c r="AI20" s="209">
        <v>-750.8</v>
      </c>
      <c r="AJ20" s="209">
        <v>-796.5</v>
      </c>
      <c r="AK20" s="209">
        <v>-1218.2</v>
      </c>
      <c r="AM20" s="172"/>
    </row>
    <row r="21" spans="2:39" x14ac:dyDescent="0.2">
      <c r="B21" s="405" t="s">
        <v>431</v>
      </c>
      <c r="C21" s="167"/>
      <c r="D21" s="167"/>
      <c r="E21" s="167"/>
      <c r="F21" s="167"/>
      <c r="G21" s="167"/>
      <c r="H21" s="167"/>
      <c r="I21" s="167"/>
      <c r="J21" s="167"/>
      <c r="K21" s="196"/>
      <c r="L21" s="196">
        <v>-39</v>
      </c>
      <c r="M21" s="196">
        <v>0</v>
      </c>
      <c r="O21" s="221"/>
      <c r="P21" s="221"/>
      <c r="Q21" s="221"/>
      <c r="R21" s="221"/>
      <c r="S21" s="221"/>
      <c r="T21" s="221"/>
      <c r="U21" s="221"/>
      <c r="V21" s="221"/>
      <c r="W21" s="221"/>
      <c r="X21" s="221">
        <v>39</v>
      </c>
      <c r="Y21" s="221"/>
      <c r="AA21" s="224"/>
      <c r="AB21" s="224"/>
      <c r="AC21" s="224"/>
      <c r="AD21" s="224"/>
      <c r="AE21" s="224"/>
      <c r="AF21" s="224"/>
      <c r="AG21" s="224"/>
      <c r="AH21" s="224"/>
      <c r="AI21" s="231"/>
      <c r="AJ21" s="231">
        <v>0</v>
      </c>
      <c r="AK21" s="231">
        <v>0</v>
      </c>
      <c r="AM21" s="172"/>
    </row>
    <row r="22" spans="2:39" s="191" customFormat="1" ht="15" x14ac:dyDescent="0.25">
      <c r="B22" s="193" t="s">
        <v>12</v>
      </c>
      <c r="C22" s="190">
        <v>107.5</v>
      </c>
      <c r="D22" s="190">
        <v>140.5</v>
      </c>
      <c r="E22" s="190">
        <v>183.50000000000011</v>
      </c>
      <c r="F22" s="190">
        <v>159</v>
      </c>
      <c r="G22" s="190">
        <v>174.89999999999992</v>
      </c>
      <c r="H22" s="190">
        <v>176.09999999999991</v>
      </c>
      <c r="I22" s="190">
        <v>184.40000000000009</v>
      </c>
      <c r="J22" s="190">
        <v>104.79999999999995</v>
      </c>
      <c r="K22" s="189">
        <v>159.60000000000002</v>
      </c>
      <c r="L22" s="189">
        <v>96</v>
      </c>
      <c r="M22" s="189">
        <v>144.90000000000009</v>
      </c>
      <c r="N22" s="208">
        <v>0</v>
      </c>
      <c r="O22" s="221"/>
      <c r="P22" s="221"/>
      <c r="Q22" s="221"/>
      <c r="R22" s="221"/>
      <c r="S22" s="221"/>
      <c r="T22" s="221"/>
      <c r="U22" s="221"/>
      <c r="V22" s="221"/>
      <c r="W22" s="221"/>
      <c r="X22" s="221"/>
      <c r="Y22" s="221"/>
      <c r="Z22" s="208">
        <v>0</v>
      </c>
      <c r="AA22" s="190">
        <v>107.5</v>
      </c>
      <c r="AB22" s="190">
        <v>140.5</v>
      </c>
      <c r="AC22" s="190">
        <v>183.50000000000011</v>
      </c>
      <c r="AD22" s="190">
        <v>159</v>
      </c>
      <c r="AE22" s="190">
        <v>174.89999999999992</v>
      </c>
      <c r="AF22" s="190">
        <v>176.09999999999991</v>
      </c>
      <c r="AG22" s="190">
        <v>184.40000000000009</v>
      </c>
      <c r="AH22" s="190">
        <v>110.60000000000002</v>
      </c>
      <c r="AI22" s="189">
        <v>159.60000000000002</v>
      </c>
      <c r="AJ22" s="189">
        <v>135</v>
      </c>
      <c r="AK22" s="189">
        <v>144.90000000000009</v>
      </c>
    </row>
    <row r="23" spans="2:39" x14ac:dyDescent="0.2">
      <c r="B23" s="182" t="s">
        <v>13</v>
      </c>
      <c r="C23" s="167">
        <v>-36.299999999999997</v>
      </c>
      <c r="D23" s="167">
        <v>-34</v>
      </c>
      <c r="E23" s="167">
        <v>-47.9</v>
      </c>
      <c r="F23" s="167">
        <v>-58.6</v>
      </c>
      <c r="G23" s="167">
        <v>-47.7</v>
      </c>
      <c r="H23" s="167">
        <v>-56.5</v>
      </c>
      <c r="I23" s="167">
        <v>-62.5</v>
      </c>
      <c r="J23" s="167">
        <v>-83.7</v>
      </c>
      <c r="K23" s="196">
        <v>-45</v>
      </c>
      <c r="L23" s="196">
        <v>-50.3</v>
      </c>
      <c r="M23" s="196">
        <v>-63.8</v>
      </c>
      <c r="O23" s="221"/>
      <c r="P23" s="221">
        <v>0.1</v>
      </c>
      <c r="Q23" s="221"/>
      <c r="R23" s="221">
        <v>0.3</v>
      </c>
      <c r="S23" s="221">
        <v>0.6</v>
      </c>
      <c r="T23" s="221">
        <v>0.6</v>
      </c>
      <c r="U23" s="221">
        <v>4.2</v>
      </c>
      <c r="V23" s="221">
        <v>27</v>
      </c>
      <c r="W23" s="221"/>
      <c r="X23" s="221"/>
      <c r="Y23" s="221"/>
      <c r="AA23" s="210">
        <v>-36.299999999999997</v>
      </c>
      <c r="AB23" s="210">
        <v>-33.9</v>
      </c>
      <c r="AC23" s="210">
        <v>-47.9</v>
      </c>
      <c r="AD23" s="210">
        <v>-58.300000000000004</v>
      </c>
      <c r="AE23" s="210">
        <v>-47.1</v>
      </c>
      <c r="AF23" s="210">
        <v>-55.9</v>
      </c>
      <c r="AG23" s="210">
        <v>-58.3</v>
      </c>
      <c r="AH23" s="210">
        <v>-56.7</v>
      </c>
      <c r="AI23" s="209">
        <v>-45</v>
      </c>
      <c r="AJ23" s="209">
        <v>-50.3</v>
      </c>
      <c r="AK23" s="209">
        <v>-63.8</v>
      </c>
      <c r="AL23" s="156"/>
      <c r="AM23" s="212"/>
    </row>
    <row r="24" spans="2:39" s="191" customFormat="1" ht="15" x14ac:dyDescent="0.25">
      <c r="B24" s="193" t="s">
        <v>0</v>
      </c>
      <c r="C24" s="190">
        <v>71.2</v>
      </c>
      <c r="D24" s="190">
        <v>106.5</v>
      </c>
      <c r="E24" s="190">
        <v>135.60000000000011</v>
      </c>
      <c r="F24" s="190">
        <v>100.4</v>
      </c>
      <c r="G24" s="190">
        <v>127.19999999999992</v>
      </c>
      <c r="H24" s="190">
        <v>119.59999999999991</v>
      </c>
      <c r="I24" s="190">
        <v>121.90000000000009</v>
      </c>
      <c r="J24" s="190">
        <v>21.099999999999952</v>
      </c>
      <c r="K24" s="189">
        <v>114.60000000000002</v>
      </c>
      <c r="L24" s="189">
        <v>45.7</v>
      </c>
      <c r="M24" s="189">
        <v>81.100000000000094</v>
      </c>
      <c r="N24" s="208">
        <v>0</v>
      </c>
      <c r="O24" s="221"/>
      <c r="P24" s="221"/>
      <c r="Q24" s="221"/>
      <c r="R24" s="221"/>
      <c r="S24" s="221"/>
      <c r="T24" s="221"/>
      <c r="U24" s="221"/>
      <c r="V24" s="221"/>
      <c r="W24" s="221"/>
      <c r="X24" s="221"/>
      <c r="Y24" s="221"/>
      <c r="Z24" s="208"/>
      <c r="AA24" s="190">
        <v>71.2</v>
      </c>
      <c r="AB24" s="190">
        <v>106.6</v>
      </c>
      <c r="AC24" s="190">
        <v>135.60000000000011</v>
      </c>
      <c r="AD24" s="190">
        <v>100.69999999999999</v>
      </c>
      <c r="AE24" s="190">
        <v>127.79999999999993</v>
      </c>
      <c r="AF24" s="190">
        <v>120.1999999999999</v>
      </c>
      <c r="AG24" s="190">
        <v>126.10000000000009</v>
      </c>
      <c r="AH24" s="190">
        <v>53.90000000000002</v>
      </c>
      <c r="AI24" s="189">
        <v>114.60000000000002</v>
      </c>
      <c r="AJ24" s="189">
        <v>84.7</v>
      </c>
      <c r="AK24" s="189">
        <v>81.100000000000094</v>
      </c>
    </row>
    <row r="25" spans="2:39" s="158" customFormat="1" ht="15" x14ac:dyDescent="0.25">
      <c r="B25" s="188" t="s">
        <v>18</v>
      </c>
      <c r="C25" s="158">
        <v>0.13100000000000001</v>
      </c>
      <c r="D25" s="158">
        <v>0.17599999999999999</v>
      </c>
      <c r="E25" s="158">
        <v>0.193</v>
      </c>
      <c r="F25" s="158">
        <v>0.16800000000000001</v>
      </c>
      <c r="G25" s="158">
        <v>0.192</v>
      </c>
      <c r="H25" s="158">
        <v>0.16800000000000001</v>
      </c>
      <c r="I25" s="158">
        <v>0.153</v>
      </c>
      <c r="J25" s="158">
        <v>2.7E-2</v>
      </c>
      <c r="K25" s="211">
        <v>0.126</v>
      </c>
      <c r="L25" s="211">
        <v>4.9000000000000002E-2</v>
      </c>
      <c r="M25" s="211">
        <v>5.8999999999999997E-2</v>
      </c>
      <c r="O25" s="221"/>
      <c r="P25" s="221"/>
      <c r="Q25" s="221"/>
      <c r="R25" s="221"/>
      <c r="S25" s="221"/>
      <c r="T25" s="221"/>
      <c r="U25" s="221"/>
      <c r="V25" s="221"/>
      <c r="W25" s="221"/>
      <c r="X25" s="221"/>
      <c r="Y25" s="221"/>
      <c r="Z25" s="159"/>
      <c r="AA25" s="158">
        <v>0.13100000000000001</v>
      </c>
      <c r="AB25" s="158">
        <v>0.17599999999999999</v>
      </c>
      <c r="AC25" s="158">
        <v>0.193</v>
      </c>
      <c r="AD25" s="158">
        <v>0.16900000000000001</v>
      </c>
      <c r="AE25" s="158">
        <v>0.192</v>
      </c>
      <c r="AF25" s="158">
        <v>0.16900000000000001</v>
      </c>
      <c r="AG25" s="158">
        <v>0.158</v>
      </c>
      <c r="AH25" s="158">
        <v>7.5999999999999998E-2</v>
      </c>
      <c r="AI25" s="211">
        <v>0.126</v>
      </c>
      <c r="AJ25" s="211">
        <v>9.0999999999999998E-2</v>
      </c>
      <c r="AK25" s="211">
        <v>5.8999999999999997E-2</v>
      </c>
    </row>
    <row r="26" spans="2:39" x14ac:dyDescent="0.2">
      <c r="B26" s="182" t="s">
        <v>19</v>
      </c>
      <c r="C26" s="167">
        <v>-76.099999999999994</v>
      </c>
      <c r="D26" s="167">
        <v>-91.6</v>
      </c>
      <c r="E26" s="167">
        <v>-83.8</v>
      </c>
      <c r="F26" s="167">
        <v>-104.5</v>
      </c>
      <c r="G26" s="167">
        <v>-109.5</v>
      </c>
      <c r="H26" s="167">
        <v>-138</v>
      </c>
      <c r="I26" s="167">
        <v>-212.7</v>
      </c>
      <c r="J26" s="167">
        <v>-288.10000000000002</v>
      </c>
      <c r="K26" s="168">
        <v>-338</v>
      </c>
      <c r="L26" s="168">
        <v>-400.2</v>
      </c>
      <c r="M26" s="168">
        <v>-398.4</v>
      </c>
      <c r="O26" s="221"/>
      <c r="P26" s="221"/>
      <c r="Q26" s="221"/>
      <c r="R26" s="221"/>
      <c r="S26" s="221"/>
      <c r="T26" s="221"/>
      <c r="U26" s="221"/>
      <c r="V26" s="221"/>
      <c r="W26" s="221"/>
      <c r="X26" s="221">
        <v>40.4</v>
      </c>
      <c r="Y26" s="221"/>
      <c r="AA26" s="210">
        <v>-76.099999999999994</v>
      </c>
      <c r="AB26" s="210">
        <v>-91.6</v>
      </c>
      <c r="AC26" s="210">
        <v>-83.8</v>
      </c>
      <c r="AD26" s="210">
        <v>-104.5</v>
      </c>
      <c r="AE26" s="210">
        <v>-109.5</v>
      </c>
      <c r="AF26" s="210">
        <v>-138</v>
      </c>
      <c r="AG26" s="210">
        <v>-212.7</v>
      </c>
      <c r="AH26" s="210">
        <v>-288.10000000000002</v>
      </c>
      <c r="AI26" s="209">
        <v>-338</v>
      </c>
      <c r="AJ26" s="209">
        <v>-359.8</v>
      </c>
      <c r="AK26" s="209">
        <v>-398.4</v>
      </c>
    </row>
    <row r="27" spans="2:39" s="171" customFormat="1" x14ac:dyDescent="0.2">
      <c r="B27" s="195" t="s">
        <v>195</v>
      </c>
      <c r="C27" s="167">
        <v>-5.4</v>
      </c>
      <c r="D27" s="194">
        <v>-5.5</v>
      </c>
      <c r="E27" s="194">
        <v>-7.2</v>
      </c>
      <c r="F27" s="194">
        <v>-5.3</v>
      </c>
      <c r="G27" s="194">
        <v>-9.1999999999999993</v>
      </c>
      <c r="H27" s="194">
        <v>-9.4</v>
      </c>
      <c r="I27" s="194">
        <v>-7</v>
      </c>
      <c r="J27" s="194">
        <v>-7</v>
      </c>
      <c r="K27" s="168">
        <v>-4.5</v>
      </c>
      <c r="L27" s="168">
        <v>-4.2</v>
      </c>
      <c r="M27" s="168">
        <v>-7</v>
      </c>
      <c r="O27" s="221"/>
      <c r="P27" s="221"/>
      <c r="Q27" s="221"/>
      <c r="R27" s="221"/>
      <c r="S27" s="221"/>
      <c r="T27" s="221"/>
      <c r="U27" s="221"/>
      <c r="V27" s="221">
        <v>1</v>
      </c>
      <c r="W27" s="221"/>
      <c r="X27" s="221"/>
      <c r="Y27" s="221"/>
      <c r="AA27" s="267">
        <v>-5.4</v>
      </c>
      <c r="AB27" s="267">
        <v>-5.5</v>
      </c>
      <c r="AC27" s="267">
        <v>-7.2</v>
      </c>
      <c r="AD27" s="267">
        <v>-5.3</v>
      </c>
      <c r="AE27" s="267">
        <v>-9.1999999999999993</v>
      </c>
      <c r="AF27" s="267">
        <v>-9.4</v>
      </c>
      <c r="AG27" s="267">
        <v>-7</v>
      </c>
      <c r="AH27" s="267">
        <v>-6</v>
      </c>
      <c r="AI27" s="266">
        <v>-4.5</v>
      </c>
      <c r="AJ27" s="266">
        <v>-4.2</v>
      </c>
      <c r="AK27" s="266">
        <v>-7</v>
      </c>
    </row>
    <row r="28" spans="2:39" s="171" customFormat="1" x14ac:dyDescent="0.2">
      <c r="B28" s="195" t="s">
        <v>412</v>
      </c>
      <c r="C28" s="167">
        <v>-43.1</v>
      </c>
      <c r="D28" s="194">
        <v>-43.1</v>
      </c>
      <c r="E28" s="194">
        <v>-43.1</v>
      </c>
      <c r="F28" s="194">
        <v>-43.1</v>
      </c>
      <c r="G28" s="194">
        <v>-43.1</v>
      </c>
      <c r="H28" s="194">
        <v>-43.1</v>
      </c>
      <c r="I28" s="194">
        <v>-131</v>
      </c>
      <c r="J28" s="194">
        <v>-119.7</v>
      </c>
      <c r="K28" s="168">
        <v>-132.4</v>
      </c>
      <c r="L28" s="168">
        <v>-124.5</v>
      </c>
      <c r="M28" s="168">
        <v>-50.7</v>
      </c>
      <c r="O28" s="221">
        <v>43.1</v>
      </c>
      <c r="P28" s="221">
        <v>43.1</v>
      </c>
      <c r="Q28" s="221">
        <v>43.1</v>
      </c>
      <c r="R28" s="221">
        <v>43.1</v>
      </c>
      <c r="S28" s="221">
        <v>43.1</v>
      </c>
      <c r="T28" s="221">
        <v>43.1</v>
      </c>
      <c r="U28" s="221">
        <v>131</v>
      </c>
      <c r="V28" s="221">
        <v>119.7</v>
      </c>
      <c r="W28" s="221">
        <v>132.4</v>
      </c>
      <c r="X28" s="221">
        <v>124.5</v>
      </c>
      <c r="Y28" s="221">
        <v>50.7</v>
      </c>
      <c r="AA28" s="267">
        <v>0</v>
      </c>
      <c r="AB28" s="267">
        <v>0</v>
      </c>
      <c r="AC28" s="267">
        <v>0</v>
      </c>
      <c r="AD28" s="267">
        <v>0</v>
      </c>
      <c r="AE28" s="267">
        <v>0</v>
      </c>
      <c r="AF28" s="267">
        <v>0</v>
      </c>
      <c r="AG28" s="267">
        <v>0</v>
      </c>
      <c r="AH28" s="267">
        <v>0</v>
      </c>
      <c r="AI28" s="266">
        <v>0</v>
      </c>
      <c r="AJ28" s="266">
        <v>0</v>
      </c>
      <c r="AK28" s="266">
        <v>0</v>
      </c>
    </row>
    <row r="29" spans="2:39" s="191" customFormat="1" ht="15" x14ac:dyDescent="0.25">
      <c r="B29" s="193" t="s">
        <v>156</v>
      </c>
      <c r="C29" s="190">
        <v>-53.399999999999991</v>
      </c>
      <c r="D29" s="190">
        <v>-33.699999999999989</v>
      </c>
      <c r="E29" s="190">
        <v>1.5000000000001137</v>
      </c>
      <c r="F29" s="190">
        <v>-52.5</v>
      </c>
      <c r="G29" s="190">
        <v>-34.600000000000094</v>
      </c>
      <c r="H29" s="190">
        <v>-70.900000000000091</v>
      </c>
      <c r="I29" s="190">
        <v>-228.7999999999999</v>
      </c>
      <c r="J29" s="190">
        <v>-393.70000000000005</v>
      </c>
      <c r="K29" s="189">
        <v>-360.29999999999995</v>
      </c>
      <c r="L29" s="189">
        <v>-483.2</v>
      </c>
      <c r="M29" s="189">
        <v>-374.99999999999989</v>
      </c>
      <c r="N29" s="208">
        <v>0</v>
      </c>
      <c r="O29" s="221"/>
      <c r="P29" s="221"/>
      <c r="Q29" s="221"/>
      <c r="R29" s="221"/>
      <c r="S29" s="221"/>
      <c r="T29" s="221"/>
      <c r="U29" s="221"/>
      <c r="V29" s="221"/>
      <c r="W29" s="221"/>
      <c r="X29" s="221"/>
      <c r="Y29" s="221"/>
      <c r="Z29" s="208"/>
      <c r="AA29" s="190">
        <v>-10.299999999999997</v>
      </c>
      <c r="AB29" s="190">
        <v>9.5</v>
      </c>
      <c r="AC29" s="190">
        <v>44.600000000000108</v>
      </c>
      <c r="AD29" s="190">
        <v>-9.1000000000000085</v>
      </c>
      <c r="AE29" s="190">
        <v>9.0999999999999233</v>
      </c>
      <c r="AF29" s="190">
        <v>-27.200000000000102</v>
      </c>
      <c r="AG29" s="190">
        <v>-93.599999999999895</v>
      </c>
      <c r="AH29" s="190">
        <v>-240.2</v>
      </c>
      <c r="AI29" s="189">
        <v>-227.89999999999998</v>
      </c>
      <c r="AJ29" s="189">
        <v>-279.3</v>
      </c>
      <c r="AK29" s="189">
        <v>-324.2999999999999</v>
      </c>
    </row>
    <row r="30" spans="2:39" s="150" customFormat="1" ht="12.75" x14ac:dyDescent="0.2"/>
    <row r="31" spans="2:39" s="165" customFormat="1" ht="22.5" customHeight="1" x14ac:dyDescent="0.2">
      <c r="B31" s="265" t="s">
        <v>388</v>
      </c>
      <c r="C31" s="264" t="s">
        <v>319</v>
      </c>
      <c r="D31" s="264" t="s">
        <v>320</v>
      </c>
      <c r="E31" s="264" t="s">
        <v>321</v>
      </c>
      <c r="F31" s="264" t="s">
        <v>322</v>
      </c>
      <c r="G31" s="264" t="s">
        <v>325</v>
      </c>
      <c r="H31" s="264" t="s">
        <v>326</v>
      </c>
      <c r="I31" s="264" t="s">
        <v>379</v>
      </c>
      <c r="J31" s="264" t="str">
        <f>J3</f>
        <v>4Q22</v>
      </c>
      <c r="K31" s="263" t="str">
        <f>K3</f>
        <v>1Q23</v>
      </c>
      <c r="L31" s="263" t="str">
        <f>L3</f>
        <v>2Q23</v>
      </c>
      <c r="M31" s="263" t="str">
        <f>M3</f>
        <v>3Q23</v>
      </c>
      <c r="O31" s="262" t="s">
        <v>378</v>
      </c>
      <c r="P31" s="262" t="s">
        <v>377</v>
      </c>
      <c r="Q31" s="262" t="s">
        <v>376</v>
      </c>
      <c r="R31" s="262" t="s">
        <v>375</v>
      </c>
      <c r="S31" s="262" t="s">
        <v>374</v>
      </c>
      <c r="T31" s="262" t="s">
        <v>373</v>
      </c>
      <c r="U31" s="262" t="s">
        <v>372</v>
      </c>
      <c r="V31" s="401" t="str">
        <f>V3</f>
        <v>4Q22</v>
      </c>
      <c r="W31" s="401" t="str">
        <f>W3</f>
        <v>1Q23</v>
      </c>
      <c r="X31" s="401" t="str">
        <f t="shared" ref="X31:Y31" si="1">X3</f>
        <v>2Q23</v>
      </c>
      <c r="Y31" s="401" t="str">
        <f t="shared" si="1"/>
        <v>3Q23</v>
      </c>
      <c r="AA31" s="262" t="s">
        <v>378</v>
      </c>
      <c r="AB31" s="262" t="s">
        <v>377</v>
      </c>
      <c r="AC31" s="262" t="s">
        <v>376</v>
      </c>
      <c r="AD31" s="262" t="s">
        <v>375</v>
      </c>
      <c r="AE31" s="262" t="s">
        <v>374</v>
      </c>
      <c r="AF31" s="262" t="s">
        <v>373</v>
      </c>
      <c r="AG31" s="262" t="s">
        <v>372</v>
      </c>
      <c r="AH31" s="262" t="str">
        <f>AH3</f>
        <v>4Q22A</v>
      </c>
      <c r="AI31" s="261" t="str">
        <f>AI3</f>
        <v>1Q23A</v>
      </c>
      <c r="AJ31" s="261" t="str">
        <f>AJ3</f>
        <v>2Q23A</v>
      </c>
      <c r="AK31" s="261" t="str">
        <f>AK3</f>
        <v>3Q23A</v>
      </c>
    </row>
    <row r="32" spans="2:39" s="191" customFormat="1" ht="15" x14ac:dyDescent="0.25">
      <c r="B32" s="193" t="s">
        <v>356</v>
      </c>
      <c r="C32" s="197">
        <v>1207.2</v>
      </c>
      <c r="D32" s="197">
        <v>1320.8000000000002</v>
      </c>
      <c r="E32" s="197">
        <v>1462.9</v>
      </c>
      <c r="F32" s="197">
        <v>1440.3</v>
      </c>
      <c r="G32" s="197">
        <v>1584.3</v>
      </c>
      <c r="H32" s="197">
        <v>1724.3000000000002</v>
      </c>
      <c r="I32" s="197">
        <v>1958.6</v>
      </c>
      <c r="J32" s="197">
        <v>2134.1000000000004</v>
      </c>
      <c r="K32" s="202">
        <v>2369.2999999999997</v>
      </c>
      <c r="L32" s="202">
        <v>2535.3809999999999</v>
      </c>
      <c r="M32" s="202">
        <v>3094.5</v>
      </c>
      <c r="O32" s="221"/>
      <c r="P32" s="221"/>
      <c r="Q32" s="221"/>
      <c r="R32" s="221"/>
      <c r="S32" s="221"/>
      <c r="T32" s="221"/>
      <c r="U32" s="221"/>
      <c r="V32" s="221"/>
      <c r="W32" s="221"/>
      <c r="X32" s="221"/>
      <c r="Y32" s="221"/>
      <c r="AA32" s="197">
        <v>1207.2</v>
      </c>
      <c r="AB32" s="197">
        <v>1320.8000000000002</v>
      </c>
      <c r="AC32" s="197">
        <v>1462.9</v>
      </c>
      <c r="AD32" s="197">
        <v>1440.3</v>
      </c>
      <c r="AE32" s="197">
        <v>1584.3</v>
      </c>
      <c r="AF32" s="197">
        <v>1724.3000000000002</v>
      </c>
      <c r="AG32" s="197">
        <v>1958.6</v>
      </c>
      <c r="AH32" s="197">
        <v>2049.7000000000003</v>
      </c>
      <c r="AI32" s="202">
        <v>2369.2999999999997</v>
      </c>
      <c r="AJ32" s="202">
        <v>2535.3809999999999</v>
      </c>
      <c r="AK32" s="202">
        <v>3094.5</v>
      </c>
    </row>
    <row r="33" spans="2:38" x14ac:dyDescent="0.2">
      <c r="B33" s="182" t="s">
        <v>25</v>
      </c>
      <c r="C33" s="167">
        <v>-580.5</v>
      </c>
      <c r="D33" s="167">
        <v>-620.70000000000005</v>
      </c>
      <c r="E33" s="167">
        <v>-693.3</v>
      </c>
      <c r="F33" s="167">
        <v>-656.5</v>
      </c>
      <c r="G33" s="167">
        <v>-706.4</v>
      </c>
      <c r="H33" s="167">
        <v>-785.2</v>
      </c>
      <c r="I33" s="167">
        <v>-804</v>
      </c>
      <c r="J33" s="167">
        <v>-978.30000000000007</v>
      </c>
      <c r="K33" s="196">
        <v>-989.8</v>
      </c>
      <c r="L33" s="196">
        <v>-1126.9000000000001</v>
      </c>
      <c r="M33" s="196">
        <v>-1535.7</v>
      </c>
      <c r="O33" s="221"/>
      <c r="P33" s="221"/>
      <c r="Q33" s="221"/>
      <c r="R33" s="221"/>
      <c r="S33" s="221"/>
      <c r="T33" s="221"/>
      <c r="U33" s="221"/>
      <c r="V33" s="221"/>
      <c r="W33" s="221"/>
      <c r="X33" s="221"/>
      <c r="Y33" s="221"/>
      <c r="AA33" s="167">
        <v>-580.5</v>
      </c>
      <c r="AB33" s="167">
        <v>-620.70000000000005</v>
      </c>
      <c r="AC33" s="167">
        <v>-693.3</v>
      </c>
      <c r="AD33" s="167">
        <v>-656.5</v>
      </c>
      <c r="AE33" s="167">
        <v>-706.4</v>
      </c>
      <c r="AF33" s="167">
        <v>-785.2</v>
      </c>
      <c r="AG33" s="167">
        <v>-804</v>
      </c>
      <c r="AH33" s="167">
        <v>-888.1</v>
      </c>
      <c r="AI33" s="196">
        <v>-989.8</v>
      </c>
      <c r="AJ33" s="196">
        <v>-1126.9000000000001</v>
      </c>
      <c r="AK33" s="196">
        <v>-1535.7</v>
      </c>
    </row>
    <row r="34" spans="2:38" x14ac:dyDescent="0.2">
      <c r="B34" s="405" t="s">
        <v>431</v>
      </c>
      <c r="C34" s="167"/>
      <c r="D34" s="167"/>
      <c r="E34" s="167"/>
      <c r="F34" s="167"/>
      <c r="G34" s="167"/>
      <c r="H34" s="167"/>
      <c r="I34" s="167"/>
      <c r="J34" s="167"/>
      <c r="K34" s="196"/>
      <c r="L34" s="196">
        <v>-39</v>
      </c>
      <c r="M34" s="196">
        <v>0</v>
      </c>
      <c r="O34" s="221"/>
      <c r="P34" s="221"/>
      <c r="Q34" s="221"/>
      <c r="R34" s="221"/>
      <c r="S34" s="221"/>
      <c r="T34" s="221"/>
      <c r="U34" s="221"/>
      <c r="V34" s="221"/>
      <c r="W34" s="221"/>
      <c r="X34" s="221">
        <v>39</v>
      </c>
      <c r="Y34" s="221"/>
      <c r="AA34" s="167"/>
      <c r="AB34" s="167"/>
      <c r="AC34" s="167"/>
      <c r="AD34" s="167"/>
      <c r="AE34" s="167"/>
      <c r="AF34" s="167"/>
      <c r="AG34" s="167"/>
      <c r="AH34" s="167"/>
      <c r="AI34" s="196"/>
      <c r="AJ34" s="196">
        <v>0</v>
      </c>
      <c r="AK34" s="196">
        <v>0</v>
      </c>
    </row>
    <row r="35" spans="2:38" s="191" customFormat="1" ht="15" x14ac:dyDescent="0.25">
      <c r="B35" s="193" t="s">
        <v>12</v>
      </c>
      <c r="C35" s="190">
        <v>626.70000000000005</v>
      </c>
      <c r="D35" s="190">
        <v>700.10000000000014</v>
      </c>
      <c r="E35" s="190">
        <v>769.60000000000014</v>
      </c>
      <c r="F35" s="190">
        <v>783.8</v>
      </c>
      <c r="G35" s="190">
        <v>877.9</v>
      </c>
      <c r="H35" s="190">
        <v>939.10000000000014</v>
      </c>
      <c r="I35" s="190">
        <v>1154.5999999999999</v>
      </c>
      <c r="J35" s="190">
        <v>1155.8000000000002</v>
      </c>
      <c r="K35" s="189">
        <v>1379.4999999999998</v>
      </c>
      <c r="L35" s="189">
        <v>1369.4809999999998</v>
      </c>
      <c r="M35" s="189">
        <v>1558.8</v>
      </c>
      <c r="O35" s="221"/>
      <c r="P35" s="221"/>
      <c r="Q35" s="221"/>
      <c r="R35" s="221"/>
      <c r="S35" s="221"/>
      <c r="T35" s="221"/>
      <c r="U35" s="221"/>
      <c r="V35" s="221"/>
      <c r="W35" s="221"/>
      <c r="X35" s="221"/>
      <c r="Y35" s="221"/>
      <c r="AA35" s="190">
        <v>626.70000000000005</v>
      </c>
      <c r="AB35" s="190">
        <v>700.10000000000014</v>
      </c>
      <c r="AC35" s="190">
        <v>769.60000000000014</v>
      </c>
      <c r="AD35" s="190">
        <v>783.8</v>
      </c>
      <c r="AE35" s="190">
        <v>877.9</v>
      </c>
      <c r="AF35" s="190">
        <v>939.10000000000014</v>
      </c>
      <c r="AG35" s="190">
        <v>1154.5999999999999</v>
      </c>
      <c r="AH35" s="190">
        <v>1161.6000000000004</v>
      </c>
      <c r="AI35" s="189">
        <v>1379.4999999999998</v>
      </c>
      <c r="AJ35" s="189">
        <v>1408.4809999999998</v>
      </c>
      <c r="AK35" s="189">
        <v>1558.8</v>
      </c>
    </row>
    <row r="36" spans="2:38" x14ac:dyDescent="0.2">
      <c r="B36" s="182" t="s">
        <v>13</v>
      </c>
      <c r="C36" s="167">
        <v>-103</v>
      </c>
      <c r="D36" s="167">
        <v>-114.2</v>
      </c>
      <c r="E36" s="167">
        <v>-135.80000000000001</v>
      </c>
      <c r="F36" s="167">
        <v>-159.1</v>
      </c>
      <c r="G36" s="167">
        <v>-154.19999999999999</v>
      </c>
      <c r="H36" s="167">
        <v>-170.7</v>
      </c>
      <c r="I36" s="167">
        <v>-222</v>
      </c>
      <c r="J36" s="167">
        <v>-278.7</v>
      </c>
      <c r="K36" s="196">
        <v>-153.6</v>
      </c>
      <c r="L36" s="196">
        <v>-208.3</v>
      </c>
      <c r="M36" s="196">
        <v>-202.10000000000002</v>
      </c>
      <c r="O36" s="221">
        <v>0.7</v>
      </c>
      <c r="P36" s="221">
        <v>1.3</v>
      </c>
      <c r="Q36" s="221">
        <v>2</v>
      </c>
      <c r="R36" s="221">
        <v>4.7</v>
      </c>
      <c r="S36" s="221">
        <v>11.5</v>
      </c>
      <c r="T36" s="221">
        <v>11.7</v>
      </c>
      <c r="U36" s="221">
        <v>47.300000000000004</v>
      </c>
      <c r="V36" s="221">
        <v>63.4</v>
      </c>
      <c r="W36" s="221"/>
      <c r="X36" s="221"/>
      <c r="Y36" s="221"/>
      <c r="AA36" s="167">
        <v>-102.3</v>
      </c>
      <c r="AB36" s="167">
        <v>-112.9</v>
      </c>
      <c r="AC36" s="167">
        <v>-133.80000000000001</v>
      </c>
      <c r="AD36" s="167">
        <v>-154.4</v>
      </c>
      <c r="AE36" s="167">
        <v>-142.69999999999999</v>
      </c>
      <c r="AF36" s="167">
        <v>-159</v>
      </c>
      <c r="AG36" s="167">
        <v>-174.7</v>
      </c>
      <c r="AH36" s="167">
        <v>-215.3</v>
      </c>
      <c r="AI36" s="196">
        <v>-153.6</v>
      </c>
      <c r="AJ36" s="196">
        <v>-208.3</v>
      </c>
      <c r="AK36" s="196">
        <v>-202.10000000000002</v>
      </c>
    </row>
    <row r="37" spans="2:38" s="191" customFormat="1" ht="15" x14ac:dyDescent="0.25">
      <c r="B37" s="193" t="s">
        <v>0</v>
      </c>
      <c r="C37" s="197">
        <v>523.70000000000005</v>
      </c>
      <c r="D37" s="197">
        <v>585.90000000000009</v>
      </c>
      <c r="E37" s="197">
        <v>633.80000000000018</v>
      </c>
      <c r="F37" s="197">
        <v>624.69999999999993</v>
      </c>
      <c r="G37" s="197">
        <v>723.7</v>
      </c>
      <c r="H37" s="197">
        <v>768.40000000000009</v>
      </c>
      <c r="I37" s="197">
        <v>932.59999999999991</v>
      </c>
      <c r="J37" s="197">
        <v>877.10000000000014</v>
      </c>
      <c r="K37" s="202">
        <v>1225.8999999999999</v>
      </c>
      <c r="L37" s="202">
        <v>1161.1809999999998</v>
      </c>
      <c r="M37" s="202">
        <v>1356.6999999999998</v>
      </c>
      <c r="O37" s="221"/>
      <c r="P37" s="221"/>
      <c r="Q37" s="221"/>
      <c r="R37" s="221"/>
      <c r="S37" s="221"/>
      <c r="T37" s="221"/>
      <c r="U37" s="221"/>
      <c r="V37" s="221"/>
      <c r="W37" s="221"/>
      <c r="X37" s="221"/>
      <c r="Y37" s="221"/>
      <c r="AA37" s="197">
        <v>524.40000000000009</v>
      </c>
      <c r="AB37" s="197">
        <v>587.20000000000016</v>
      </c>
      <c r="AC37" s="197">
        <v>635.80000000000018</v>
      </c>
      <c r="AD37" s="197">
        <v>629.4</v>
      </c>
      <c r="AE37" s="197">
        <v>735.2</v>
      </c>
      <c r="AF37" s="197">
        <v>780.10000000000014</v>
      </c>
      <c r="AG37" s="197">
        <v>979.89999999999986</v>
      </c>
      <c r="AH37" s="197">
        <v>946.30000000000041</v>
      </c>
      <c r="AI37" s="202">
        <v>1225.8999999999999</v>
      </c>
      <c r="AJ37" s="202">
        <v>1200.1809999999998</v>
      </c>
      <c r="AK37" s="202">
        <v>1356.6999999999998</v>
      </c>
    </row>
    <row r="38" spans="2:38" ht="15" x14ac:dyDescent="0.25">
      <c r="B38" s="188" t="s">
        <v>28</v>
      </c>
      <c r="C38" s="201">
        <v>0.43381378396288933</v>
      </c>
      <c r="D38" s="201">
        <v>0.4435947910357359</v>
      </c>
      <c r="E38" s="201">
        <v>0.43324902590744424</v>
      </c>
      <c r="F38" s="201">
        <v>0.43372908421856554</v>
      </c>
      <c r="G38" s="201">
        <v>0.45679479896484254</v>
      </c>
      <c r="H38" s="201">
        <v>0.44563011076958764</v>
      </c>
      <c r="I38" s="201">
        <v>0.47615643827223525</v>
      </c>
      <c r="J38" s="201">
        <v>0.41099292441778734</v>
      </c>
      <c r="K38" s="200">
        <v>0.51741020554594186</v>
      </c>
      <c r="L38" s="200">
        <v>0.45799073196493933</v>
      </c>
      <c r="M38" s="200">
        <v>0.43842300856358046</v>
      </c>
      <c r="O38" s="221"/>
      <c r="P38" s="221"/>
      <c r="Q38" s="221"/>
      <c r="R38" s="221"/>
      <c r="S38" s="221"/>
      <c r="T38" s="221"/>
      <c r="U38" s="221"/>
      <c r="V38" s="221"/>
      <c r="W38" s="221"/>
      <c r="X38" s="221"/>
      <c r="Y38" s="221"/>
      <c r="AA38" s="201">
        <v>0.43439363817097421</v>
      </c>
      <c r="AB38" s="201">
        <v>0.44457904300423989</v>
      </c>
      <c r="AC38" s="201">
        <v>0.43461617335429636</v>
      </c>
      <c r="AD38" s="201">
        <v>0.43699229327223493</v>
      </c>
      <c r="AE38" s="201">
        <v>0.46405352521618387</v>
      </c>
      <c r="AF38" s="201">
        <v>0.45241547294554313</v>
      </c>
      <c r="AG38" s="201">
        <v>0.50030634126416829</v>
      </c>
      <c r="AH38" s="201">
        <v>0.46167731863199507</v>
      </c>
      <c r="AI38" s="200">
        <v>0.51741020554594186</v>
      </c>
      <c r="AJ38" s="200">
        <v>0.47337303545305415</v>
      </c>
      <c r="AK38" s="200">
        <v>0.43842300856358046</v>
      </c>
    </row>
    <row r="39" spans="2:38" s="191" customFormat="1" ht="15" x14ac:dyDescent="0.25">
      <c r="B39" s="182" t="s">
        <v>19</v>
      </c>
      <c r="C39" s="199">
        <v>-76.099999999999994</v>
      </c>
      <c r="D39" s="199">
        <v>-91.6</v>
      </c>
      <c r="E39" s="199">
        <v>-83.8</v>
      </c>
      <c r="F39" s="199">
        <v>-104.5</v>
      </c>
      <c r="G39" s="199">
        <v>-109.5</v>
      </c>
      <c r="H39" s="199">
        <v>-138</v>
      </c>
      <c r="I39" s="199">
        <v>-212.7</v>
      </c>
      <c r="J39" s="199">
        <v>-288.10000000000002</v>
      </c>
      <c r="K39" s="198">
        <v>-338</v>
      </c>
      <c r="L39" s="198">
        <v>-400.2</v>
      </c>
      <c r="M39" s="198">
        <v>-398.4</v>
      </c>
      <c r="N39" s="155"/>
      <c r="O39" s="221"/>
      <c r="P39" s="221"/>
      <c r="Q39" s="221"/>
      <c r="R39" s="221"/>
      <c r="S39" s="221"/>
      <c r="T39" s="221"/>
      <c r="U39" s="221"/>
      <c r="V39" s="221"/>
      <c r="W39" s="221"/>
      <c r="X39" s="221">
        <v>40.4</v>
      </c>
      <c r="Y39" s="221"/>
      <c r="Z39" s="155"/>
      <c r="AA39" s="199">
        <v>-76.099999999999994</v>
      </c>
      <c r="AB39" s="199">
        <v>-91.6</v>
      </c>
      <c r="AC39" s="199">
        <v>-83.8</v>
      </c>
      <c r="AD39" s="199">
        <v>-104.5</v>
      </c>
      <c r="AE39" s="199">
        <v>-109.5</v>
      </c>
      <c r="AF39" s="199">
        <v>-138</v>
      </c>
      <c r="AG39" s="199">
        <v>-212.7</v>
      </c>
      <c r="AH39" s="199">
        <v>-288.10000000000002</v>
      </c>
      <c r="AI39" s="198">
        <v>-338</v>
      </c>
      <c r="AJ39" s="198">
        <v>-359.8</v>
      </c>
      <c r="AK39" s="198">
        <v>-398.4</v>
      </c>
    </row>
    <row r="40" spans="2:38" x14ac:dyDescent="0.2">
      <c r="B40" s="182" t="s">
        <v>195</v>
      </c>
      <c r="C40" s="167">
        <v>-16.100000000000001</v>
      </c>
      <c r="D40" s="167">
        <v>-16.2</v>
      </c>
      <c r="E40" s="167">
        <v>-17.600000000000001</v>
      </c>
      <c r="F40" s="167">
        <v>-20.9</v>
      </c>
      <c r="G40" s="167">
        <v>-21.2</v>
      </c>
      <c r="H40" s="167">
        <v>-20</v>
      </c>
      <c r="I40" s="167">
        <v>-19.299999999999997</v>
      </c>
      <c r="J40" s="167">
        <v>-14.9</v>
      </c>
      <c r="K40" s="196">
        <v>-14.4</v>
      </c>
      <c r="L40" s="196">
        <v>-21</v>
      </c>
      <c r="M40" s="196">
        <v>-20.5</v>
      </c>
      <c r="O40" s="221"/>
      <c r="P40" s="221"/>
      <c r="Q40" s="221"/>
      <c r="R40" s="221"/>
      <c r="S40" s="221"/>
      <c r="T40" s="221"/>
      <c r="U40" s="221"/>
      <c r="V40" s="221">
        <v>1</v>
      </c>
      <c r="W40" s="221"/>
      <c r="X40" s="221"/>
      <c r="Y40" s="221"/>
      <c r="AA40" s="167">
        <v>-16.100000000000001</v>
      </c>
      <c r="AB40" s="167">
        <v>-16.2</v>
      </c>
      <c r="AC40" s="167">
        <v>-17.600000000000001</v>
      </c>
      <c r="AD40" s="167">
        <v>-20.9</v>
      </c>
      <c r="AE40" s="167">
        <v>-21.2</v>
      </c>
      <c r="AF40" s="167">
        <v>-20</v>
      </c>
      <c r="AG40" s="167">
        <v>-19.299999999999997</v>
      </c>
      <c r="AH40" s="167">
        <v>-13.9</v>
      </c>
      <c r="AI40" s="196">
        <v>-14.4</v>
      </c>
      <c r="AJ40" s="196">
        <v>-21</v>
      </c>
      <c r="AK40" s="196">
        <v>-20.5</v>
      </c>
    </row>
    <row r="41" spans="2:38" s="171" customFormat="1" x14ac:dyDescent="0.2">
      <c r="B41" s="195" t="s">
        <v>412</v>
      </c>
      <c r="C41" s="194">
        <v>-48.6</v>
      </c>
      <c r="D41" s="194">
        <v>-48.6</v>
      </c>
      <c r="E41" s="194">
        <v>-48.6</v>
      </c>
      <c r="F41" s="194">
        <v>-48.6</v>
      </c>
      <c r="G41" s="194">
        <v>-48.6</v>
      </c>
      <c r="H41" s="194">
        <v>-48.6</v>
      </c>
      <c r="I41" s="194">
        <v>-137.6</v>
      </c>
      <c r="J41" s="194">
        <v>-129.1</v>
      </c>
      <c r="K41" s="168">
        <v>-121.4</v>
      </c>
      <c r="L41" s="168">
        <v>-125.6</v>
      </c>
      <c r="M41" s="168">
        <v>-52.400000000000006</v>
      </c>
      <c r="O41" s="221">
        <v>48.6</v>
      </c>
      <c r="P41" s="221">
        <v>48.6</v>
      </c>
      <c r="Q41" s="221">
        <v>48.6</v>
      </c>
      <c r="R41" s="221">
        <v>48.6</v>
      </c>
      <c r="S41" s="221">
        <v>48.6</v>
      </c>
      <c r="T41" s="221">
        <v>48.6</v>
      </c>
      <c r="U41" s="221">
        <v>137.6</v>
      </c>
      <c r="V41" s="221">
        <v>129.1</v>
      </c>
      <c r="W41" s="221">
        <v>121.4</v>
      </c>
      <c r="X41" s="221">
        <v>125.6</v>
      </c>
      <c r="Y41" s="221">
        <f>Y28+Y13</f>
        <v>52.400000000000006</v>
      </c>
      <c r="AA41" s="210">
        <v>0</v>
      </c>
      <c r="AB41" s="210">
        <v>0</v>
      </c>
      <c r="AC41" s="210">
        <v>0</v>
      </c>
      <c r="AD41" s="210">
        <v>0</v>
      </c>
      <c r="AE41" s="210">
        <v>0</v>
      </c>
      <c r="AF41" s="210">
        <v>0</v>
      </c>
      <c r="AG41" s="210">
        <v>0</v>
      </c>
      <c r="AH41" s="210">
        <v>0</v>
      </c>
      <c r="AI41" s="209">
        <v>0</v>
      </c>
      <c r="AJ41" s="209">
        <v>0</v>
      </c>
      <c r="AK41" s="209">
        <v>0</v>
      </c>
    </row>
    <row r="42" spans="2:38" ht="15" x14ac:dyDescent="0.25">
      <c r="B42" s="193" t="s">
        <v>156</v>
      </c>
      <c r="C42" s="190">
        <v>382.90000000000009</v>
      </c>
      <c r="D42" s="190">
        <v>429.50000000000011</v>
      </c>
      <c r="E42" s="190">
        <v>483.80000000000018</v>
      </c>
      <c r="F42" s="190">
        <v>450.69999999999993</v>
      </c>
      <c r="G42" s="190">
        <v>544.40000000000009</v>
      </c>
      <c r="H42" s="190">
        <v>561.80000000000007</v>
      </c>
      <c r="I42" s="190">
        <v>562.99999999999989</v>
      </c>
      <c r="J42" s="190">
        <v>445.00000000000011</v>
      </c>
      <c r="K42" s="189">
        <v>752.09999999999991</v>
      </c>
      <c r="L42" s="189">
        <v>614.38099999999986</v>
      </c>
      <c r="M42" s="189">
        <v>885.39999999999986</v>
      </c>
      <c r="N42" s="191"/>
      <c r="O42" s="221"/>
      <c r="P42" s="221"/>
      <c r="Q42" s="221"/>
      <c r="R42" s="221"/>
      <c r="S42" s="221"/>
      <c r="T42" s="221"/>
      <c r="U42" s="221"/>
      <c r="V42" s="221"/>
      <c r="W42" s="221"/>
      <c r="X42" s="221"/>
      <c r="Y42" s="221"/>
      <c r="Z42" s="191"/>
      <c r="AA42" s="190">
        <v>432.2000000000001</v>
      </c>
      <c r="AB42" s="190">
        <v>479.40000000000015</v>
      </c>
      <c r="AC42" s="190">
        <v>534.4000000000002</v>
      </c>
      <c r="AD42" s="190">
        <v>504</v>
      </c>
      <c r="AE42" s="190">
        <v>604.5</v>
      </c>
      <c r="AF42" s="190">
        <v>622.10000000000014</v>
      </c>
      <c r="AG42" s="190">
        <v>747.89999999999986</v>
      </c>
      <c r="AH42" s="190">
        <v>644.30000000000041</v>
      </c>
      <c r="AI42" s="189">
        <v>873.49999999999989</v>
      </c>
      <c r="AJ42" s="189">
        <v>819.38099999999986</v>
      </c>
      <c r="AK42" s="189">
        <v>937.79999999999984</v>
      </c>
    </row>
    <row r="43" spans="2:38" s="158" customFormat="1" ht="15" x14ac:dyDescent="0.25">
      <c r="B43" s="188"/>
      <c r="C43" s="186"/>
      <c r="D43" s="186"/>
      <c r="E43" s="186"/>
      <c r="F43" s="186"/>
      <c r="G43" s="186"/>
      <c r="H43" s="186"/>
      <c r="I43" s="186"/>
      <c r="J43" s="186"/>
      <c r="K43" s="186"/>
      <c r="L43" s="186"/>
      <c r="M43" s="186"/>
      <c r="O43" s="159"/>
      <c r="P43" s="159"/>
      <c r="Q43" s="159"/>
      <c r="R43" s="159"/>
      <c r="S43" s="159"/>
      <c r="T43" s="159"/>
      <c r="U43" s="159"/>
      <c r="V43" s="159"/>
      <c r="W43" s="159"/>
      <c r="X43" s="159"/>
      <c r="Y43" s="159"/>
      <c r="Z43" s="159"/>
      <c r="AA43" s="186"/>
      <c r="AB43" s="186"/>
      <c r="AC43" s="186"/>
      <c r="AD43" s="186"/>
      <c r="AE43" s="186"/>
      <c r="AF43" s="186"/>
      <c r="AG43" s="186"/>
      <c r="AH43" s="186"/>
      <c r="AI43" s="186"/>
      <c r="AJ43" s="186"/>
      <c r="AK43" s="186"/>
    </row>
    <row r="44" spans="2:38" s="165" customFormat="1" ht="23.25" customHeight="1" x14ac:dyDescent="0.2">
      <c r="B44" s="260" t="s">
        <v>387</v>
      </c>
      <c r="C44" s="259" t="s">
        <v>319</v>
      </c>
      <c r="D44" s="259" t="s">
        <v>320</v>
      </c>
      <c r="E44" s="259" t="s">
        <v>321</v>
      </c>
      <c r="F44" s="259" t="s">
        <v>322</v>
      </c>
      <c r="G44" s="259" t="s">
        <v>325</v>
      </c>
      <c r="H44" s="259" t="s">
        <v>326</v>
      </c>
      <c r="I44" s="259" t="s">
        <v>379</v>
      </c>
      <c r="J44" s="259" t="str">
        <f>J3</f>
        <v>4Q22</v>
      </c>
      <c r="K44" s="258" t="str">
        <f>K3</f>
        <v>1Q23</v>
      </c>
      <c r="L44" s="258" t="str">
        <f>L3</f>
        <v>2Q23</v>
      </c>
      <c r="M44" s="258" t="str">
        <f>M3</f>
        <v>3Q23</v>
      </c>
    </row>
    <row r="45" spans="2:38" ht="15.75" customHeight="1" x14ac:dyDescent="0.2">
      <c r="B45" s="257" t="s">
        <v>30</v>
      </c>
      <c r="C45" s="169">
        <v>145037.4446490478</v>
      </c>
      <c r="D45" s="169">
        <v>153168.73832299319</v>
      </c>
      <c r="E45" s="169">
        <v>160722.42101794155</v>
      </c>
      <c r="F45" s="169">
        <v>169464.73034301467</v>
      </c>
      <c r="G45" s="169">
        <v>180508.65247653527</v>
      </c>
      <c r="H45" s="169">
        <v>187770.91495791395</v>
      </c>
      <c r="I45" s="169">
        <v>203971.01989618654</v>
      </c>
      <c r="J45" s="169">
        <v>227592.56297749464</v>
      </c>
      <c r="K45" s="181">
        <v>244056</v>
      </c>
      <c r="L45" s="181">
        <v>252898.88624333401</v>
      </c>
      <c r="M45" s="181">
        <v>259980</v>
      </c>
      <c r="AA45" s="165"/>
      <c r="AB45" s="165"/>
      <c r="AC45" s="165"/>
      <c r="AD45" s="165"/>
      <c r="AE45" s="165"/>
      <c r="AF45" s="165"/>
      <c r="AG45" s="165"/>
      <c r="AH45" s="165"/>
      <c r="AI45" s="165"/>
      <c r="AJ45" s="165"/>
      <c r="AK45" s="165"/>
      <c r="AL45" s="163"/>
    </row>
    <row r="46" spans="2:38" ht="15.75" customHeight="1" x14ac:dyDescent="0.2">
      <c r="B46" s="155" t="s">
        <v>386</v>
      </c>
      <c r="C46" s="169">
        <v>143928</v>
      </c>
      <c r="D46" s="169">
        <v>151866</v>
      </c>
      <c r="E46" s="169">
        <v>158362</v>
      </c>
      <c r="F46" s="169">
        <v>166518</v>
      </c>
      <c r="G46" s="169">
        <v>176633</v>
      </c>
      <c r="H46" s="169">
        <v>183283</v>
      </c>
      <c r="I46" s="169">
        <v>196618</v>
      </c>
      <c r="J46" s="169">
        <v>214786</v>
      </c>
      <c r="K46" s="181">
        <v>228463.3323348694</v>
      </c>
      <c r="L46" s="181">
        <v>234976.78888888934</v>
      </c>
      <c r="M46" s="181">
        <v>244710</v>
      </c>
      <c r="AA46" s="165"/>
      <c r="AB46" s="165"/>
      <c r="AC46" s="165"/>
      <c r="AD46" s="165"/>
      <c r="AE46" s="165"/>
      <c r="AF46" s="165"/>
      <c r="AG46" s="165"/>
      <c r="AH46" s="165"/>
      <c r="AI46" s="165"/>
      <c r="AJ46" s="165"/>
      <c r="AK46" s="165"/>
      <c r="AL46" s="163"/>
    </row>
    <row r="47" spans="2:38" ht="15.75" customHeight="1" x14ac:dyDescent="0.2">
      <c r="B47" s="242" t="s">
        <v>31</v>
      </c>
      <c r="C47" s="169">
        <v>140391</v>
      </c>
      <c r="D47" s="169">
        <v>148416</v>
      </c>
      <c r="E47" s="169">
        <v>155064</v>
      </c>
      <c r="F47" s="169">
        <v>163364</v>
      </c>
      <c r="G47" s="169">
        <v>173546</v>
      </c>
      <c r="H47" s="169">
        <v>180343</v>
      </c>
      <c r="I47" s="169">
        <v>193988</v>
      </c>
      <c r="J47" s="169">
        <v>212479</v>
      </c>
      <c r="K47" s="181">
        <v>223902.72711213515</v>
      </c>
      <c r="L47" s="181">
        <v>233194.75555555601</v>
      </c>
      <c r="M47" s="181">
        <v>243503</v>
      </c>
      <c r="AA47" s="165"/>
      <c r="AB47" s="165"/>
      <c r="AC47" s="165"/>
      <c r="AD47" s="165"/>
      <c r="AE47" s="165"/>
      <c r="AF47" s="165"/>
      <c r="AG47" s="165"/>
      <c r="AH47" s="165"/>
      <c r="AI47" s="165"/>
      <c r="AJ47" s="165"/>
      <c r="AK47" s="165"/>
      <c r="AL47" s="163"/>
    </row>
    <row r="48" spans="2:38" ht="15.75" customHeight="1" x14ac:dyDescent="0.2">
      <c r="B48" s="242" t="s">
        <v>385</v>
      </c>
      <c r="C48" s="256">
        <v>3537</v>
      </c>
      <c r="D48" s="256">
        <v>3450</v>
      </c>
      <c r="E48" s="256">
        <v>3298</v>
      </c>
      <c r="F48" s="256">
        <v>3154</v>
      </c>
      <c r="G48" s="256">
        <v>3087</v>
      </c>
      <c r="H48" s="256">
        <v>2940</v>
      </c>
      <c r="I48" s="256">
        <v>2630</v>
      </c>
      <c r="J48" s="256">
        <v>2307</v>
      </c>
      <c r="K48" s="170">
        <v>4560.6052227342543</v>
      </c>
      <c r="L48" s="170">
        <v>1782.0333333333335</v>
      </c>
      <c r="M48" s="170">
        <v>1207</v>
      </c>
      <c r="AA48" s="165"/>
      <c r="AB48" s="165"/>
      <c r="AC48" s="165"/>
      <c r="AD48" s="165"/>
      <c r="AE48" s="165"/>
      <c r="AF48" s="165"/>
      <c r="AG48" s="165"/>
      <c r="AH48" s="165"/>
      <c r="AI48" s="165"/>
      <c r="AJ48" s="165"/>
      <c r="AK48" s="165"/>
      <c r="AL48" s="163"/>
    </row>
    <row r="49" spans="2:39" ht="15.75" customHeight="1" x14ac:dyDescent="0.2">
      <c r="B49" s="179" t="s">
        <v>203</v>
      </c>
      <c r="C49" s="244">
        <v>18.751905753295087</v>
      </c>
      <c r="D49" s="244">
        <v>18.784357805495571</v>
      </c>
      <c r="E49" s="244">
        <v>18.98168219551286</v>
      </c>
      <c r="F49" s="244">
        <v>19.014795086666904</v>
      </c>
      <c r="G49" s="244">
        <v>19.363000032501034</v>
      </c>
      <c r="H49" s="244">
        <v>19.683606056791504</v>
      </c>
      <c r="I49" s="244">
        <v>19.071549101365726</v>
      </c>
      <c r="J49" s="244">
        <v>18.163500215692789</v>
      </c>
      <c r="K49" s="255">
        <v>18.08569798540778</v>
      </c>
      <c r="L49" s="255">
        <v>18.3</v>
      </c>
      <c r="M49" s="255">
        <v>18.5</v>
      </c>
      <c r="AA49" s="165"/>
      <c r="AB49" s="165"/>
      <c r="AC49" s="165"/>
      <c r="AD49" s="165"/>
      <c r="AE49" s="165"/>
      <c r="AF49" s="165"/>
      <c r="AG49" s="165"/>
      <c r="AH49" s="165"/>
      <c r="AI49" s="165"/>
      <c r="AJ49" s="165"/>
      <c r="AK49" s="165"/>
      <c r="AL49" s="163"/>
    </row>
    <row r="50" spans="2:39" ht="15.75" customHeight="1" x14ac:dyDescent="0.2">
      <c r="B50" s="179" t="s">
        <v>32</v>
      </c>
      <c r="K50" s="254"/>
      <c r="L50" s="254"/>
      <c r="M50" s="254">
        <v>0</v>
      </c>
      <c r="N50" s="171"/>
      <c r="O50" s="171"/>
      <c r="P50" s="171"/>
      <c r="Q50" s="171"/>
      <c r="R50" s="171"/>
      <c r="S50" s="171"/>
      <c r="T50" s="171"/>
      <c r="U50" s="171"/>
      <c r="V50" s="171"/>
      <c r="W50" s="171"/>
      <c r="X50" s="171"/>
      <c r="Y50" s="171"/>
      <c r="Z50" s="171"/>
      <c r="AA50" s="165"/>
      <c r="AB50" s="165"/>
      <c r="AC50" s="165"/>
      <c r="AD50" s="165"/>
      <c r="AE50" s="165"/>
      <c r="AF50" s="165"/>
      <c r="AG50" s="165"/>
      <c r="AH50" s="165"/>
      <c r="AI50" s="165"/>
      <c r="AJ50" s="165"/>
      <c r="AK50" s="165"/>
      <c r="AL50" s="163"/>
      <c r="AM50" s="171"/>
    </row>
    <row r="51" spans="2:39" ht="15.75" customHeight="1" x14ac:dyDescent="0.2">
      <c r="B51" s="155" t="s">
        <v>213</v>
      </c>
      <c r="C51" s="169">
        <v>161367</v>
      </c>
      <c r="D51" s="169">
        <v>171001</v>
      </c>
      <c r="E51" s="169">
        <v>175313</v>
      </c>
      <c r="F51" s="169">
        <v>194047</v>
      </c>
      <c r="G51" s="169">
        <v>197069</v>
      </c>
      <c r="H51" s="169">
        <v>211960</v>
      </c>
      <c r="I51" s="169">
        <v>240923</v>
      </c>
      <c r="J51" s="169">
        <v>259596</v>
      </c>
      <c r="K51" s="170">
        <v>268749</v>
      </c>
      <c r="L51" s="170">
        <v>280554</v>
      </c>
      <c r="M51" s="170">
        <v>290661</v>
      </c>
      <c r="N51" s="171"/>
      <c r="O51" s="171"/>
      <c r="P51" s="171"/>
      <c r="Q51" s="171"/>
      <c r="R51" s="171"/>
      <c r="S51" s="171"/>
      <c r="T51" s="171"/>
      <c r="U51" s="171"/>
      <c r="V51" s="171"/>
      <c r="W51" s="171"/>
      <c r="X51" s="171"/>
      <c r="Y51" s="171"/>
      <c r="Z51" s="171"/>
      <c r="AA51" s="165"/>
      <c r="AB51" s="165"/>
      <c r="AC51" s="165"/>
      <c r="AD51" s="165"/>
      <c r="AE51" s="165"/>
      <c r="AF51" s="165"/>
      <c r="AG51" s="165"/>
      <c r="AH51" s="165"/>
      <c r="AI51" s="165"/>
      <c r="AJ51" s="165"/>
      <c r="AK51" s="165"/>
      <c r="AL51" s="163"/>
      <c r="AM51" s="171"/>
    </row>
    <row r="52" spans="2:39" ht="15.75" customHeight="1" x14ac:dyDescent="0.2">
      <c r="B52" s="155" t="s">
        <v>163</v>
      </c>
      <c r="C52" s="169">
        <v>103</v>
      </c>
      <c r="D52" s="169">
        <v>84</v>
      </c>
      <c r="E52" s="169">
        <v>65</v>
      </c>
      <c r="F52" s="169">
        <v>57</v>
      </c>
      <c r="G52" s="169">
        <v>56</v>
      </c>
      <c r="H52" s="169">
        <v>47</v>
      </c>
      <c r="I52" s="169">
        <v>30</v>
      </c>
      <c r="J52" s="169">
        <v>20</v>
      </c>
      <c r="K52" s="170">
        <v>19</v>
      </c>
      <c r="L52" s="170">
        <v>11</v>
      </c>
      <c r="M52" s="170">
        <v>10</v>
      </c>
      <c r="N52" s="171"/>
      <c r="O52" s="171"/>
      <c r="P52" s="171"/>
      <c r="Q52" s="171"/>
      <c r="R52" s="171"/>
      <c r="S52" s="171"/>
      <c r="T52" s="171"/>
      <c r="U52" s="171"/>
      <c r="V52" s="171"/>
      <c r="W52" s="171"/>
      <c r="X52" s="171"/>
      <c r="Y52" s="171"/>
      <c r="Z52" s="171"/>
      <c r="AA52" s="165"/>
      <c r="AB52" s="165"/>
      <c r="AC52" s="165"/>
      <c r="AD52" s="165"/>
      <c r="AE52" s="165"/>
      <c r="AF52" s="165"/>
      <c r="AG52" s="165"/>
      <c r="AH52" s="165"/>
      <c r="AI52" s="165"/>
      <c r="AJ52" s="165"/>
      <c r="AK52" s="165"/>
      <c r="AL52" s="163"/>
      <c r="AM52" s="171"/>
    </row>
    <row r="53" spans="2:39" ht="15.75" customHeight="1" x14ac:dyDescent="0.2">
      <c r="B53" s="155" t="s">
        <v>158</v>
      </c>
      <c r="C53" s="169">
        <v>12635.144451612903</v>
      </c>
      <c r="D53" s="169">
        <v>13357.480161290323</v>
      </c>
      <c r="E53" s="169">
        <v>13955.840580645163</v>
      </c>
      <c r="F53" s="169">
        <v>14702.772161290322</v>
      </c>
      <c r="G53" s="169">
        <v>15619.102999999999</v>
      </c>
      <c r="H53" s="169">
        <v>16230.89</v>
      </c>
      <c r="I53" s="169">
        <v>17458.964</v>
      </c>
      <c r="J53" s="169">
        <v>19123.080999999998</v>
      </c>
      <c r="K53" s="170">
        <v>20151.245440092163</v>
      </c>
      <c r="L53" s="170">
        <v>20987.5</v>
      </c>
      <c r="M53" s="170">
        <v>21915.3</v>
      </c>
      <c r="N53" s="171"/>
      <c r="O53" s="171"/>
      <c r="P53" s="171"/>
      <c r="Q53" s="171"/>
      <c r="R53" s="171"/>
      <c r="S53" s="171"/>
      <c r="T53" s="171"/>
      <c r="U53" s="171"/>
      <c r="V53" s="171"/>
      <c r="W53" s="171"/>
      <c r="X53" s="171"/>
      <c r="Y53" s="171"/>
      <c r="Z53" s="171"/>
      <c r="AA53" s="165"/>
      <c r="AB53" s="165"/>
      <c r="AC53" s="165"/>
      <c r="AD53" s="165"/>
      <c r="AE53" s="165"/>
      <c r="AF53" s="165"/>
      <c r="AG53" s="165"/>
      <c r="AH53" s="165"/>
      <c r="AI53" s="165"/>
      <c r="AJ53" s="165"/>
      <c r="AK53" s="165"/>
      <c r="AL53" s="163"/>
      <c r="AM53" s="171"/>
    </row>
    <row r="54" spans="2:39" ht="15.75" customHeight="1" x14ac:dyDescent="0.2">
      <c r="B54" s="155" t="s">
        <v>33</v>
      </c>
      <c r="C54" s="253">
        <v>57.508301423777525</v>
      </c>
      <c r="D54" s="253">
        <v>58.257692623046992</v>
      </c>
      <c r="E54" s="253">
        <v>59.592055249774887</v>
      </c>
      <c r="F54" s="253">
        <v>61.951330836032632</v>
      </c>
      <c r="G54" s="253">
        <v>63.137587967057257</v>
      </c>
      <c r="H54" s="253">
        <v>66.550207047982767</v>
      </c>
      <c r="I54" s="253">
        <v>70.67418422539383</v>
      </c>
      <c r="J54" s="253">
        <v>74.693717093467029</v>
      </c>
      <c r="K54" s="177">
        <v>77.45</v>
      </c>
      <c r="L54" s="177">
        <v>81.58</v>
      </c>
      <c r="M54" s="177">
        <v>84.29</v>
      </c>
      <c r="N54" s="171"/>
      <c r="O54" s="171"/>
      <c r="P54" s="171"/>
      <c r="Q54" s="171"/>
      <c r="R54" s="171"/>
      <c r="S54" s="171"/>
      <c r="T54" s="171"/>
      <c r="U54" s="171"/>
      <c r="V54" s="171"/>
      <c r="W54" s="171"/>
      <c r="X54" s="171"/>
      <c r="Y54" s="171"/>
      <c r="Z54" s="171"/>
      <c r="AA54" s="165"/>
      <c r="AB54" s="165"/>
      <c r="AC54" s="165"/>
      <c r="AD54" s="165"/>
      <c r="AE54" s="165"/>
      <c r="AF54" s="165"/>
      <c r="AG54" s="165"/>
      <c r="AH54" s="165"/>
      <c r="AI54" s="165"/>
      <c r="AJ54" s="165"/>
      <c r="AK54" s="165"/>
      <c r="AL54" s="163"/>
      <c r="AM54" s="171"/>
    </row>
    <row r="55" spans="2:39" ht="15.75" customHeight="1" x14ac:dyDescent="0.2">
      <c r="B55" s="179" t="s">
        <v>34</v>
      </c>
      <c r="C55" s="252">
        <v>2097.5765361569152</v>
      </c>
      <c r="D55" s="252">
        <v>2390.9584682204322</v>
      </c>
      <c r="E55" s="252">
        <v>2090.2558625052438</v>
      </c>
      <c r="F55" s="252">
        <v>2465.7378805617045</v>
      </c>
      <c r="G55" s="252">
        <v>2425.8304196030526</v>
      </c>
      <c r="H55" s="252">
        <v>2940.024744310716</v>
      </c>
      <c r="I55" s="252">
        <v>4194.8263339008299</v>
      </c>
      <c r="J55" s="252">
        <v>5062.7386412179858</v>
      </c>
      <c r="K55" s="251">
        <v>5539.5087510871235</v>
      </c>
      <c r="L55" s="251">
        <v>5660.8</v>
      </c>
      <c r="M55" s="251">
        <v>6130.4693798917451</v>
      </c>
      <c r="AA55" s="165"/>
      <c r="AB55" s="165"/>
      <c r="AC55" s="165"/>
      <c r="AD55" s="165"/>
      <c r="AE55" s="165"/>
      <c r="AF55" s="165"/>
      <c r="AG55" s="165"/>
      <c r="AH55" s="165"/>
      <c r="AI55" s="165"/>
      <c r="AJ55" s="165"/>
      <c r="AK55" s="165"/>
      <c r="AL55" s="163"/>
    </row>
    <row r="56" spans="2:39" ht="15.75" customHeight="1" x14ac:dyDescent="0.2">
      <c r="B56" s="155" t="s">
        <v>384</v>
      </c>
      <c r="C56" s="250">
        <v>0.96048227130305308</v>
      </c>
      <c r="D56" s="250">
        <v>0.9641192235655035</v>
      </c>
      <c r="E56" s="250">
        <v>0.96368482362521457</v>
      </c>
      <c r="F56" s="250">
        <v>0.96775282487123859</v>
      </c>
      <c r="G56" s="250">
        <v>0.97450578102058505</v>
      </c>
      <c r="H56" s="250">
        <v>0.97313925317528938</v>
      </c>
      <c r="I56" s="250">
        <v>0.96905601169131261</v>
      </c>
      <c r="J56" s="250">
        <v>0.96417646745175867</v>
      </c>
      <c r="K56" s="249">
        <v>0.95199999999999996</v>
      </c>
      <c r="L56" s="249">
        <v>0.95799999999999996</v>
      </c>
      <c r="M56" s="249">
        <v>0.96399999999999997</v>
      </c>
      <c r="AA56" s="165"/>
      <c r="AB56" s="165"/>
      <c r="AC56" s="165"/>
      <c r="AD56" s="165"/>
      <c r="AE56" s="165"/>
      <c r="AF56" s="165"/>
      <c r="AG56" s="165"/>
      <c r="AH56" s="165"/>
      <c r="AI56" s="165"/>
      <c r="AJ56" s="165"/>
      <c r="AK56" s="165"/>
      <c r="AL56" s="163"/>
    </row>
    <row r="57" spans="2:39" ht="15.75" customHeight="1" x14ac:dyDescent="0.2">
      <c r="B57" s="155" t="s">
        <v>164</v>
      </c>
      <c r="C57" s="248">
        <v>19093</v>
      </c>
      <c r="D57" s="248">
        <v>19408</v>
      </c>
      <c r="E57" s="248">
        <v>15695</v>
      </c>
      <c r="F57" s="248">
        <v>27913</v>
      </c>
      <c r="G57" s="248">
        <v>11935</v>
      </c>
      <c r="H57" s="248">
        <v>24752</v>
      </c>
      <c r="I57" s="248">
        <v>40504</v>
      </c>
      <c r="J57" s="248">
        <v>29850</v>
      </c>
      <c r="K57" s="247">
        <v>22532</v>
      </c>
      <c r="L57" s="247">
        <v>24868</v>
      </c>
      <c r="M57" s="247">
        <v>31445</v>
      </c>
      <c r="AA57" s="165"/>
      <c r="AB57" s="165"/>
      <c r="AC57" s="165"/>
      <c r="AD57" s="165"/>
      <c r="AE57" s="165"/>
      <c r="AF57" s="165"/>
      <c r="AG57" s="165"/>
      <c r="AH57" s="165"/>
      <c r="AI57" s="165"/>
      <c r="AJ57" s="165"/>
      <c r="AK57" s="165"/>
      <c r="AL57" s="163"/>
    </row>
    <row r="58" spans="2:39" ht="19.5" customHeight="1" x14ac:dyDescent="0.2">
      <c r="B58" s="155" t="s">
        <v>35</v>
      </c>
      <c r="C58" s="248">
        <v>9689</v>
      </c>
      <c r="D58" s="248">
        <v>10167</v>
      </c>
      <c r="E58" s="248">
        <v>11033</v>
      </c>
      <c r="F58" s="248">
        <v>8680</v>
      </c>
      <c r="G58" s="248">
        <v>9047</v>
      </c>
      <c r="H58" s="248">
        <v>9482</v>
      </c>
      <c r="I58" s="248">
        <v>10831</v>
      </c>
      <c r="J58" s="248">
        <v>11286</v>
      </c>
      <c r="K58" s="247">
        <v>13333</v>
      </c>
      <c r="L58" s="247">
        <v>13197</v>
      </c>
      <c r="M58" s="247">
        <v>20958</v>
      </c>
      <c r="AA58" s="165"/>
      <c r="AB58" s="165"/>
      <c r="AC58" s="165"/>
      <c r="AD58" s="165"/>
      <c r="AE58" s="165"/>
      <c r="AF58" s="165"/>
      <c r="AG58" s="165"/>
      <c r="AH58" s="165"/>
      <c r="AI58" s="165"/>
      <c r="AJ58" s="165"/>
      <c r="AK58" s="165"/>
      <c r="AL58" s="163"/>
    </row>
    <row r="59" spans="2:39" ht="14.25" customHeight="1" x14ac:dyDescent="0.2">
      <c r="B59" s="155" t="s">
        <v>36</v>
      </c>
      <c r="C59" s="244">
        <v>30.093857315514285</v>
      </c>
      <c r="D59" s="244">
        <v>30.998641843877415</v>
      </c>
      <c r="E59" s="244">
        <v>32.724601083065579</v>
      </c>
      <c r="F59" s="244">
        <v>33.435032981824499</v>
      </c>
      <c r="G59" s="244">
        <v>34.147583529489907</v>
      </c>
      <c r="H59" s="244">
        <v>36.328295017908694</v>
      </c>
      <c r="I59" s="244">
        <v>37.230452407422099</v>
      </c>
      <c r="J59" s="244">
        <v>36.610481001010342</v>
      </c>
      <c r="K59" s="243">
        <v>36.35678827440524</v>
      </c>
      <c r="L59" s="243">
        <v>37.1</v>
      </c>
      <c r="M59" s="243">
        <v>36.299999999999997</v>
      </c>
      <c r="AA59" s="165"/>
      <c r="AB59" s="165"/>
      <c r="AC59" s="165"/>
      <c r="AD59" s="165"/>
      <c r="AE59" s="165"/>
      <c r="AF59" s="165"/>
      <c r="AG59" s="165"/>
      <c r="AH59" s="165"/>
      <c r="AI59" s="165"/>
      <c r="AJ59" s="165"/>
      <c r="AK59" s="165"/>
    </row>
    <row r="60" spans="2:39" x14ac:dyDescent="0.2">
      <c r="B60" s="155" t="s">
        <v>37</v>
      </c>
      <c r="C60" s="246">
        <v>161255</v>
      </c>
      <c r="D60" s="246">
        <v>167334.33333333334</v>
      </c>
      <c r="E60" s="246">
        <v>173624.66666666666</v>
      </c>
      <c r="F60" s="246">
        <v>187227.33333333334</v>
      </c>
      <c r="G60" s="246">
        <v>195024</v>
      </c>
      <c r="H60" s="246">
        <v>206399</v>
      </c>
      <c r="I60" s="246">
        <v>230211</v>
      </c>
      <c r="J60" s="246">
        <v>251860</v>
      </c>
      <c r="K60" s="245">
        <v>264788</v>
      </c>
      <c r="L60" s="245">
        <v>275610</v>
      </c>
      <c r="M60" s="245">
        <v>288435</v>
      </c>
      <c r="AA60" s="165"/>
      <c r="AB60" s="165"/>
      <c r="AC60" s="165"/>
      <c r="AD60" s="165"/>
      <c r="AE60" s="165"/>
      <c r="AF60" s="165"/>
      <c r="AG60" s="165"/>
      <c r="AH60" s="165"/>
      <c r="AI60" s="165"/>
      <c r="AJ60" s="165"/>
      <c r="AK60" s="165"/>
    </row>
    <row r="61" spans="2:39" ht="14.25" customHeight="1" x14ac:dyDescent="0.2">
      <c r="B61" s="155" t="s">
        <v>160</v>
      </c>
      <c r="C61" s="244">
        <v>8126.1029679887151</v>
      </c>
      <c r="D61" s="244">
        <v>8791.1305354900742</v>
      </c>
      <c r="E61" s="244">
        <v>9764.6392345747881</v>
      </c>
      <c r="F61" s="244">
        <v>11354.662958669966</v>
      </c>
      <c r="G61" s="244">
        <v>12473.648826103688</v>
      </c>
      <c r="H61" s="244">
        <v>14152.30916437672</v>
      </c>
      <c r="I61" s="244">
        <v>16991.628579696484</v>
      </c>
      <c r="J61" s="244">
        <v>19298.907999999999</v>
      </c>
      <c r="K61" s="243">
        <v>21196.995302180465</v>
      </c>
      <c r="L61" s="243">
        <v>22523.605333333337</v>
      </c>
      <c r="M61" s="243">
        <v>24069.800666666666</v>
      </c>
      <c r="N61" s="162"/>
      <c r="O61" s="162"/>
      <c r="P61" s="162"/>
      <c r="Q61" s="162"/>
      <c r="R61" s="162"/>
      <c r="S61" s="162"/>
      <c r="T61" s="162"/>
      <c r="U61" s="162"/>
      <c r="V61" s="162"/>
      <c r="W61" s="162"/>
      <c r="X61" s="162"/>
      <c r="Y61" s="162"/>
      <c r="Z61" s="162"/>
      <c r="AA61" s="165"/>
      <c r="AB61" s="165"/>
      <c r="AC61" s="165"/>
      <c r="AD61" s="165"/>
      <c r="AE61" s="165"/>
      <c r="AF61" s="165"/>
      <c r="AG61" s="165"/>
      <c r="AH61" s="165"/>
      <c r="AI61" s="165"/>
      <c r="AJ61" s="165"/>
      <c r="AK61" s="165"/>
    </row>
    <row r="62" spans="2:39" x14ac:dyDescent="0.2">
      <c r="B62" s="155" t="s">
        <v>38</v>
      </c>
      <c r="C62" s="244">
        <v>50.4</v>
      </c>
      <c r="D62" s="244">
        <v>52.5</v>
      </c>
      <c r="E62" s="244">
        <v>56.2</v>
      </c>
      <c r="F62" s="244">
        <v>60.6</v>
      </c>
      <c r="G62" s="244">
        <v>64</v>
      </c>
      <c r="H62" s="244">
        <v>68.599999999999994</v>
      </c>
      <c r="I62" s="244">
        <v>73.8</v>
      </c>
      <c r="J62" s="244">
        <v>76.599999999999994</v>
      </c>
      <c r="K62" s="243">
        <v>80.099999999999994</v>
      </c>
      <c r="L62" s="243">
        <v>81.7</v>
      </c>
      <c r="M62" s="243">
        <v>83.4</v>
      </c>
      <c r="N62" s="162"/>
      <c r="O62" s="162"/>
      <c r="P62" s="162"/>
      <c r="Q62" s="162"/>
      <c r="R62" s="162"/>
      <c r="S62" s="162"/>
      <c r="T62" s="162"/>
      <c r="U62" s="162"/>
      <c r="V62" s="162"/>
      <c r="W62" s="162"/>
      <c r="X62" s="162"/>
      <c r="Y62" s="162"/>
      <c r="Z62" s="162"/>
      <c r="AA62" s="165"/>
      <c r="AB62" s="165"/>
      <c r="AC62" s="165"/>
      <c r="AD62" s="165"/>
      <c r="AE62" s="165"/>
      <c r="AF62" s="165"/>
      <c r="AG62" s="165"/>
      <c r="AH62" s="165"/>
      <c r="AI62" s="165"/>
      <c r="AJ62" s="165"/>
      <c r="AK62" s="165"/>
    </row>
    <row r="63" spans="2:39" x14ac:dyDescent="0.2">
      <c r="AA63" s="165"/>
      <c r="AB63" s="165"/>
      <c r="AC63" s="165"/>
      <c r="AD63" s="165"/>
      <c r="AE63" s="165"/>
      <c r="AF63" s="165"/>
      <c r="AG63" s="165"/>
      <c r="AH63" s="165"/>
      <c r="AI63" s="165"/>
      <c r="AJ63" s="165"/>
      <c r="AK63" s="165"/>
    </row>
    <row r="64" spans="2:39" x14ac:dyDescent="0.2">
      <c r="B64" s="155" t="s">
        <v>349</v>
      </c>
      <c r="C64" s="155"/>
      <c r="D64" s="155"/>
      <c r="E64" s="155"/>
      <c r="F64" s="155"/>
      <c r="G64" s="155"/>
      <c r="H64" s="155"/>
      <c r="I64" s="155"/>
      <c r="J64" s="155"/>
      <c r="K64" s="155"/>
      <c r="L64" s="155"/>
      <c r="M64" s="155"/>
      <c r="AA64" s="165"/>
      <c r="AB64" s="165"/>
      <c r="AC64" s="165"/>
      <c r="AD64" s="165"/>
      <c r="AE64" s="165"/>
      <c r="AF64" s="165"/>
      <c r="AG64" s="165"/>
      <c r="AH64" s="165"/>
      <c r="AI64" s="165"/>
      <c r="AJ64" s="165"/>
      <c r="AK64" s="165"/>
    </row>
    <row r="65" spans="2:13" ht="14.25" customHeight="1" x14ac:dyDescent="0.2">
      <c r="B65" s="429" t="s">
        <v>348</v>
      </c>
      <c r="C65" s="429"/>
      <c r="D65" s="429"/>
      <c r="E65" s="429"/>
      <c r="F65" s="429"/>
      <c r="G65" s="429"/>
      <c r="H65" s="429"/>
      <c r="I65" s="429"/>
      <c r="J65" s="394"/>
      <c r="K65" s="394"/>
      <c r="L65" s="394"/>
      <c r="M65" s="394"/>
    </row>
    <row r="66" spans="2:13" x14ac:dyDescent="0.2">
      <c r="B66" s="242"/>
    </row>
    <row r="67" spans="2:13" x14ac:dyDescent="0.2">
      <c r="B67" s="242"/>
    </row>
  </sheetData>
  <mergeCells count="1">
    <mergeCell ref="B65:I65"/>
  </mergeCells>
  <pageMargins left="0.70866141732283472" right="0.70866141732283472" top="0.74803149606299213" bottom="0.74803149606299213" header="0.31496062992125984" footer="0.31496062992125984"/>
  <pageSetup paperSize="9" scale="45" orientation="landscape" r:id="rId1"/>
  <headerFooter>
    <oddFooter>&amp;C_x000D_&amp;1#&amp;"Calibri"&amp;10&amp;K737373 Classificação da Informação: INTERNA</oddFooter>
  </headerFooter>
  <colBreaks count="1" manualBreakCount="1">
    <brk id="36"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F00A3E-23BF-4508-9850-F4C544F9DA83}">
  <dimension ref="B1:AL56"/>
  <sheetViews>
    <sheetView showGridLines="0" zoomScale="70" zoomScaleNormal="70" workbookViewId="0">
      <pane xSplit="2" ySplit="3" topLeftCell="K4" activePane="bottomRight" state="frozen"/>
      <selection activeCell="D31" sqref="D31"/>
      <selection pane="topRight" activeCell="D31" sqref="D31"/>
      <selection pane="bottomLeft" activeCell="D31" sqref="D31"/>
      <selection pane="bottomRight" activeCell="B9" sqref="B9"/>
    </sheetView>
  </sheetViews>
  <sheetFormatPr defaultColWidth="9.140625" defaultRowHeight="12.75" outlineLevelCol="1" x14ac:dyDescent="0.2"/>
  <cols>
    <col min="1" max="1" width="9.140625" style="150"/>
    <col min="2" max="2" width="95.85546875" style="150" customWidth="1"/>
    <col min="3" max="8" width="13" style="150" hidden="1" customWidth="1" outlineLevel="1"/>
    <col min="9" max="10" width="11.42578125" style="150" hidden="1" customWidth="1" outlineLevel="1"/>
    <col min="11" max="11" width="11.42578125" style="150" customWidth="1" collapsed="1"/>
    <col min="12" max="13" width="11.42578125" style="150" customWidth="1"/>
    <col min="14" max="14" width="1.85546875" style="150" customWidth="1"/>
    <col min="15" max="25" width="13.42578125" style="150" hidden="1" customWidth="1" outlineLevel="1"/>
    <col min="26" max="26" width="1.42578125" style="150" hidden="1" customWidth="1" outlineLevel="1"/>
    <col min="27" max="32" width="13.5703125" style="150" hidden="1" customWidth="1" outlineLevel="1"/>
    <col min="33" max="34" width="12.140625" style="150" hidden="1" customWidth="1" outlineLevel="1"/>
    <col min="35" max="35" width="11.140625" style="150" bestFit="1" customWidth="1" collapsed="1"/>
    <col min="36" max="37" width="11.140625" style="150" bestFit="1" customWidth="1"/>
    <col min="38" max="16384" width="9.140625" style="150"/>
  </cols>
  <sheetData>
    <row r="1" spans="2:37" x14ac:dyDescent="0.2">
      <c r="C1" s="312"/>
    </row>
    <row r="2" spans="2:37" s="305" customFormat="1" ht="12.75" customHeight="1" x14ac:dyDescent="0.2">
      <c r="B2" s="309"/>
      <c r="C2" s="404" t="s">
        <v>383</v>
      </c>
      <c r="D2" s="311"/>
      <c r="E2" s="311"/>
      <c r="F2" s="311"/>
      <c r="G2" s="311"/>
      <c r="H2" s="311"/>
      <c r="I2" s="311"/>
      <c r="J2" s="311"/>
      <c r="K2" s="310"/>
      <c r="L2" s="310"/>
      <c r="M2" s="310"/>
      <c r="N2" s="308"/>
      <c r="O2" s="311" t="s">
        <v>382</v>
      </c>
      <c r="P2" s="311"/>
      <c r="Q2" s="311"/>
      <c r="R2" s="311"/>
      <c r="S2" s="311"/>
      <c r="T2" s="311"/>
      <c r="U2" s="311"/>
      <c r="V2" s="311"/>
      <c r="W2" s="311"/>
      <c r="X2" s="311"/>
      <c r="Y2" s="311"/>
      <c r="Z2" s="308"/>
      <c r="AA2" s="404" t="s">
        <v>381</v>
      </c>
      <c r="AB2" s="311"/>
      <c r="AC2" s="311"/>
      <c r="AD2" s="311"/>
      <c r="AE2" s="311"/>
      <c r="AF2" s="311"/>
      <c r="AG2" s="311"/>
      <c r="AH2" s="311"/>
      <c r="AI2" s="310"/>
      <c r="AJ2" s="310"/>
      <c r="AK2" s="310"/>
    </row>
    <row r="3" spans="2:37" s="305" customFormat="1" ht="22.5" customHeight="1" x14ac:dyDescent="0.2">
      <c r="B3" s="309" t="s">
        <v>404</v>
      </c>
      <c r="C3" s="307" t="s">
        <v>319</v>
      </c>
      <c r="D3" s="307" t="s">
        <v>320</v>
      </c>
      <c r="E3" s="307" t="s">
        <v>321</v>
      </c>
      <c r="F3" s="307" t="s">
        <v>322</v>
      </c>
      <c r="G3" s="307" t="s">
        <v>325</v>
      </c>
      <c r="H3" s="307" t="s">
        <v>326</v>
      </c>
      <c r="I3" s="307" t="s">
        <v>379</v>
      </c>
      <c r="J3" s="307" t="s">
        <v>415</v>
      </c>
      <c r="K3" s="306" t="s">
        <v>424</v>
      </c>
      <c r="L3" s="306" t="s">
        <v>429</v>
      </c>
      <c r="M3" s="306" t="s">
        <v>435</v>
      </c>
      <c r="N3" s="308"/>
      <c r="O3" s="307" t="s">
        <v>378</v>
      </c>
      <c r="P3" s="307" t="s">
        <v>377</v>
      </c>
      <c r="Q3" s="307" t="s">
        <v>376</v>
      </c>
      <c r="R3" s="307" t="s">
        <v>375</v>
      </c>
      <c r="S3" s="307" t="s">
        <v>374</v>
      </c>
      <c r="T3" s="307" t="s">
        <v>373</v>
      </c>
      <c r="U3" s="307" t="s">
        <v>372</v>
      </c>
      <c r="V3" s="307" t="s">
        <v>416</v>
      </c>
      <c r="W3" s="307" t="s">
        <v>374</v>
      </c>
      <c r="X3" s="307" t="s">
        <v>373</v>
      </c>
      <c r="Y3" s="307" t="s">
        <v>372</v>
      </c>
      <c r="Z3" s="308"/>
      <c r="AA3" s="307" t="s">
        <v>378</v>
      </c>
      <c r="AB3" s="307" t="s">
        <v>377</v>
      </c>
      <c r="AC3" s="307" t="s">
        <v>376</v>
      </c>
      <c r="AD3" s="307" t="s">
        <v>375</v>
      </c>
      <c r="AE3" s="307" t="s">
        <v>374</v>
      </c>
      <c r="AF3" s="307" t="s">
        <v>373</v>
      </c>
      <c r="AG3" s="307" t="s">
        <v>372</v>
      </c>
      <c r="AH3" s="307" t="s">
        <v>416</v>
      </c>
      <c r="AI3" s="306" t="s">
        <v>425</v>
      </c>
      <c r="AJ3" s="306" t="s">
        <v>430</v>
      </c>
      <c r="AK3" s="306" t="s">
        <v>436</v>
      </c>
    </row>
    <row r="4" spans="2:37" s="292" customFormat="1" ht="14.25" x14ac:dyDescent="0.2">
      <c r="B4" s="195" t="s">
        <v>403</v>
      </c>
      <c r="C4" s="194">
        <v>2159.4</v>
      </c>
      <c r="D4" s="194">
        <v>2148.5</v>
      </c>
      <c r="E4" s="194">
        <v>2529.9</v>
      </c>
      <c r="F4" s="194">
        <v>2857.8</v>
      </c>
      <c r="G4" s="194">
        <v>2978.6000000000004</v>
      </c>
      <c r="H4" s="194">
        <v>3088.3</v>
      </c>
      <c r="I4" s="194">
        <v>3500</v>
      </c>
      <c r="J4" s="194">
        <v>3555.5</v>
      </c>
      <c r="K4" s="168">
        <v>3776.1000000000004</v>
      </c>
      <c r="L4" s="168">
        <v>3932.8809999999999</v>
      </c>
      <c r="M4" s="168">
        <v>4188.6000000000004</v>
      </c>
      <c r="N4" s="276"/>
      <c r="O4" s="282"/>
      <c r="P4" s="282"/>
      <c r="Q4" s="282"/>
      <c r="R4" s="282"/>
      <c r="S4" s="282"/>
      <c r="T4" s="282"/>
      <c r="U4" s="282"/>
      <c r="V4" s="282"/>
      <c r="W4" s="282"/>
      <c r="X4" s="282"/>
      <c r="Y4" s="282"/>
      <c r="Z4" s="276"/>
      <c r="AA4" s="194">
        <v>2159.4</v>
      </c>
      <c r="AB4" s="194">
        <v>2148.5</v>
      </c>
      <c r="AC4" s="194">
        <v>2529.9</v>
      </c>
      <c r="AD4" s="194">
        <v>2857.8</v>
      </c>
      <c r="AE4" s="194">
        <v>2978.6000000000004</v>
      </c>
      <c r="AF4" s="194">
        <v>3088.3</v>
      </c>
      <c r="AG4" s="194">
        <v>3500</v>
      </c>
      <c r="AH4" s="194">
        <v>3555.5</v>
      </c>
      <c r="AI4" s="168">
        <v>3776.1000000000004</v>
      </c>
      <c r="AJ4" s="168">
        <v>3932.8809999999999</v>
      </c>
      <c r="AK4" s="168">
        <v>4188.6000000000004</v>
      </c>
    </row>
    <row r="5" spans="2:37" s="292" customFormat="1" ht="14.25" x14ac:dyDescent="0.2">
      <c r="B5" s="304" t="s">
        <v>9</v>
      </c>
      <c r="C5" s="284">
        <v>-210.2</v>
      </c>
      <c r="D5" s="284">
        <v>-204.39999999999998</v>
      </c>
      <c r="E5" s="284">
        <v>-238.8</v>
      </c>
      <c r="F5" s="284">
        <v>-269</v>
      </c>
      <c r="G5" s="284">
        <v>-279.5</v>
      </c>
      <c r="H5" s="284">
        <v>-292</v>
      </c>
      <c r="I5" s="284">
        <v>-340.1</v>
      </c>
      <c r="J5" s="284">
        <v>-353</v>
      </c>
      <c r="K5" s="283">
        <v>-356.1</v>
      </c>
      <c r="L5" s="283">
        <v>-370.5</v>
      </c>
      <c r="M5" s="283">
        <v>-395.4</v>
      </c>
      <c r="N5" s="276"/>
      <c r="O5" s="284"/>
      <c r="P5" s="284"/>
      <c r="Q5" s="284"/>
      <c r="R5" s="284"/>
      <c r="S5" s="284"/>
      <c r="T5" s="284"/>
      <c r="U5" s="284"/>
      <c r="V5" s="284"/>
      <c r="W5" s="284"/>
      <c r="X5" s="284"/>
      <c r="Y5" s="284"/>
      <c r="Z5" s="276"/>
      <c r="AA5" s="284">
        <v>-210.2</v>
      </c>
      <c r="AB5" s="284">
        <v>-204.39999999999998</v>
      </c>
      <c r="AC5" s="284">
        <v>-238.8</v>
      </c>
      <c r="AD5" s="284">
        <v>-269</v>
      </c>
      <c r="AE5" s="284">
        <v>-279.5</v>
      </c>
      <c r="AF5" s="284">
        <v>-292</v>
      </c>
      <c r="AG5" s="284">
        <v>-340.1</v>
      </c>
      <c r="AH5" s="284">
        <v>-353</v>
      </c>
      <c r="AI5" s="283">
        <v>-356.1</v>
      </c>
      <c r="AJ5" s="283">
        <v>-370.5</v>
      </c>
      <c r="AK5" s="283">
        <v>-395.4</v>
      </c>
    </row>
    <row r="6" spans="2:37" s="292" customFormat="1" ht="14.25" x14ac:dyDescent="0.2">
      <c r="B6" s="195" t="s">
        <v>402</v>
      </c>
      <c r="C6" s="194">
        <v>1949.2</v>
      </c>
      <c r="D6" s="194">
        <v>1944.1</v>
      </c>
      <c r="E6" s="194">
        <v>2291.1</v>
      </c>
      <c r="F6" s="194">
        <v>2588.8000000000002</v>
      </c>
      <c r="G6" s="194">
        <v>2699.1000000000004</v>
      </c>
      <c r="H6" s="194">
        <v>2796.3</v>
      </c>
      <c r="I6" s="194">
        <v>3159.9</v>
      </c>
      <c r="J6" s="194">
        <v>3202.5</v>
      </c>
      <c r="K6" s="168">
        <v>3420.0000000000005</v>
      </c>
      <c r="L6" s="168">
        <v>3562.3809999999999</v>
      </c>
      <c r="M6" s="168">
        <v>3793.2000000000003</v>
      </c>
      <c r="N6" s="276"/>
      <c r="O6" s="282"/>
      <c r="P6" s="282"/>
      <c r="Q6" s="282"/>
      <c r="R6" s="282"/>
      <c r="S6" s="282"/>
      <c r="T6" s="282"/>
      <c r="U6" s="282"/>
      <c r="V6" s="282"/>
      <c r="W6" s="282"/>
      <c r="X6" s="282"/>
      <c r="Y6" s="282"/>
      <c r="Z6" s="276"/>
      <c r="AA6" s="194">
        <v>1949.2</v>
      </c>
      <c r="AB6" s="194">
        <v>1944.1</v>
      </c>
      <c r="AC6" s="194">
        <v>2291.1</v>
      </c>
      <c r="AD6" s="194">
        <v>2588.8000000000002</v>
      </c>
      <c r="AE6" s="194">
        <v>2699.1000000000004</v>
      </c>
      <c r="AF6" s="194">
        <v>2796.3</v>
      </c>
      <c r="AG6" s="194">
        <v>3159.9</v>
      </c>
      <c r="AH6" s="194">
        <v>3202.5</v>
      </c>
      <c r="AI6" s="168">
        <v>3420.0000000000005</v>
      </c>
      <c r="AJ6" s="168">
        <v>3562.3809999999999</v>
      </c>
      <c r="AK6" s="168">
        <v>3793.2000000000003</v>
      </c>
    </row>
    <row r="7" spans="2:37" s="292" customFormat="1" ht="14.25" x14ac:dyDescent="0.2">
      <c r="B7" s="195" t="s">
        <v>401</v>
      </c>
      <c r="C7" s="194">
        <v>2469.6999999999998</v>
      </c>
      <c r="D7" s="194">
        <v>2361.3000000000002</v>
      </c>
      <c r="E7" s="194">
        <v>2093.6999999999998</v>
      </c>
      <c r="F7" s="194">
        <v>1605.9</v>
      </c>
      <c r="G7" s="194">
        <v>1784.5</v>
      </c>
      <c r="H7" s="194">
        <v>2289.3999999999996</v>
      </c>
      <c r="I7" s="194">
        <v>2977.0000000000005</v>
      </c>
      <c r="J7" s="194">
        <v>2683</v>
      </c>
      <c r="K7" s="168">
        <v>3405.8</v>
      </c>
      <c r="L7" s="168">
        <v>3283.9069999999997</v>
      </c>
      <c r="M7" s="168">
        <v>3528.8</v>
      </c>
      <c r="N7" s="276"/>
      <c r="O7" s="282"/>
      <c r="P7" s="282"/>
      <c r="Q7" s="282"/>
      <c r="R7" s="282"/>
      <c r="S7" s="282"/>
      <c r="T7" s="282"/>
      <c r="U7" s="282"/>
      <c r="V7" s="282">
        <v>-84.399999999999991</v>
      </c>
      <c r="W7" s="282"/>
      <c r="X7" s="282"/>
      <c r="Y7" s="282"/>
      <c r="Z7" s="276"/>
      <c r="AA7" s="194">
        <v>2469.6999999999998</v>
      </c>
      <c r="AB7" s="194">
        <v>2361.3000000000002</v>
      </c>
      <c r="AC7" s="194">
        <v>2093.6999999999998</v>
      </c>
      <c r="AD7" s="194">
        <v>1605.9</v>
      </c>
      <c r="AE7" s="194">
        <v>1784.5</v>
      </c>
      <c r="AF7" s="194">
        <v>2289.3999999999996</v>
      </c>
      <c r="AG7" s="194">
        <v>2977.0000000000005</v>
      </c>
      <c r="AH7" s="194">
        <v>2598.6</v>
      </c>
      <c r="AI7" s="168">
        <v>3405.8</v>
      </c>
      <c r="AJ7" s="168">
        <v>3283.9069999999997</v>
      </c>
      <c r="AK7" s="168">
        <v>3528.8</v>
      </c>
    </row>
    <row r="8" spans="2:37" s="292" customFormat="1" ht="15" x14ac:dyDescent="0.25">
      <c r="B8" s="298" t="s">
        <v>400</v>
      </c>
      <c r="C8" s="303">
        <v>4418.8999999999996</v>
      </c>
      <c r="D8" s="303">
        <v>4305.3999999999996</v>
      </c>
      <c r="E8" s="303">
        <v>4384.7999999999993</v>
      </c>
      <c r="F8" s="303">
        <v>4194.7000000000007</v>
      </c>
      <c r="G8" s="303">
        <v>4483.6000000000004</v>
      </c>
      <c r="H8" s="303">
        <v>5085.7</v>
      </c>
      <c r="I8" s="303">
        <v>6136.9000000000005</v>
      </c>
      <c r="J8" s="303">
        <v>5885.5</v>
      </c>
      <c r="K8" s="302">
        <v>6825.8000000000011</v>
      </c>
      <c r="L8" s="302">
        <v>6846.2879999999996</v>
      </c>
      <c r="M8" s="302">
        <v>7322</v>
      </c>
      <c r="N8" s="277"/>
      <c r="O8" s="289"/>
      <c r="P8" s="289"/>
      <c r="Q8" s="289"/>
      <c r="R8" s="289"/>
      <c r="S8" s="289"/>
      <c r="T8" s="289"/>
      <c r="U8" s="289"/>
      <c r="V8" s="289"/>
      <c r="W8" s="289"/>
      <c r="X8" s="289"/>
      <c r="Y8" s="289"/>
      <c r="Z8" s="277"/>
      <c r="AA8" s="303">
        <v>4418.8999999999996</v>
      </c>
      <c r="AB8" s="303">
        <v>4305.3999999999996</v>
      </c>
      <c r="AC8" s="303">
        <v>4384.7999999999993</v>
      </c>
      <c r="AD8" s="303">
        <v>4194.7000000000007</v>
      </c>
      <c r="AE8" s="303">
        <v>4483.6000000000004</v>
      </c>
      <c r="AF8" s="303">
        <v>5085.7</v>
      </c>
      <c r="AG8" s="303">
        <v>6136.9000000000005</v>
      </c>
      <c r="AH8" s="303">
        <v>5801.1</v>
      </c>
      <c r="AI8" s="302">
        <v>6825.8000000000011</v>
      </c>
      <c r="AJ8" s="302">
        <v>6846.2879999999996</v>
      </c>
      <c r="AK8" s="302">
        <v>7322</v>
      </c>
    </row>
    <row r="9" spans="2:37" s="292" customFormat="1" ht="14.25" x14ac:dyDescent="0.2">
      <c r="B9" s="195" t="s">
        <v>169</v>
      </c>
      <c r="C9" s="194"/>
      <c r="D9" s="194"/>
      <c r="E9" s="194"/>
      <c r="F9" s="194"/>
      <c r="G9" s="194"/>
      <c r="H9" s="194"/>
      <c r="I9" s="194"/>
      <c r="J9" s="194"/>
      <c r="K9" s="168"/>
      <c r="L9" s="168"/>
      <c r="M9" s="168"/>
      <c r="N9" s="276"/>
      <c r="O9" s="282"/>
      <c r="P9" s="282"/>
      <c r="Q9" s="282"/>
      <c r="R9" s="282"/>
      <c r="S9" s="282"/>
      <c r="T9" s="282"/>
      <c r="U9" s="282"/>
      <c r="V9" s="282"/>
      <c r="W9" s="282"/>
      <c r="X9" s="282"/>
      <c r="Y9" s="282"/>
      <c r="Z9" s="276"/>
      <c r="AA9" s="194"/>
      <c r="AB9" s="194"/>
      <c r="AC9" s="194"/>
      <c r="AD9" s="194"/>
      <c r="AE9" s="194"/>
      <c r="AF9" s="194"/>
      <c r="AG9" s="194"/>
      <c r="AH9" s="194"/>
      <c r="AI9" s="168"/>
      <c r="AJ9" s="168"/>
      <c r="AK9" s="168"/>
    </row>
    <row r="10" spans="2:37" s="292" customFormat="1" ht="14.25" x14ac:dyDescent="0.2">
      <c r="B10" s="293" t="s">
        <v>398</v>
      </c>
      <c r="C10" s="194">
        <v>-611.5</v>
      </c>
      <c r="D10" s="194">
        <v>-657.5</v>
      </c>
      <c r="E10" s="194">
        <v>-479.7</v>
      </c>
      <c r="F10" s="194">
        <v>-762.2</v>
      </c>
      <c r="G10" s="194">
        <v>-758.6</v>
      </c>
      <c r="H10" s="194">
        <v>-809.8</v>
      </c>
      <c r="I10" s="194">
        <v>-776</v>
      </c>
      <c r="J10" s="194">
        <v>-751.1</v>
      </c>
      <c r="K10" s="168">
        <v>-710.7</v>
      </c>
      <c r="L10" s="168">
        <v>-782.09999999999991</v>
      </c>
      <c r="M10" s="168">
        <v>-811</v>
      </c>
      <c r="N10" s="276"/>
      <c r="O10" s="282"/>
      <c r="P10" s="282"/>
      <c r="Q10" s="282"/>
      <c r="R10" s="282"/>
      <c r="S10" s="282"/>
      <c r="T10" s="282"/>
      <c r="U10" s="282"/>
      <c r="V10" s="282"/>
      <c r="W10" s="282"/>
      <c r="X10" s="282"/>
      <c r="Y10" s="282"/>
      <c r="Z10" s="276"/>
      <c r="AA10" s="194">
        <v>-611.5</v>
      </c>
      <c r="AB10" s="194">
        <v>-657.5</v>
      </c>
      <c r="AC10" s="194">
        <v>-479.7</v>
      </c>
      <c r="AD10" s="194">
        <v>-762.2</v>
      </c>
      <c r="AE10" s="194">
        <v>-758.6</v>
      </c>
      <c r="AF10" s="194">
        <v>-809.8</v>
      </c>
      <c r="AG10" s="194">
        <v>-776</v>
      </c>
      <c r="AH10" s="194">
        <v>-751.1</v>
      </c>
      <c r="AI10" s="168">
        <v>-710.7</v>
      </c>
      <c r="AJ10" s="168">
        <v>-782.09999999999991</v>
      </c>
      <c r="AK10" s="168">
        <v>-811</v>
      </c>
    </row>
    <row r="11" spans="2:37" s="292" customFormat="1" ht="14.25" x14ac:dyDescent="0.2">
      <c r="B11" s="293" t="s">
        <v>399</v>
      </c>
      <c r="C11" s="194">
        <v>-1976.5</v>
      </c>
      <c r="D11" s="194">
        <v>-1859.2</v>
      </c>
      <c r="E11" s="194">
        <v>-1557.1</v>
      </c>
      <c r="F11" s="194">
        <v>-1212.5</v>
      </c>
      <c r="G11" s="194">
        <v>-1367.9</v>
      </c>
      <c r="H11" s="194">
        <v>-1801</v>
      </c>
      <c r="I11" s="194">
        <v>-2437.8000000000002</v>
      </c>
      <c r="J11" s="194">
        <v>-2361.3000000000002</v>
      </c>
      <c r="K11" s="168">
        <v>-3022.5</v>
      </c>
      <c r="L11" s="168">
        <v>-2972.3</v>
      </c>
      <c r="M11" s="168">
        <v>-3267.1000000000004</v>
      </c>
      <c r="N11" s="276"/>
      <c r="O11" s="282"/>
      <c r="P11" s="282"/>
      <c r="Q11" s="282"/>
      <c r="R11" s="282"/>
      <c r="S11" s="282"/>
      <c r="T11" s="282"/>
      <c r="U11" s="282"/>
      <c r="V11" s="282">
        <v>90.2</v>
      </c>
      <c r="W11" s="282"/>
      <c r="X11" s="282"/>
      <c r="Y11" s="282"/>
      <c r="Z11" s="276"/>
      <c r="AA11" s="194">
        <v>-1976.5</v>
      </c>
      <c r="AB11" s="194">
        <v>-1859.2</v>
      </c>
      <c r="AC11" s="194">
        <v>-1557.1</v>
      </c>
      <c r="AD11" s="194">
        <v>-1212.5</v>
      </c>
      <c r="AE11" s="194">
        <v>-1367.9</v>
      </c>
      <c r="AF11" s="194">
        <v>-1801</v>
      </c>
      <c r="AG11" s="194">
        <v>-2437.8000000000002</v>
      </c>
      <c r="AH11" s="194">
        <v>-2271.1000000000004</v>
      </c>
      <c r="AI11" s="168">
        <v>-3022.5</v>
      </c>
      <c r="AJ11" s="168">
        <v>-2972.3</v>
      </c>
      <c r="AK11" s="168">
        <v>-3267.1000000000004</v>
      </c>
    </row>
    <row r="12" spans="2:37" s="292" customFormat="1" ht="14.25" x14ac:dyDescent="0.2">
      <c r="B12" s="406" t="s">
        <v>431</v>
      </c>
      <c r="C12" s="194"/>
      <c r="D12" s="194"/>
      <c r="E12" s="194"/>
      <c r="F12" s="194"/>
      <c r="G12" s="194"/>
      <c r="H12" s="194"/>
      <c r="I12" s="194"/>
      <c r="J12" s="194"/>
      <c r="K12" s="168"/>
      <c r="L12" s="168">
        <v>-153.30000000000001</v>
      </c>
      <c r="M12" s="168">
        <v>0</v>
      </c>
      <c r="N12" s="276"/>
      <c r="O12" s="282"/>
      <c r="P12" s="282"/>
      <c r="Q12" s="282"/>
      <c r="R12" s="282"/>
      <c r="S12" s="282"/>
      <c r="T12" s="282"/>
      <c r="U12" s="282"/>
      <c r="V12" s="282"/>
      <c r="W12" s="282"/>
      <c r="X12" s="282">
        <v>153.30000000000001</v>
      </c>
      <c r="Y12" s="282"/>
      <c r="Z12" s="276"/>
      <c r="AA12" s="194"/>
      <c r="AB12" s="194"/>
      <c r="AC12" s="194"/>
      <c r="AD12" s="194"/>
      <c r="AE12" s="194"/>
      <c r="AF12" s="194"/>
      <c r="AG12" s="194"/>
      <c r="AH12" s="194"/>
      <c r="AI12" s="168"/>
      <c r="AJ12" s="168">
        <v>0</v>
      </c>
      <c r="AK12" s="168">
        <v>0</v>
      </c>
    </row>
    <row r="13" spans="2:37" s="299" customFormat="1" ht="15" x14ac:dyDescent="0.25">
      <c r="B13" s="301" t="s">
        <v>170</v>
      </c>
      <c r="C13" s="290">
        <v>-2588</v>
      </c>
      <c r="D13" s="290">
        <v>-2516.6999999999998</v>
      </c>
      <c r="E13" s="290">
        <v>-2036.8</v>
      </c>
      <c r="F13" s="290">
        <v>-1974.7</v>
      </c>
      <c r="G13" s="290">
        <v>-2126.5</v>
      </c>
      <c r="H13" s="290">
        <v>-2610.8000000000002</v>
      </c>
      <c r="I13" s="290">
        <v>-3213.8</v>
      </c>
      <c r="J13" s="290">
        <v>-3112.4</v>
      </c>
      <c r="K13" s="300">
        <v>-3733.2</v>
      </c>
      <c r="L13" s="300">
        <v>-3907.7000000000003</v>
      </c>
      <c r="M13" s="300">
        <v>-4078.1000000000004</v>
      </c>
      <c r="N13" s="277"/>
      <c r="O13" s="290"/>
      <c r="P13" s="290"/>
      <c r="Q13" s="290"/>
      <c r="R13" s="290"/>
      <c r="S13" s="290"/>
      <c r="T13" s="290"/>
      <c r="U13" s="290"/>
      <c r="V13" s="290"/>
      <c r="W13" s="290"/>
      <c r="X13" s="290"/>
      <c r="Y13" s="290"/>
      <c r="Z13" s="277"/>
      <c r="AA13" s="290">
        <v>-2588</v>
      </c>
      <c r="AB13" s="290">
        <v>-2516.6999999999998</v>
      </c>
      <c r="AC13" s="290">
        <v>-2036.8</v>
      </c>
      <c r="AD13" s="290">
        <v>-1974.7</v>
      </c>
      <c r="AE13" s="290">
        <v>-2126.5</v>
      </c>
      <c r="AF13" s="290">
        <v>-2610.8000000000002</v>
      </c>
      <c r="AG13" s="290">
        <v>-3213.8</v>
      </c>
      <c r="AH13" s="290">
        <v>-3022.2000000000003</v>
      </c>
      <c r="AI13" s="300">
        <v>-3733.2</v>
      </c>
      <c r="AJ13" s="300">
        <v>-3754.4</v>
      </c>
      <c r="AK13" s="300">
        <v>-4078.1000000000004</v>
      </c>
    </row>
    <row r="14" spans="2:37" s="292" customFormat="1" ht="15" x14ac:dyDescent="0.25">
      <c r="B14" s="298" t="s">
        <v>12</v>
      </c>
      <c r="C14" s="280">
        <v>1830.8999999999996</v>
      </c>
      <c r="D14" s="280">
        <v>1788.6999999999998</v>
      </c>
      <c r="E14" s="280">
        <v>2347.9999999999991</v>
      </c>
      <c r="F14" s="280">
        <v>2220.0000000000009</v>
      </c>
      <c r="G14" s="280">
        <v>2357.1000000000004</v>
      </c>
      <c r="H14" s="280">
        <v>2474.8999999999996</v>
      </c>
      <c r="I14" s="280">
        <v>2923.1000000000004</v>
      </c>
      <c r="J14" s="280">
        <v>2773.1</v>
      </c>
      <c r="K14" s="288">
        <v>3092.6000000000013</v>
      </c>
      <c r="L14" s="288">
        <v>2938.5879999999993</v>
      </c>
      <c r="M14" s="288">
        <v>3243.8999999999996</v>
      </c>
      <c r="N14" s="277"/>
      <c r="O14" s="289"/>
      <c r="P14" s="289"/>
      <c r="Q14" s="289"/>
      <c r="R14" s="289"/>
      <c r="S14" s="289"/>
      <c r="T14" s="289"/>
      <c r="U14" s="289"/>
      <c r="V14" s="289"/>
      <c r="W14" s="289"/>
      <c r="X14" s="289"/>
      <c r="Y14" s="289"/>
      <c r="Z14" s="277"/>
      <c r="AA14" s="280">
        <v>1830.8999999999996</v>
      </c>
      <c r="AB14" s="280">
        <v>1788.6999999999998</v>
      </c>
      <c r="AC14" s="280">
        <v>2347.9999999999991</v>
      </c>
      <c r="AD14" s="280">
        <v>2220.0000000000009</v>
      </c>
      <c r="AE14" s="280">
        <v>2357.1000000000004</v>
      </c>
      <c r="AF14" s="280">
        <v>2474.8999999999996</v>
      </c>
      <c r="AG14" s="280">
        <v>2923.1000000000004</v>
      </c>
      <c r="AH14" s="280">
        <v>2778.9</v>
      </c>
      <c r="AI14" s="288">
        <v>3092.6000000000013</v>
      </c>
      <c r="AJ14" s="288">
        <v>3091.8879999999995</v>
      </c>
      <c r="AK14" s="288">
        <v>3243.8999999999996</v>
      </c>
    </row>
    <row r="15" spans="2:37" s="292" customFormat="1" ht="14.25" x14ac:dyDescent="0.2">
      <c r="B15" s="195" t="s">
        <v>13</v>
      </c>
      <c r="C15" s="194"/>
      <c r="D15" s="194"/>
      <c r="E15" s="194"/>
      <c r="F15" s="194"/>
      <c r="G15" s="194"/>
      <c r="H15" s="194"/>
      <c r="I15" s="194"/>
      <c r="J15" s="194"/>
      <c r="K15" s="168"/>
      <c r="L15" s="168"/>
      <c r="M15" s="168"/>
      <c r="N15" s="276"/>
      <c r="O15" s="282"/>
      <c r="P15" s="282"/>
      <c r="Q15" s="282"/>
      <c r="R15" s="282"/>
      <c r="S15" s="282"/>
      <c r="T15" s="282"/>
      <c r="U15" s="282"/>
      <c r="V15" s="282"/>
      <c r="W15" s="282"/>
      <c r="X15" s="282"/>
      <c r="Y15" s="282"/>
      <c r="Z15" s="276"/>
      <c r="AA15" s="194"/>
      <c r="AB15" s="194"/>
      <c r="AC15" s="194"/>
      <c r="AD15" s="194"/>
      <c r="AE15" s="194"/>
      <c r="AF15" s="194"/>
      <c r="AG15" s="194"/>
      <c r="AH15" s="194"/>
      <c r="AI15" s="168"/>
      <c r="AJ15" s="168"/>
      <c r="AK15" s="168"/>
    </row>
    <row r="16" spans="2:37" s="292" customFormat="1" ht="14.25" x14ac:dyDescent="0.2">
      <c r="B16" s="293" t="s">
        <v>398</v>
      </c>
      <c r="C16" s="194">
        <v>-329.4</v>
      </c>
      <c r="D16" s="194">
        <v>-326.3</v>
      </c>
      <c r="E16" s="194">
        <v>-378.29999999999995</v>
      </c>
      <c r="F16" s="194">
        <v>-418.5</v>
      </c>
      <c r="G16" s="194">
        <v>-378</v>
      </c>
      <c r="H16" s="194">
        <v>-367.2</v>
      </c>
      <c r="I16" s="194">
        <v>-442.8</v>
      </c>
      <c r="J16" s="194">
        <v>-494.1</v>
      </c>
      <c r="K16" s="168">
        <v>-302.60000000000002</v>
      </c>
      <c r="L16" s="168">
        <v>-401.7</v>
      </c>
      <c r="M16" s="168">
        <v>-392.1</v>
      </c>
      <c r="N16" s="194"/>
      <c r="O16" s="194">
        <v>1.9</v>
      </c>
      <c r="P16" s="194">
        <v>3.8</v>
      </c>
      <c r="Q16" s="194">
        <v>4.4000000000000004</v>
      </c>
      <c r="R16" s="194">
        <v>13.4</v>
      </c>
      <c r="S16" s="194">
        <v>23.9</v>
      </c>
      <c r="T16" s="194">
        <v>23.6</v>
      </c>
      <c r="U16" s="194">
        <v>89.800000000000011</v>
      </c>
      <c r="V16" s="194">
        <v>71.3</v>
      </c>
      <c r="W16" s="194"/>
      <c r="X16" s="194"/>
      <c r="Y16" s="194"/>
      <c r="Z16" s="194"/>
      <c r="AA16" s="194">
        <v>-327.5</v>
      </c>
      <c r="AB16" s="194">
        <v>-322.5</v>
      </c>
      <c r="AC16" s="194">
        <v>-373.9</v>
      </c>
      <c r="AD16" s="194">
        <v>-405.1</v>
      </c>
      <c r="AE16" s="194">
        <v>-354.1</v>
      </c>
      <c r="AF16" s="194">
        <v>-343.59999999999997</v>
      </c>
      <c r="AG16" s="194">
        <v>-353</v>
      </c>
      <c r="AH16" s="194">
        <v>-422.8</v>
      </c>
      <c r="AI16" s="168">
        <v>-302.60000000000002</v>
      </c>
      <c r="AJ16" s="168">
        <v>-401.7</v>
      </c>
      <c r="AK16" s="168">
        <v>-392.1</v>
      </c>
    </row>
    <row r="17" spans="2:38" s="292" customFormat="1" ht="14.25" x14ac:dyDescent="0.2">
      <c r="B17" s="293" t="s">
        <v>397</v>
      </c>
      <c r="C17" s="194">
        <v>-177.60000000000002</v>
      </c>
      <c r="D17" s="194">
        <v>-143.9</v>
      </c>
      <c r="E17" s="194">
        <v>-157.69999999999999</v>
      </c>
      <c r="F17" s="194">
        <v>-161.4</v>
      </c>
      <c r="G17" s="194">
        <v>-130.80000000000001</v>
      </c>
      <c r="H17" s="194">
        <v>-180</v>
      </c>
      <c r="I17" s="194">
        <v>-202.7</v>
      </c>
      <c r="J17" s="194">
        <v>-223.60000000000002</v>
      </c>
      <c r="K17" s="168">
        <v>-167</v>
      </c>
      <c r="L17" s="168">
        <v>-191.3</v>
      </c>
      <c r="M17" s="168">
        <v>-176.8</v>
      </c>
      <c r="N17" s="276"/>
      <c r="O17" s="282">
        <v>0.2</v>
      </c>
      <c r="P17" s="282">
        <v>0.5</v>
      </c>
      <c r="Q17" s="282">
        <v>0.2</v>
      </c>
      <c r="R17" s="282">
        <v>1.6</v>
      </c>
      <c r="S17" s="282">
        <v>2.2999999999999998</v>
      </c>
      <c r="T17" s="282">
        <v>2.2000000000000002</v>
      </c>
      <c r="U17" s="282">
        <v>10.3</v>
      </c>
      <c r="V17" s="282">
        <v>32</v>
      </c>
      <c r="W17" s="282"/>
      <c r="X17" s="282"/>
      <c r="Y17" s="282"/>
      <c r="Z17" s="276"/>
      <c r="AA17" s="194">
        <v>-177.40000000000003</v>
      </c>
      <c r="AB17" s="194">
        <v>-143.4</v>
      </c>
      <c r="AC17" s="194">
        <v>-157.5</v>
      </c>
      <c r="AD17" s="194">
        <v>-159.80000000000001</v>
      </c>
      <c r="AE17" s="194">
        <v>-128.5</v>
      </c>
      <c r="AF17" s="194">
        <v>-177.8</v>
      </c>
      <c r="AG17" s="194">
        <v>-192.39999999999998</v>
      </c>
      <c r="AH17" s="194">
        <v>-191.60000000000002</v>
      </c>
      <c r="AI17" s="168">
        <v>-167</v>
      </c>
      <c r="AJ17" s="168">
        <v>-191.3</v>
      </c>
      <c r="AK17" s="168">
        <v>-176.8</v>
      </c>
    </row>
    <row r="18" spans="2:38" ht="15" x14ac:dyDescent="0.25">
      <c r="B18" s="291" t="s">
        <v>172</v>
      </c>
      <c r="C18" s="287">
        <v>-507</v>
      </c>
      <c r="D18" s="287">
        <v>-470.20000000000005</v>
      </c>
      <c r="E18" s="287">
        <v>-536</v>
      </c>
      <c r="F18" s="287">
        <v>-579.9</v>
      </c>
      <c r="G18" s="287">
        <v>-508.8</v>
      </c>
      <c r="H18" s="287">
        <v>-547.20000000000005</v>
      </c>
      <c r="I18" s="287">
        <v>-645.5</v>
      </c>
      <c r="J18" s="287">
        <v>-717.7</v>
      </c>
      <c r="K18" s="286">
        <v>-469.6</v>
      </c>
      <c r="L18" s="286">
        <v>-593</v>
      </c>
      <c r="M18" s="286">
        <v>-568.90000000000009</v>
      </c>
      <c r="N18" s="285"/>
      <c r="O18" s="297"/>
      <c r="P18" s="297"/>
      <c r="Q18" s="297"/>
      <c r="R18" s="290"/>
      <c r="S18" s="290"/>
      <c r="T18" s="290"/>
      <c r="U18" s="290"/>
      <c r="V18" s="290"/>
      <c r="W18" s="290"/>
      <c r="X18" s="290"/>
      <c r="Y18" s="290"/>
      <c r="Z18" s="285"/>
      <c r="AA18" s="287">
        <v>-504.90000000000003</v>
      </c>
      <c r="AB18" s="287">
        <v>-465.9</v>
      </c>
      <c r="AC18" s="287">
        <v>-531.4</v>
      </c>
      <c r="AD18" s="287">
        <v>-564.90000000000009</v>
      </c>
      <c r="AE18" s="287">
        <v>-482.6</v>
      </c>
      <c r="AF18" s="287">
        <v>-521.4</v>
      </c>
      <c r="AG18" s="287">
        <v>-545.4</v>
      </c>
      <c r="AH18" s="287">
        <v>-614.40000000000009</v>
      </c>
      <c r="AI18" s="286">
        <v>-469.6</v>
      </c>
      <c r="AJ18" s="286">
        <v>-593</v>
      </c>
      <c r="AK18" s="286">
        <v>-568.90000000000009</v>
      </c>
    </row>
    <row r="19" spans="2:38" s="191" customFormat="1" ht="15" x14ac:dyDescent="0.25">
      <c r="B19" s="296" t="s">
        <v>0</v>
      </c>
      <c r="C19" s="225">
        <v>1323.8999999999996</v>
      </c>
      <c r="D19" s="225">
        <v>1318.4999999999998</v>
      </c>
      <c r="E19" s="225">
        <v>1811.9999999999991</v>
      </c>
      <c r="F19" s="225">
        <v>1640.1000000000008</v>
      </c>
      <c r="G19" s="225">
        <v>1848.3000000000004</v>
      </c>
      <c r="H19" s="225">
        <v>1927.6999999999996</v>
      </c>
      <c r="I19" s="225">
        <v>2277.6000000000004</v>
      </c>
      <c r="J19" s="225">
        <v>2055.3999999999996</v>
      </c>
      <c r="K19" s="295">
        <v>2623.0000000000014</v>
      </c>
      <c r="L19" s="295">
        <v>2345.5879999999993</v>
      </c>
      <c r="M19" s="295">
        <v>2674.9999999999995</v>
      </c>
      <c r="AA19" s="225">
        <v>1325.9999999999995</v>
      </c>
      <c r="AB19" s="225">
        <v>1322.7999999999997</v>
      </c>
      <c r="AC19" s="225">
        <v>1816.599999999999</v>
      </c>
      <c r="AD19" s="225">
        <v>1655.1000000000008</v>
      </c>
      <c r="AE19" s="225">
        <v>1874.5000000000005</v>
      </c>
      <c r="AF19" s="225">
        <v>1953.4999999999995</v>
      </c>
      <c r="AG19" s="225">
        <v>2377.7000000000003</v>
      </c>
      <c r="AH19" s="225">
        <v>2164.5</v>
      </c>
      <c r="AI19" s="295">
        <v>2623.0000000000014</v>
      </c>
      <c r="AJ19" s="295">
        <v>2498.8879999999995</v>
      </c>
      <c r="AK19" s="295">
        <v>2674.9999999999995</v>
      </c>
    </row>
    <row r="20" spans="2:38" ht="14.25" x14ac:dyDescent="0.2">
      <c r="B20" s="294" t="s">
        <v>396</v>
      </c>
      <c r="C20" s="167">
        <v>-130.69999999999999</v>
      </c>
      <c r="D20" s="167">
        <v>-152.69999999999999</v>
      </c>
      <c r="E20" s="167">
        <v>-167</v>
      </c>
      <c r="F20" s="167">
        <v>-222.2</v>
      </c>
      <c r="G20" s="167">
        <v>-264.2</v>
      </c>
      <c r="H20" s="167">
        <v>-350.6</v>
      </c>
      <c r="I20" s="167">
        <v>-538.09999999999991</v>
      </c>
      <c r="J20" s="167">
        <v>-609.1</v>
      </c>
      <c r="K20" s="196">
        <v>-763.5</v>
      </c>
      <c r="L20" s="196">
        <v>-1291.7</v>
      </c>
      <c r="M20" s="196">
        <v>-866.59999999999991</v>
      </c>
      <c r="N20" s="276"/>
      <c r="O20" s="192"/>
      <c r="P20" s="192"/>
      <c r="Q20" s="192"/>
      <c r="R20" s="282"/>
      <c r="S20" s="282"/>
      <c r="T20" s="282"/>
      <c r="U20" s="282"/>
      <c r="V20" s="282"/>
      <c r="W20" s="282"/>
      <c r="X20" s="282">
        <v>478.09999999999997</v>
      </c>
      <c r="Y20" s="282"/>
      <c r="Z20" s="276"/>
      <c r="AA20" s="282">
        <v>-130.69999999999999</v>
      </c>
      <c r="AB20" s="282">
        <v>-152.69999999999999</v>
      </c>
      <c r="AC20" s="282">
        <v>-167</v>
      </c>
      <c r="AD20" s="282">
        <v>-222.2</v>
      </c>
      <c r="AE20" s="282">
        <v>-264.2</v>
      </c>
      <c r="AF20" s="282">
        <v>-350.6</v>
      </c>
      <c r="AG20" s="282">
        <v>-538.09999999999991</v>
      </c>
      <c r="AH20" s="282">
        <v>-609.1</v>
      </c>
      <c r="AI20" s="168">
        <v>-763.5</v>
      </c>
      <c r="AJ20" s="168">
        <v>-813.60000000000014</v>
      </c>
      <c r="AK20" s="168">
        <v>-866.59999999999991</v>
      </c>
    </row>
    <row r="21" spans="2:38" ht="14.25" x14ac:dyDescent="0.2">
      <c r="B21" s="294" t="s">
        <v>195</v>
      </c>
      <c r="C21" s="167">
        <v>-72.500000000000014</v>
      </c>
      <c r="D21" s="167">
        <v>-73.5</v>
      </c>
      <c r="E21" s="167">
        <v>-77.300000000000011</v>
      </c>
      <c r="F21" s="167">
        <v>-82.5</v>
      </c>
      <c r="G21" s="167">
        <v>-84.100000000000009</v>
      </c>
      <c r="H21" s="167">
        <v>-82.100000000000009</v>
      </c>
      <c r="I21" s="167">
        <v>-97.8</v>
      </c>
      <c r="J21" s="167">
        <v>-72.3</v>
      </c>
      <c r="K21" s="196">
        <v>-94.200000000000017</v>
      </c>
      <c r="L21" s="196">
        <v>-110.2</v>
      </c>
      <c r="M21" s="196">
        <v>-118.10000000000001</v>
      </c>
      <c r="N21" s="276"/>
      <c r="O21" s="192"/>
      <c r="P21" s="192"/>
      <c r="Q21" s="192"/>
      <c r="R21" s="282"/>
      <c r="S21" s="282"/>
      <c r="T21" s="282"/>
      <c r="U21" s="282"/>
      <c r="V21" s="282">
        <v>1</v>
      </c>
      <c r="W21" s="282"/>
      <c r="X21" s="282"/>
      <c r="Y21" s="282"/>
      <c r="Z21" s="276"/>
      <c r="AA21" s="282">
        <v>-72.500000000000014</v>
      </c>
      <c r="AB21" s="282">
        <v>-73.5</v>
      </c>
      <c r="AC21" s="282">
        <v>-77.300000000000011</v>
      </c>
      <c r="AD21" s="282">
        <v>-82.5</v>
      </c>
      <c r="AE21" s="282">
        <v>-84.100000000000009</v>
      </c>
      <c r="AF21" s="282">
        <v>-82.100000000000009</v>
      </c>
      <c r="AG21" s="282">
        <v>-97.8</v>
      </c>
      <c r="AH21" s="282">
        <v>-71.3</v>
      </c>
      <c r="AI21" s="168">
        <v>-94.200000000000017</v>
      </c>
      <c r="AJ21" s="168">
        <v>-110.2</v>
      </c>
      <c r="AK21" s="168">
        <v>-118.10000000000001</v>
      </c>
    </row>
    <row r="22" spans="2:38" s="292" customFormat="1" ht="14.25" x14ac:dyDescent="0.2">
      <c r="B22" s="293" t="s">
        <v>412</v>
      </c>
      <c r="C22" s="194">
        <v>-48.300000000000004</v>
      </c>
      <c r="D22" s="194">
        <v>-48.300000000000004</v>
      </c>
      <c r="E22" s="194">
        <v>-48.300000000000004</v>
      </c>
      <c r="F22" s="194">
        <v>-48.300000000000004</v>
      </c>
      <c r="G22" s="194">
        <v>-48.300000000000004</v>
      </c>
      <c r="H22" s="194">
        <v>-48.5</v>
      </c>
      <c r="I22" s="194">
        <v>-182.6</v>
      </c>
      <c r="J22" s="194">
        <v>-148.19999999999999</v>
      </c>
      <c r="K22" s="168">
        <v>-125.7</v>
      </c>
      <c r="L22" s="168">
        <v>-123.4</v>
      </c>
      <c r="M22" s="168">
        <v>-58.5</v>
      </c>
      <c r="N22" s="276"/>
      <c r="O22" s="282">
        <v>48.300000000000004</v>
      </c>
      <c r="P22" s="282">
        <v>48.300000000000004</v>
      </c>
      <c r="Q22" s="282">
        <v>48.300000000000004</v>
      </c>
      <c r="R22" s="282">
        <v>48.300000000000004</v>
      </c>
      <c r="S22" s="282">
        <v>48.300000000000004</v>
      </c>
      <c r="T22" s="282">
        <v>48.5</v>
      </c>
      <c r="U22" s="282">
        <v>182.6</v>
      </c>
      <c r="V22" s="282">
        <v>148.19999999999999</v>
      </c>
      <c r="W22" s="282">
        <v>125.7</v>
      </c>
      <c r="X22" s="282">
        <v>123.4</v>
      </c>
      <c r="Y22" s="282">
        <v>58.5</v>
      </c>
      <c r="Z22" s="276"/>
      <c r="AA22" s="194">
        <v>0</v>
      </c>
      <c r="AB22" s="194">
        <v>0</v>
      </c>
      <c r="AC22" s="194">
        <v>0</v>
      </c>
      <c r="AD22" s="194">
        <v>0</v>
      </c>
      <c r="AE22" s="194">
        <v>0</v>
      </c>
      <c r="AF22" s="194">
        <v>0</v>
      </c>
      <c r="AG22" s="194">
        <v>0</v>
      </c>
      <c r="AH22" s="194">
        <v>0</v>
      </c>
      <c r="AI22" s="168">
        <v>0</v>
      </c>
      <c r="AJ22" s="168">
        <v>0</v>
      </c>
      <c r="AK22" s="168">
        <v>0</v>
      </c>
    </row>
    <row r="23" spans="2:38" ht="15" x14ac:dyDescent="0.25">
      <c r="B23" s="291" t="s">
        <v>47</v>
      </c>
      <c r="C23" s="287">
        <v>-203.2</v>
      </c>
      <c r="D23" s="287">
        <v>-226.2</v>
      </c>
      <c r="E23" s="287">
        <v>-244.3</v>
      </c>
      <c r="F23" s="287">
        <v>-304.7</v>
      </c>
      <c r="G23" s="287">
        <v>-348.3</v>
      </c>
      <c r="H23" s="287">
        <v>-432.70000000000005</v>
      </c>
      <c r="I23" s="287">
        <v>-635.89999999999986</v>
      </c>
      <c r="J23" s="287">
        <v>-681.4</v>
      </c>
      <c r="K23" s="286">
        <v>-857.7</v>
      </c>
      <c r="L23" s="286">
        <v>-1401.9</v>
      </c>
      <c r="M23" s="286">
        <v>-984.69999999999993</v>
      </c>
      <c r="N23" s="287">
        <v>0</v>
      </c>
      <c r="O23" s="287"/>
      <c r="P23" s="287"/>
      <c r="Q23" s="287"/>
      <c r="R23" s="290"/>
      <c r="S23" s="290"/>
      <c r="T23" s="290"/>
      <c r="U23" s="290"/>
      <c r="V23" s="290"/>
      <c r="W23" s="290"/>
      <c r="X23" s="290"/>
      <c r="Y23" s="290"/>
      <c r="Z23" s="287"/>
      <c r="AA23" s="287">
        <v>-203.2</v>
      </c>
      <c r="AB23" s="287">
        <v>-226.2</v>
      </c>
      <c r="AC23" s="287">
        <v>-244.3</v>
      </c>
      <c r="AD23" s="287">
        <v>-304.7</v>
      </c>
      <c r="AE23" s="287">
        <v>-348.3</v>
      </c>
      <c r="AF23" s="287">
        <v>-432.70000000000005</v>
      </c>
      <c r="AG23" s="287">
        <v>-635.89999999999986</v>
      </c>
      <c r="AH23" s="287">
        <v>-680.4</v>
      </c>
      <c r="AI23" s="286">
        <v>-857.7</v>
      </c>
      <c r="AJ23" s="286">
        <v>-923.80000000000018</v>
      </c>
      <c r="AK23" s="286">
        <v>-984.69999999999993</v>
      </c>
    </row>
    <row r="24" spans="2:38" ht="15" x14ac:dyDescent="0.25">
      <c r="B24" s="193" t="s">
        <v>154</v>
      </c>
      <c r="C24" s="190">
        <v>1072.3999999999996</v>
      </c>
      <c r="D24" s="190">
        <v>1043.9999999999998</v>
      </c>
      <c r="E24" s="190">
        <v>1519.3999999999992</v>
      </c>
      <c r="F24" s="190">
        <v>1287.1000000000008</v>
      </c>
      <c r="G24" s="190">
        <v>1451.7000000000005</v>
      </c>
      <c r="H24" s="190">
        <v>1446.4999999999995</v>
      </c>
      <c r="I24" s="190">
        <v>1459.1000000000006</v>
      </c>
      <c r="J24" s="190">
        <v>1225.7999999999997</v>
      </c>
      <c r="K24" s="189">
        <v>1639.6000000000013</v>
      </c>
      <c r="L24" s="189">
        <v>820.28799999999922</v>
      </c>
      <c r="M24" s="189">
        <v>1631.7999999999997</v>
      </c>
      <c r="N24" s="190">
        <v>0</v>
      </c>
      <c r="O24" s="190"/>
      <c r="P24" s="190"/>
      <c r="Q24" s="190"/>
      <c r="R24" s="280"/>
      <c r="S24" s="280"/>
      <c r="T24" s="280"/>
      <c r="U24" s="280"/>
      <c r="V24" s="280"/>
      <c r="W24" s="280"/>
      <c r="X24" s="280"/>
      <c r="Y24" s="280"/>
      <c r="Z24" s="190"/>
      <c r="AA24" s="190">
        <v>1122.7999999999995</v>
      </c>
      <c r="AB24" s="190">
        <v>1096.5999999999997</v>
      </c>
      <c r="AC24" s="190">
        <v>1572.299999999999</v>
      </c>
      <c r="AD24" s="190">
        <v>1350.4000000000008</v>
      </c>
      <c r="AE24" s="190">
        <v>1526.2000000000005</v>
      </c>
      <c r="AF24" s="190">
        <v>1520.7999999999997</v>
      </c>
      <c r="AG24" s="190">
        <v>1741.8000000000004</v>
      </c>
      <c r="AH24" s="190">
        <v>1484.1000000000001</v>
      </c>
      <c r="AI24" s="189">
        <v>1765.3000000000013</v>
      </c>
      <c r="AJ24" s="189">
        <v>1575.0879999999993</v>
      </c>
      <c r="AK24" s="189">
        <v>1690.2999999999997</v>
      </c>
    </row>
    <row r="25" spans="2:38" ht="15" x14ac:dyDescent="0.25">
      <c r="B25" s="182" t="s">
        <v>395</v>
      </c>
      <c r="C25" s="167">
        <v>0.1</v>
      </c>
      <c r="D25" s="167">
        <v>-0.1</v>
      </c>
      <c r="E25" s="167">
        <v>0</v>
      </c>
      <c r="F25" s="167">
        <v>0</v>
      </c>
      <c r="G25" s="167">
        <v>0.1</v>
      </c>
      <c r="H25" s="167">
        <v>0</v>
      </c>
      <c r="I25" s="167">
        <v>0.1</v>
      </c>
      <c r="J25" s="167">
        <v>0</v>
      </c>
      <c r="K25" s="196">
        <v>0</v>
      </c>
      <c r="L25" s="196">
        <v>0</v>
      </c>
      <c r="M25" s="196"/>
      <c r="N25" s="190"/>
      <c r="O25" s="190"/>
      <c r="P25" s="190"/>
      <c r="Q25" s="190"/>
      <c r="R25" s="280"/>
      <c r="S25" s="280"/>
      <c r="T25" s="280"/>
      <c r="U25" s="280"/>
      <c r="V25" s="280"/>
      <c r="W25" s="280"/>
      <c r="X25" s="280"/>
      <c r="Y25" s="280"/>
      <c r="Z25" s="190"/>
      <c r="AA25" s="194">
        <v>0.1</v>
      </c>
      <c r="AB25" s="194">
        <v>-0.1</v>
      </c>
      <c r="AC25" s="194">
        <v>0</v>
      </c>
      <c r="AD25" s="194">
        <v>0</v>
      </c>
      <c r="AE25" s="194">
        <v>0.1</v>
      </c>
      <c r="AF25" s="194">
        <v>0</v>
      </c>
      <c r="AG25" s="194">
        <v>0.1</v>
      </c>
      <c r="AH25" s="194">
        <v>0</v>
      </c>
      <c r="AI25" s="168">
        <v>0</v>
      </c>
      <c r="AJ25" s="168">
        <v>0</v>
      </c>
      <c r="AK25" s="168">
        <v>0</v>
      </c>
    </row>
    <row r="26" spans="2:38" ht="15" x14ac:dyDescent="0.25">
      <c r="B26" s="291" t="s">
        <v>52</v>
      </c>
      <c r="C26" s="287">
        <v>-91</v>
      </c>
      <c r="D26" s="287">
        <v>-99.600000000000009</v>
      </c>
      <c r="E26" s="287">
        <v>-185.9</v>
      </c>
      <c r="F26" s="287">
        <v>-296.90000000000003</v>
      </c>
      <c r="G26" s="287">
        <v>-462.3</v>
      </c>
      <c r="H26" s="287">
        <v>-579.1</v>
      </c>
      <c r="I26" s="287">
        <v>-869.30000000000007</v>
      </c>
      <c r="J26" s="287">
        <v>-748</v>
      </c>
      <c r="K26" s="286">
        <v>-1069.9000000000001</v>
      </c>
      <c r="L26" s="286">
        <v>-1097.3</v>
      </c>
      <c r="M26" s="286">
        <v>-882.8</v>
      </c>
      <c r="N26" s="285"/>
      <c r="O26" s="297"/>
      <c r="P26" s="297"/>
      <c r="Q26" s="297"/>
      <c r="R26" s="290"/>
      <c r="S26" s="290"/>
      <c r="T26" s="284"/>
      <c r="U26" s="290"/>
      <c r="V26" s="290"/>
      <c r="W26" s="290"/>
      <c r="X26" s="290"/>
      <c r="Y26" s="290"/>
      <c r="Z26" s="285"/>
      <c r="AA26" s="290">
        <v>-118.6</v>
      </c>
      <c r="AB26" s="290">
        <v>-127.4</v>
      </c>
      <c r="AC26" s="290">
        <v>-213.9</v>
      </c>
      <c r="AD26" s="290">
        <v>-325.10000000000002</v>
      </c>
      <c r="AE26" s="290">
        <v>-490.7</v>
      </c>
      <c r="AF26" s="290">
        <v>-604.09300000000007</v>
      </c>
      <c r="AG26" s="290">
        <v>-883.2</v>
      </c>
      <c r="AH26" s="290">
        <v>-748</v>
      </c>
      <c r="AI26" s="300">
        <v>-1069.9000000000001</v>
      </c>
      <c r="AJ26" s="300">
        <v>-1097.3</v>
      </c>
      <c r="AK26" s="300">
        <v>-882.8</v>
      </c>
    </row>
    <row r="27" spans="2:38" ht="15" x14ac:dyDescent="0.25">
      <c r="B27" s="193" t="s">
        <v>174</v>
      </c>
      <c r="C27" s="190">
        <v>981.49999999999966</v>
      </c>
      <c r="D27" s="190">
        <v>944.29999999999973</v>
      </c>
      <c r="E27" s="190">
        <v>1333.4999999999991</v>
      </c>
      <c r="F27" s="190">
        <v>990.20000000000084</v>
      </c>
      <c r="G27" s="190">
        <v>989.50000000000045</v>
      </c>
      <c r="H27" s="190">
        <v>867.39999999999952</v>
      </c>
      <c r="I27" s="190">
        <v>589.90000000000066</v>
      </c>
      <c r="J27" s="190">
        <f>SUM(J24:J26)</f>
        <v>477.79999999999973</v>
      </c>
      <c r="K27" s="189">
        <v>569.70000000000118</v>
      </c>
      <c r="L27" s="189">
        <v>-277.01200000000074</v>
      </c>
      <c r="M27" s="189">
        <v>748.99999999999977</v>
      </c>
      <c r="N27" s="190">
        <v>0</v>
      </c>
      <c r="O27" s="190"/>
      <c r="P27" s="190"/>
      <c r="Q27" s="190"/>
      <c r="R27" s="280"/>
      <c r="S27" s="280"/>
      <c r="T27" s="280"/>
      <c r="U27" s="280"/>
      <c r="V27" s="280"/>
      <c r="W27" s="280"/>
      <c r="X27" s="280"/>
      <c r="Y27" s="280"/>
      <c r="Z27" s="190"/>
      <c r="AA27" s="190">
        <v>1004.2999999999995</v>
      </c>
      <c r="AB27" s="190">
        <v>969.09999999999968</v>
      </c>
      <c r="AC27" s="190">
        <v>1358.399999999999</v>
      </c>
      <c r="AD27" s="190">
        <v>1025.3000000000006</v>
      </c>
      <c r="AE27" s="190">
        <v>1035.6000000000004</v>
      </c>
      <c r="AF27" s="190">
        <v>916.70699999999977</v>
      </c>
      <c r="AG27" s="190">
        <v>858.7000000000005</v>
      </c>
      <c r="AH27" s="190">
        <f>SUM(AH24:AH26)</f>
        <v>736.10000000000014</v>
      </c>
      <c r="AI27" s="189">
        <v>695.40000000000123</v>
      </c>
      <c r="AJ27" s="189">
        <v>477.78799999999933</v>
      </c>
      <c r="AK27" s="189">
        <v>807.49999999999977</v>
      </c>
    </row>
    <row r="28" spans="2:38" ht="14.25" x14ac:dyDescent="0.2">
      <c r="B28" s="182" t="s">
        <v>15</v>
      </c>
      <c r="C28" s="167">
        <v>-293.3</v>
      </c>
      <c r="D28" s="167">
        <v>-270.60000000000002</v>
      </c>
      <c r="E28" s="167">
        <v>-408.1</v>
      </c>
      <c r="F28" s="167">
        <v>-284.5</v>
      </c>
      <c r="G28" s="167">
        <v>-273.89999999999998</v>
      </c>
      <c r="H28" s="167">
        <v>-473.9</v>
      </c>
      <c r="I28" s="167">
        <v>-166.27199999999999</v>
      </c>
      <c r="J28" s="167">
        <v>-34.4</v>
      </c>
      <c r="K28" s="196">
        <v>-48.1</v>
      </c>
      <c r="L28" s="196">
        <v>188.20000000000002</v>
      </c>
      <c r="M28" s="196">
        <v>-84.3</v>
      </c>
      <c r="N28" s="276"/>
      <c r="O28" s="192"/>
      <c r="P28" s="192"/>
      <c r="Q28" s="192"/>
      <c r="R28" s="192"/>
      <c r="S28" s="192"/>
      <c r="T28" s="282"/>
      <c r="U28" s="282"/>
      <c r="V28" s="282"/>
      <c r="W28" s="282"/>
      <c r="X28" s="282"/>
      <c r="Y28" s="282"/>
      <c r="Z28" s="276"/>
      <c r="AA28" s="282">
        <v>-308.05200000000002</v>
      </c>
      <c r="AB28" s="282">
        <v>-286.03200000000004</v>
      </c>
      <c r="AC28" s="282">
        <v>-423.46600000000001</v>
      </c>
      <c r="AD28" s="282">
        <v>-303.23400000000004</v>
      </c>
      <c r="AE28" s="282">
        <v>-296.274</v>
      </c>
      <c r="AF28" s="282">
        <v>-244.06437999999997</v>
      </c>
      <c r="AG28" s="282">
        <v>-176.60000000000002</v>
      </c>
      <c r="AH28" s="282">
        <v>-98.4</v>
      </c>
      <c r="AI28" s="168">
        <v>-90.800000000000011</v>
      </c>
      <c r="AJ28" s="168">
        <v>-58.800000000000011</v>
      </c>
      <c r="AK28" s="168">
        <v>-104.19999999999999</v>
      </c>
    </row>
    <row r="29" spans="2:38" ht="15" x14ac:dyDescent="0.25">
      <c r="B29" s="389" t="s">
        <v>16</v>
      </c>
      <c r="C29" s="390">
        <v>688.19999999999959</v>
      </c>
      <c r="D29" s="390">
        <v>673.6999999999997</v>
      </c>
      <c r="E29" s="390">
        <v>925.39999999999907</v>
      </c>
      <c r="F29" s="390">
        <v>705.70000000000084</v>
      </c>
      <c r="G29" s="390">
        <v>715.60000000000048</v>
      </c>
      <c r="H29" s="390">
        <v>393.49999999999955</v>
      </c>
      <c r="I29" s="390">
        <v>423.62800000000067</v>
      </c>
      <c r="J29" s="390">
        <v>443.39999999999975</v>
      </c>
      <c r="K29" s="391">
        <v>521.60000000000116</v>
      </c>
      <c r="L29" s="391">
        <v>-88.812000000000722</v>
      </c>
      <c r="M29" s="391">
        <v>664.69999999999982</v>
      </c>
      <c r="N29" s="392"/>
      <c r="O29" s="393"/>
      <c r="P29" s="393"/>
      <c r="Q29" s="393"/>
      <c r="R29" s="393"/>
      <c r="S29" s="393"/>
      <c r="T29" s="393"/>
      <c r="U29" s="393"/>
      <c r="V29" s="393"/>
      <c r="W29" s="393"/>
      <c r="X29" s="393"/>
      <c r="Y29" s="393"/>
      <c r="Z29" s="392"/>
      <c r="AA29" s="390">
        <v>696.24799999999948</v>
      </c>
      <c r="AB29" s="390">
        <v>683.06799999999964</v>
      </c>
      <c r="AC29" s="390">
        <v>934.93399999999895</v>
      </c>
      <c r="AD29" s="390">
        <v>722.0660000000006</v>
      </c>
      <c r="AE29" s="390">
        <v>739.32600000000036</v>
      </c>
      <c r="AF29" s="390">
        <v>672.64261999999985</v>
      </c>
      <c r="AG29" s="390">
        <v>682.10000000000048</v>
      </c>
      <c r="AH29" s="390">
        <f>SUM(AH27:AH28)</f>
        <v>637.70000000000016</v>
      </c>
      <c r="AI29" s="391">
        <v>604.60000000000127</v>
      </c>
      <c r="AJ29" s="391">
        <v>418.98799999999932</v>
      </c>
      <c r="AK29" s="391">
        <v>703.29999999999973</v>
      </c>
      <c r="AL29" s="281"/>
    </row>
    <row r="30" spans="2:38" ht="15" x14ac:dyDescent="0.25">
      <c r="B30" s="155"/>
      <c r="C30" s="169"/>
      <c r="D30" s="169"/>
      <c r="E30" s="169"/>
      <c r="F30" s="169"/>
      <c r="G30" s="169"/>
      <c r="H30" s="169"/>
      <c r="I30" s="169"/>
      <c r="J30" s="169"/>
      <c r="K30" s="181"/>
      <c r="L30" s="181"/>
      <c r="M30" s="181"/>
      <c r="N30" s="277"/>
      <c r="O30" s="278"/>
      <c r="P30" s="278"/>
      <c r="Q30" s="278"/>
      <c r="R30" s="278"/>
      <c r="S30" s="278"/>
      <c r="T30" s="278"/>
      <c r="U30" s="278"/>
      <c r="V30" s="278"/>
      <c r="W30" s="278"/>
      <c r="X30" s="278"/>
      <c r="Y30" s="278"/>
      <c r="Z30" s="277"/>
      <c r="AA30" s="169"/>
      <c r="AB30" s="169"/>
      <c r="AC30" s="169"/>
      <c r="AD30" s="169"/>
      <c r="AE30" s="169"/>
      <c r="AF30" s="169"/>
      <c r="AG30" s="169"/>
      <c r="AH30" s="169"/>
      <c r="AI30" s="181"/>
      <c r="AJ30" s="181"/>
      <c r="AK30" s="181"/>
      <c r="AL30" s="274"/>
    </row>
    <row r="31" spans="2:38" ht="15" x14ac:dyDescent="0.25">
      <c r="B31" s="197" t="s">
        <v>230</v>
      </c>
      <c r="C31" s="190">
        <v>1008.3000000000001</v>
      </c>
      <c r="D31" s="190">
        <v>960.3</v>
      </c>
      <c r="E31" s="190">
        <v>1433.1</v>
      </c>
      <c r="F31" s="190">
        <v>1408.1000000000001</v>
      </c>
      <c r="G31" s="190">
        <v>1562.5000000000005</v>
      </c>
      <c r="H31" s="190">
        <v>1619.3000000000002</v>
      </c>
      <c r="I31" s="190">
        <v>1941.1000000000001</v>
      </c>
      <c r="J31" s="190">
        <v>1957.3</v>
      </c>
      <c r="K31" s="189">
        <v>2406.7000000000003</v>
      </c>
      <c r="L31" s="189">
        <v>2378.5810000000001</v>
      </c>
      <c r="M31" s="189">
        <v>2590.1000000000004</v>
      </c>
      <c r="N31" s="190">
        <v>0</v>
      </c>
      <c r="O31" s="190"/>
      <c r="P31" s="190"/>
      <c r="Q31" s="280"/>
      <c r="R31" s="280"/>
      <c r="S31" s="280"/>
      <c r="T31" s="280"/>
      <c r="U31" s="280"/>
      <c r="V31" s="280"/>
      <c r="W31" s="280"/>
      <c r="X31" s="280"/>
      <c r="Y31" s="280"/>
      <c r="Z31" s="190"/>
      <c r="AA31" s="190">
        <v>1010.2</v>
      </c>
      <c r="AB31" s="190">
        <v>964.09999999999991</v>
      </c>
      <c r="AC31" s="190">
        <v>1437.5</v>
      </c>
      <c r="AD31" s="190">
        <v>1421.5</v>
      </c>
      <c r="AE31" s="190">
        <v>1586.4000000000003</v>
      </c>
      <c r="AF31" s="190">
        <v>1642.9000000000003</v>
      </c>
      <c r="AG31" s="190">
        <v>2030.9</v>
      </c>
      <c r="AH31" s="190">
        <v>2028.6</v>
      </c>
      <c r="AI31" s="189">
        <v>2406.7000000000003</v>
      </c>
      <c r="AJ31" s="189">
        <v>2378.5810000000001</v>
      </c>
      <c r="AK31" s="189">
        <v>2590.1000000000004</v>
      </c>
    </row>
    <row r="32" spans="2:38" ht="15" x14ac:dyDescent="0.25">
      <c r="B32" s="201" t="s">
        <v>394</v>
      </c>
      <c r="C32" s="158">
        <v>0.51728914426431361</v>
      </c>
      <c r="D32" s="158">
        <v>0.49395607221850729</v>
      </c>
      <c r="E32" s="158">
        <v>0.62550739819300771</v>
      </c>
      <c r="F32" s="158">
        <v>0.5439199629171817</v>
      </c>
      <c r="G32" s="158">
        <v>0.57889666926012384</v>
      </c>
      <c r="H32" s="158">
        <v>0.5790866502163573</v>
      </c>
      <c r="I32" s="158">
        <v>0.61429159150606039</v>
      </c>
      <c r="J32" s="158">
        <v>0.6111787665886026</v>
      </c>
      <c r="K32" s="211">
        <v>0.70371345029239762</v>
      </c>
      <c r="L32" s="211">
        <v>0.66769416297695283</v>
      </c>
      <c r="M32" s="211">
        <v>0.68282716439945168</v>
      </c>
      <c r="N32" s="158"/>
      <c r="O32" s="158"/>
      <c r="P32" s="158"/>
      <c r="Q32" s="158"/>
      <c r="R32" s="279"/>
      <c r="S32" s="279"/>
      <c r="T32" s="279"/>
      <c r="U32" s="279"/>
      <c r="V32" s="279"/>
      <c r="W32" s="279"/>
      <c r="X32" s="279"/>
      <c r="Y32" s="279"/>
      <c r="Z32" s="158"/>
      <c r="AA32" s="158">
        <v>0.51826390313974968</v>
      </c>
      <c r="AB32" s="158">
        <v>0.4959107041818836</v>
      </c>
      <c r="AC32" s="158">
        <v>0.62742787307406922</v>
      </c>
      <c r="AD32" s="158">
        <v>0.54909610630407912</v>
      </c>
      <c r="AE32" s="158">
        <v>0.58775147271312667</v>
      </c>
      <c r="AF32" s="158">
        <v>0.58752637413725284</v>
      </c>
      <c r="AG32" s="158">
        <v>0.64271021234849202</v>
      </c>
      <c r="AH32" s="158">
        <v>0.63344262295081966</v>
      </c>
      <c r="AI32" s="211">
        <v>0.70371345029239762</v>
      </c>
      <c r="AJ32" s="211">
        <v>0.66769416297695283</v>
      </c>
      <c r="AK32" s="211">
        <v>0.68282716439945168</v>
      </c>
    </row>
    <row r="33" spans="2:37" ht="15" x14ac:dyDescent="0.25">
      <c r="B33" s="155"/>
      <c r="C33" s="169"/>
      <c r="D33" s="169"/>
      <c r="E33" s="169"/>
      <c r="F33" s="169"/>
      <c r="G33" s="169"/>
      <c r="H33" s="169"/>
      <c r="I33" s="169"/>
      <c r="J33" s="169"/>
      <c r="K33" s="181"/>
      <c r="L33" s="181"/>
      <c r="M33" s="181"/>
      <c r="N33" s="277"/>
      <c r="O33" s="278"/>
      <c r="P33" s="278"/>
      <c r="Q33" s="278"/>
      <c r="R33" s="278"/>
      <c r="S33" s="278"/>
      <c r="T33" s="278"/>
      <c r="U33" s="278"/>
      <c r="V33" s="278"/>
      <c r="W33" s="278"/>
      <c r="X33" s="278"/>
      <c r="Y33" s="278"/>
      <c r="Z33" s="277"/>
      <c r="AA33" s="169"/>
      <c r="AB33" s="169"/>
      <c r="AC33" s="169"/>
      <c r="AD33" s="169"/>
      <c r="AE33" s="169"/>
      <c r="AF33" s="169"/>
      <c r="AG33" s="169"/>
      <c r="AH33" s="169"/>
      <c r="AI33" s="181"/>
      <c r="AJ33" s="181"/>
      <c r="AK33" s="181"/>
    </row>
    <row r="34" spans="2:37" ht="14.25" x14ac:dyDescent="0.2">
      <c r="B34" s="199" t="s">
        <v>231</v>
      </c>
      <c r="C34" s="167">
        <v>315.60000000000002</v>
      </c>
      <c r="D34" s="167">
        <v>358.19999999999993</v>
      </c>
      <c r="E34" s="167">
        <v>378.9</v>
      </c>
      <c r="F34" s="167">
        <v>231.99999999999997</v>
      </c>
      <c r="G34" s="167">
        <v>285.80000000000007</v>
      </c>
      <c r="H34" s="167">
        <v>308.39999999999986</v>
      </c>
      <c r="I34" s="167">
        <v>336.50000000000028</v>
      </c>
      <c r="J34" s="167">
        <v>98.100000000000037</v>
      </c>
      <c r="K34" s="196">
        <v>216.3000000000003</v>
      </c>
      <c r="L34" s="196">
        <v>-32.993000000000478</v>
      </c>
      <c r="M34" s="196">
        <v>84.899999999999821</v>
      </c>
      <c r="N34" s="276"/>
      <c r="O34" s="192"/>
      <c r="P34" s="192"/>
      <c r="Q34" s="192"/>
      <c r="R34" s="192"/>
      <c r="S34" s="192"/>
      <c r="T34" s="192"/>
      <c r="U34" s="192"/>
      <c r="V34" s="192"/>
      <c r="W34" s="192"/>
      <c r="X34" s="192"/>
      <c r="Y34" s="192"/>
      <c r="Z34" s="276"/>
      <c r="AA34" s="167">
        <v>315.8</v>
      </c>
      <c r="AB34" s="167">
        <v>358.69999999999993</v>
      </c>
      <c r="AC34" s="167">
        <v>379.1</v>
      </c>
      <c r="AD34" s="167">
        <v>233.59999999999997</v>
      </c>
      <c r="AE34" s="167">
        <v>288.10000000000014</v>
      </c>
      <c r="AF34" s="167">
        <v>310.59999999999985</v>
      </c>
      <c r="AG34" s="167">
        <v>346.8000000000003</v>
      </c>
      <c r="AH34" s="167">
        <v>135.90000000000009</v>
      </c>
      <c r="AI34" s="196">
        <v>216.3000000000003</v>
      </c>
      <c r="AJ34" s="196">
        <v>120.30699999999952</v>
      </c>
      <c r="AK34" s="196">
        <v>84.899999999999821</v>
      </c>
    </row>
    <row r="35" spans="2:37" ht="15" x14ac:dyDescent="0.25">
      <c r="B35" s="201" t="s">
        <v>393</v>
      </c>
      <c r="C35" s="158">
        <v>0.1277888002591408</v>
      </c>
      <c r="D35" s="158">
        <v>0.1516960996061491</v>
      </c>
      <c r="E35" s="158">
        <v>0.18097148588623013</v>
      </c>
      <c r="F35" s="158">
        <v>0.14446727691637085</v>
      </c>
      <c r="G35" s="158">
        <v>0.16015690669655369</v>
      </c>
      <c r="H35" s="158">
        <v>0.13470778369878567</v>
      </c>
      <c r="I35" s="158">
        <v>0.11303325495465241</v>
      </c>
      <c r="J35" s="158">
        <v>3.6563548266865462E-2</v>
      </c>
      <c r="K35" s="211">
        <v>6.3509307651653149E-2</v>
      </c>
      <c r="L35" s="211">
        <v>-1.0046874043631712E-2</v>
      </c>
      <c r="M35" s="211">
        <v>2.4059170256177684E-2</v>
      </c>
      <c r="N35" s="275"/>
      <c r="O35" s="159"/>
      <c r="P35" s="159"/>
      <c r="Q35" s="159"/>
      <c r="R35" s="159"/>
      <c r="S35" s="159"/>
      <c r="T35" s="159"/>
      <c r="U35" s="159"/>
      <c r="V35" s="159"/>
      <c r="W35" s="159"/>
      <c r="X35" s="159"/>
      <c r="Y35" s="159"/>
      <c r="Z35" s="275"/>
      <c r="AA35" s="158">
        <v>0.12786978175486902</v>
      </c>
      <c r="AB35" s="158">
        <v>0.15190784737221019</v>
      </c>
      <c r="AC35" s="158">
        <v>0.18106701055547597</v>
      </c>
      <c r="AD35" s="158">
        <v>0.14546360296406996</v>
      </c>
      <c r="AE35" s="158">
        <v>0.16144578313253019</v>
      </c>
      <c r="AF35" s="158">
        <v>0.13566873416615702</v>
      </c>
      <c r="AG35" s="158">
        <v>0.11649311387302662</v>
      </c>
      <c r="AH35" s="158">
        <v>5.2297390902793846E-2</v>
      </c>
      <c r="AI35" s="211">
        <v>6.3509307651653149E-2</v>
      </c>
      <c r="AJ35" s="211">
        <v>3.6635324934597577E-2</v>
      </c>
      <c r="AK35" s="211">
        <v>2.4059170256177684E-2</v>
      </c>
    </row>
    <row r="37" spans="2:37" ht="14.25" x14ac:dyDescent="0.2">
      <c r="B37" s="155" t="s">
        <v>349</v>
      </c>
      <c r="C37" s="155"/>
      <c r="D37" s="155"/>
      <c r="E37" s="155"/>
      <c r="F37" s="155"/>
      <c r="G37" s="155"/>
      <c r="H37" s="155"/>
      <c r="I37" s="155"/>
      <c r="J37" s="155"/>
      <c r="K37" s="155"/>
      <c r="L37" s="155"/>
      <c r="M37" s="155"/>
    </row>
    <row r="38" spans="2:37" ht="14.25" customHeight="1" x14ac:dyDescent="0.2">
      <c r="B38" s="429" t="s">
        <v>348</v>
      </c>
      <c r="C38" s="429"/>
      <c r="D38" s="429"/>
      <c r="E38" s="429"/>
      <c r="F38" s="429"/>
      <c r="G38" s="429"/>
      <c r="H38" s="429"/>
      <c r="I38" s="429"/>
      <c r="J38" s="394"/>
      <c r="K38" s="394"/>
      <c r="L38" s="394"/>
      <c r="M38" s="394"/>
    </row>
    <row r="39" spans="2:37" s="292" customFormat="1" x14ac:dyDescent="0.2">
      <c r="AA39" s="383"/>
    </row>
    <row r="40" spans="2:37" s="292" customFormat="1" x14ac:dyDescent="0.2">
      <c r="AA40" s="384"/>
      <c r="AB40" s="384"/>
      <c r="AC40" s="384"/>
      <c r="AD40" s="384"/>
      <c r="AE40" s="384"/>
      <c r="AF40" s="384"/>
      <c r="AG40" s="384"/>
      <c r="AH40" s="384"/>
      <c r="AI40" s="384"/>
      <c r="AJ40" s="384"/>
      <c r="AK40" s="384"/>
    </row>
    <row r="41" spans="2:37" s="292" customFormat="1" x14ac:dyDescent="0.2">
      <c r="C41" s="384"/>
    </row>
    <row r="42" spans="2:37" s="292" customFormat="1" x14ac:dyDescent="0.2">
      <c r="C42" s="384"/>
    </row>
    <row r="43" spans="2:37" s="292" customFormat="1" x14ac:dyDescent="0.2">
      <c r="C43" s="384"/>
    </row>
    <row r="44" spans="2:37" s="292" customFormat="1" x14ac:dyDescent="0.2">
      <c r="C44" s="384"/>
    </row>
    <row r="45" spans="2:37" s="292" customFormat="1" x14ac:dyDescent="0.2">
      <c r="C45" s="384"/>
    </row>
    <row r="46" spans="2:37" s="292" customFormat="1" x14ac:dyDescent="0.2">
      <c r="O46" s="385"/>
      <c r="P46" s="385"/>
      <c r="Q46" s="385"/>
      <c r="R46" s="385"/>
      <c r="S46" s="385"/>
      <c r="T46" s="385"/>
      <c r="U46" s="385"/>
      <c r="V46" s="385"/>
      <c r="W46" s="385"/>
      <c r="X46" s="385"/>
      <c r="Y46" s="385"/>
      <c r="Z46" s="385"/>
      <c r="AA46" s="385"/>
      <c r="AB46" s="385"/>
      <c r="AC46" s="385"/>
      <c r="AD46" s="385"/>
      <c r="AE46" s="385"/>
      <c r="AF46" s="385"/>
      <c r="AG46" s="385"/>
      <c r="AH46" s="385"/>
      <c r="AI46" s="385"/>
      <c r="AJ46" s="385"/>
      <c r="AK46" s="385"/>
    </row>
    <row r="47" spans="2:37" s="292" customFormat="1" x14ac:dyDescent="0.2">
      <c r="B47" s="386"/>
      <c r="C47" s="386"/>
      <c r="D47" s="386"/>
      <c r="E47" s="386"/>
      <c r="F47" s="386"/>
      <c r="G47" s="386"/>
      <c r="H47" s="386"/>
      <c r="I47" s="386"/>
      <c r="J47" s="386"/>
      <c r="K47" s="386"/>
      <c r="L47" s="386"/>
      <c r="M47" s="386"/>
      <c r="N47" s="386"/>
      <c r="O47" s="386"/>
      <c r="P47" s="386"/>
      <c r="Q47" s="386"/>
      <c r="R47" s="386"/>
      <c r="S47" s="386"/>
      <c r="T47" s="386"/>
      <c r="U47" s="386"/>
      <c r="V47" s="386"/>
      <c r="W47" s="386"/>
      <c r="X47" s="386"/>
      <c r="Y47" s="386"/>
      <c r="Z47" s="386"/>
      <c r="AA47" s="386"/>
      <c r="AB47" s="386"/>
      <c r="AC47" s="386"/>
      <c r="AD47" s="386"/>
      <c r="AE47" s="386"/>
      <c r="AF47" s="386"/>
      <c r="AG47" s="386"/>
      <c r="AH47" s="386"/>
      <c r="AI47" s="386"/>
      <c r="AJ47" s="386"/>
      <c r="AK47" s="386"/>
    </row>
    <row r="48" spans="2:37" s="292" customFormat="1" x14ac:dyDescent="0.2">
      <c r="B48" s="386"/>
      <c r="C48" s="386"/>
      <c r="D48" s="386"/>
      <c r="E48" s="386"/>
      <c r="F48" s="386"/>
      <c r="G48" s="386"/>
      <c r="H48" s="386"/>
      <c r="I48" s="386"/>
      <c r="J48" s="386"/>
      <c r="K48" s="386"/>
      <c r="L48" s="386"/>
      <c r="M48" s="386"/>
      <c r="N48" s="386"/>
      <c r="O48" s="386"/>
      <c r="P48" s="386"/>
      <c r="Q48" s="386"/>
      <c r="R48" s="386"/>
      <c r="S48" s="386"/>
      <c r="T48" s="386"/>
      <c r="U48" s="386"/>
      <c r="V48" s="386"/>
      <c r="W48" s="386"/>
      <c r="X48" s="386"/>
      <c r="Y48" s="386"/>
      <c r="Z48" s="386"/>
      <c r="AA48" s="386"/>
      <c r="AB48" s="386"/>
      <c r="AC48" s="386"/>
      <c r="AD48" s="386"/>
      <c r="AE48" s="386"/>
      <c r="AF48" s="386"/>
      <c r="AG48" s="386"/>
      <c r="AH48" s="386"/>
      <c r="AI48" s="386"/>
      <c r="AJ48" s="386"/>
      <c r="AK48" s="386"/>
    </row>
    <row r="49" spans="3:37" s="292" customFormat="1" x14ac:dyDescent="0.2">
      <c r="O49" s="385"/>
      <c r="P49" s="385"/>
      <c r="Q49" s="385"/>
      <c r="R49" s="385"/>
      <c r="S49" s="385"/>
      <c r="T49" s="385"/>
      <c r="U49" s="385"/>
      <c r="V49" s="385"/>
      <c r="W49" s="385"/>
      <c r="X49" s="385"/>
      <c r="Y49" s="385"/>
      <c r="Z49" s="385"/>
      <c r="AA49" s="385"/>
      <c r="AB49" s="385"/>
      <c r="AC49" s="385"/>
      <c r="AD49" s="385"/>
      <c r="AE49" s="385"/>
      <c r="AF49" s="385"/>
      <c r="AG49" s="385"/>
      <c r="AH49" s="385"/>
      <c r="AI49" s="385"/>
      <c r="AJ49" s="385"/>
      <c r="AK49" s="385"/>
    </row>
    <row r="50" spans="3:37" s="292" customFormat="1" x14ac:dyDescent="0.2">
      <c r="O50" s="385"/>
      <c r="P50" s="385"/>
      <c r="Q50" s="385"/>
      <c r="R50" s="385"/>
      <c r="S50" s="385"/>
      <c r="T50" s="385"/>
      <c r="U50" s="385"/>
      <c r="V50" s="385"/>
      <c r="W50" s="385"/>
      <c r="X50" s="385"/>
      <c r="Y50" s="385"/>
      <c r="Z50" s="385"/>
      <c r="AA50" s="385"/>
      <c r="AB50" s="385"/>
      <c r="AC50" s="385"/>
      <c r="AD50" s="385"/>
      <c r="AE50" s="385"/>
      <c r="AF50" s="385"/>
      <c r="AG50" s="385"/>
      <c r="AH50" s="385"/>
      <c r="AI50" s="385"/>
      <c r="AJ50" s="385"/>
      <c r="AK50" s="385"/>
    </row>
    <row r="51" spans="3:37" s="292" customFormat="1" x14ac:dyDescent="0.2">
      <c r="AA51" s="387"/>
      <c r="AB51" s="387"/>
      <c r="AC51" s="387"/>
      <c r="AD51" s="387"/>
      <c r="AE51" s="387"/>
      <c r="AF51" s="387"/>
      <c r="AG51" s="387"/>
      <c r="AH51" s="387"/>
      <c r="AI51" s="387"/>
      <c r="AJ51" s="387"/>
      <c r="AK51" s="387"/>
    </row>
    <row r="52" spans="3:37" s="292" customFormat="1" x14ac:dyDescent="0.2">
      <c r="C52" s="388"/>
      <c r="D52" s="388"/>
      <c r="E52" s="388"/>
      <c r="F52" s="388"/>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row>
    <row r="53" spans="3:37" s="292" customFormat="1" x14ac:dyDescent="0.2"/>
    <row r="54" spans="3:37" s="292" customFormat="1" x14ac:dyDescent="0.2">
      <c r="AA54" s="384"/>
      <c r="AB54" s="384"/>
      <c r="AC54" s="384"/>
      <c r="AD54" s="384"/>
      <c r="AE54" s="384"/>
      <c r="AF54" s="384"/>
      <c r="AG54" s="384"/>
      <c r="AH54" s="384"/>
      <c r="AI54" s="384"/>
      <c r="AJ54" s="384"/>
      <c r="AK54" s="384"/>
    </row>
    <row r="55" spans="3:37" s="292" customFormat="1" x14ac:dyDescent="0.2">
      <c r="AA55" s="384"/>
      <c r="AB55" s="384"/>
      <c r="AC55" s="384"/>
      <c r="AD55" s="384"/>
      <c r="AE55" s="384"/>
      <c r="AF55" s="384"/>
      <c r="AG55" s="384"/>
      <c r="AH55" s="384"/>
      <c r="AI55" s="384"/>
      <c r="AJ55" s="384"/>
      <c r="AK55" s="384"/>
    </row>
    <row r="56" spans="3:37" s="292" customFormat="1" x14ac:dyDescent="0.2"/>
  </sheetData>
  <mergeCells count="1">
    <mergeCell ref="B38:I38"/>
  </mergeCells>
  <pageMargins left="0.70866141732283472" right="0.70866141732283472" top="0.74803149606299213" bottom="0.74803149606299213" header="0.31496062992125984" footer="0.31496062992125984"/>
  <pageSetup paperSize="9" scale="50" orientation="landscape" r:id="rId1"/>
  <headerFooter>
    <oddFooter>&amp;C_x000D_&amp;1#&amp;"Calibri"&amp;10&amp;K737373 Classificação da Informação: INTERNA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436D0D-E9C3-48E2-81CE-712CECDCAF19}">
  <sheetPr>
    <pageSetUpPr fitToPage="1"/>
  </sheetPr>
  <dimension ref="A3:M86"/>
  <sheetViews>
    <sheetView showGridLines="0" topLeftCell="B7" zoomScale="80" zoomScaleNormal="80" workbookViewId="0">
      <pane xSplit="1" ySplit="2" topLeftCell="C9" activePane="bottomRight" state="frozen"/>
      <selection activeCell="D31" sqref="D31"/>
      <selection pane="topRight" activeCell="D31" sqref="D31"/>
      <selection pane="bottomLeft" activeCell="D31" sqref="D31"/>
      <selection pane="bottomRight" activeCell="O62" sqref="O62"/>
    </sheetView>
  </sheetViews>
  <sheetFormatPr defaultColWidth="9.140625" defaultRowHeight="12.75" x14ac:dyDescent="0.2"/>
  <cols>
    <col min="1" max="1" width="4.5703125" style="150" customWidth="1"/>
    <col min="2" max="2" width="87.28515625" style="150" bestFit="1" customWidth="1"/>
    <col min="3" max="8" width="10.140625" style="314" customWidth="1"/>
    <col min="9" max="12" width="10.140625" style="314" bestFit="1" customWidth="1"/>
    <col min="13" max="13" width="11.28515625" style="314" bestFit="1" customWidth="1"/>
    <col min="14" max="16384" width="9.140625" style="150"/>
  </cols>
  <sheetData>
    <row r="3" spans="2:13" x14ac:dyDescent="0.2">
      <c r="B3" s="380"/>
      <c r="C3" s="317"/>
      <c r="D3" s="317"/>
      <c r="E3" s="317"/>
      <c r="F3" s="317"/>
      <c r="G3" s="317"/>
      <c r="H3" s="317"/>
      <c r="I3" s="317"/>
      <c r="J3" s="317"/>
      <c r="K3" s="317"/>
      <c r="L3" s="317"/>
      <c r="M3" s="317"/>
    </row>
    <row r="7" spans="2:13" ht="13.5" thickBot="1" x14ac:dyDescent="0.25"/>
    <row r="8" spans="2:13" ht="13.5" thickBot="1" x14ac:dyDescent="0.25">
      <c r="B8" s="379" t="s">
        <v>53</v>
      </c>
      <c r="C8" s="378" t="s">
        <v>319</v>
      </c>
      <c r="D8" s="377" t="s">
        <v>320</v>
      </c>
      <c r="E8" s="377" t="s">
        <v>321</v>
      </c>
      <c r="F8" s="377" t="s">
        <v>322</v>
      </c>
      <c r="G8" s="377" t="s">
        <v>325</v>
      </c>
      <c r="H8" s="377" t="s">
        <v>326</v>
      </c>
      <c r="I8" s="377" t="s">
        <v>379</v>
      </c>
      <c r="J8" s="377" t="s">
        <v>415</v>
      </c>
      <c r="K8" s="377" t="s">
        <v>424</v>
      </c>
      <c r="L8" s="377" t="s">
        <v>429</v>
      </c>
      <c r="M8" s="377" t="s">
        <v>435</v>
      </c>
    </row>
    <row r="9" spans="2:13" x14ac:dyDescent="0.2">
      <c r="B9" s="376"/>
      <c r="C9" s="375"/>
      <c r="D9" s="335"/>
      <c r="E9" s="335"/>
      <c r="F9" s="335"/>
      <c r="G9" s="335"/>
      <c r="H9" s="335"/>
      <c r="I9" s="335"/>
      <c r="J9" s="335"/>
      <c r="K9" s="335"/>
      <c r="L9" s="335"/>
      <c r="M9" s="335"/>
    </row>
    <row r="10" spans="2:13" x14ac:dyDescent="0.2">
      <c r="B10" s="338" t="s">
        <v>175</v>
      </c>
      <c r="C10" s="336"/>
      <c r="D10" s="335"/>
      <c r="E10" s="335"/>
      <c r="F10" s="335"/>
      <c r="G10" s="335"/>
      <c r="H10" s="335"/>
      <c r="I10" s="335"/>
      <c r="J10" s="335"/>
      <c r="K10" s="335"/>
      <c r="L10" s="335"/>
      <c r="M10" s="335"/>
    </row>
    <row r="11" spans="2:13" x14ac:dyDescent="0.2">
      <c r="B11" s="333" t="s">
        <v>410</v>
      </c>
      <c r="C11" s="336">
        <v>261516.62528380952</v>
      </c>
      <c r="D11" s="335">
        <v>252016.35973261646</v>
      </c>
      <c r="E11" s="335">
        <v>261215.04183025091</v>
      </c>
      <c r="F11" s="335">
        <v>264081.69262835127</v>
      </c>
      <c r="G11" s="335">
        <v>276599.18069964671</v>
      </c>
      <c r="H11" s="335">
        <v>279599.5468552715</v>
      </c>
      <c r="I11" s="335">
        <v>298644.63214415428</v>
      </c>
      <c r="J11" s="335">
        <v>275545.22649333329</v>
      </c>
      <c r="K11" s="335">
        <v>286260</v>
      </c>
      <c r="L11" s="335">
        <v>277086</v>
      </c>
      <c r="M11" s="335">
        <v>277412</v>
      </c>
    </row>
    <row r="12" spans="2:13" x14ac:dyDescent="0.2">
      <c r="B12" s="333" t="s">
        <v>221</v>
      </c>
      <c r="C12" s="372">
        <v>145037.4446490478</v>
      </c>
      <c r="D12" s="371">
        <v>153168.73832299319</v>
      </c>
      <c r="E12" s="371">
        <v>160722.42101794155</v>
      </c>
      <c r="F12" s="371">
        <v>169464.73034301467</v>
      </c>
      <c r="G12" s="371">
        <v>180508.65247653527</v>
      </c>
      <c r="H12" s="371">
        <v>187770.91495791395</v>
      </c>
      <c r="I12" s="371">
        <v>203971.01989618654</v>
      </c>
      <c r="J12" s="371">
        <v>227592.56297749464</v>
      </c>
      <c r="K12" s="371">
        <v>244056</v>
      </c>
      <c r="L12" s="371">
        <v>252898.88624333401</v>
      </c>
      <c r="M12" s="371">
        <v>259980</v>
      </c>
    </row>
    <row r="13" spans="2:13" x14ac:dyDescent="0.2">
      <c r="B13" s="333" t="s">
        <v>4</v>
      </c>
      <c r="C13" s="367">
        <v>406554.0699328573</v>
      </c>
      <c r="D13" s="374">
        <v>405185.09805560962</v>
      </c>
      <c r="E13" s="374">
        <v>421937.46284819243</v>
      </c>
      <c r="F13" s="374">
        <v>433546.42297136597</v>
      </c>
      <c r="G13" s="374">
        <v>457107.833176182</v>
      </c>
      <c r="H13" s="374">
        <v>467370.46181318548</v>
      </c>
      <c r="I13" s="367">
        <v>502615.65204034082</v>
      </c>
      <c r="J13" s="367">
        <v>503137.78947082791</v>
      </c>
      <c r="K13" s="367">
        <v>530316</v>
      </c>
      <c r="L13" s="367">
        <v>529984.88624333404</v>
      </c>
      <c r="M13" s="367">
        <v>537392</v>
      </c>
    </row>
    <row r="14" spans="2:13" x14ac:dyDescent="0.2">
      <c r="B14" s="337"/>
      <c r="C14" s="336"/>
      <c r="D14" s="335"/>
      <c r="E14" s="335"/>
      <c r="F14" s="335"/>
      <c r="G14" s="335"/>
      <c r="H14" s="335"/>
      <c r="I14" s="335"/>
      <c r="J14" s="335"/>
      <c r="K14" s="335"/>
      <c r="L14" s="335"/>
      <c r="M14" s="335"/>
    </row>
    <row r="15" spans="2:13" x14ac:dyDescent="0.2">
      <c r="B15" s="328" t="s">
        <v>176</v>
      </c>
      <c r="C15" s="336"/>
      <c r="D15" s="335"/>
      <c r="E15" s="335"/>
      <c r="F15" s="335"/>
      <c r="G15" s="335"/>
      <c r="H15" s="335"/>
      <c r="I15" s="335"/>
      <c r="J15" s="335"/>
      <c r="K15" s="335"/>
      <c r="L15" s="335"/>
      <c r="M15" s="335"/>
    </row>
    <row r="16" spans="2:13" x14ac:dyDescent="0.2">
      <c r="B16" s="333" t="s">
        <v>410</v>
      </c>
      <c r="C16" s="336">
        <v>204748.14247311829</v>
      </c>
      <c r="D16" s="335">
        <v>190191.06666666665</v>
      </c>
      <c r="E16" s="335">
        <v>210207.33333333334</v>
      </c>
      <c r="F16" s="335">
        <v>213638.85125448028</v>
      </c>
      <c r="G16" s="335">
        <v>212315.38287250386</v>
      </c>
      <c r="H16" s="335">
        <v>214947.34551971327</v>
      </c>
      <c r="I16" s="335">
        <v>225359.13333333333</v>
      </c>
      <c r="J16" s="335">
        <v>198559.76917562727</v>
      </c>
      <c r="K16" s="335">
        <v>210215</v>
      </c>
      <c r="L16" s="335">
        <v>203104</v>
      </c>
      <c r="M16" s="335">
        <v>210505</v>
      </c>
    </row>
    <row r="17" spans="2:13" x14ac:dyDescent="0.2">
      <c r="B17" s="333" t="s">
        <v>221</v>
      </c>
      <c r="C17" s="372">
        <v>143928</v>
      </c>
      <c r="D17" s="371">
        <v>151866</v>
      </c>
      <c r="E17" s="371">
        <v>158362</v>
      </c>
      <c r="F17" s="371">
        <v>166518</v>
      </c>
      <c r="G17" s="371">
        <v>176633</v>
      </c>
      <c r="H17" s="371">
        <v>183283</v>
      </c>
      <c r="I17" s="371">
        <v>196618</v>
      </c>
      <c r="J17" s="371">
        <v>214786</v>
      </c>
      <c r="K17" s="371">
        <v>228463.3323348694</v>
      </c>
      <c r="L17" s="371">
        <v>234976.78888888934</v>
      </c>
      <c r="M17" s="371">
        <v>244710</v>
      </c>
    </row>
    <row r="18" spans="2:13" x14ac:dyDescent="0.2">
      <c r="B18" s="333" t="s">
        <v>3</v>
      </c>
      <c r="C18" s="336">
        <v>348676.14247311826</v>
      </c>
      <c r="D18" s="335">
        <v>342057.06666666665</v>
      </c>
      <c r="E18" s="335">
        <v>368569.33333333337</v>
      </c>
      <c r="F18" s="335">
        <v>380156.85125448031</v>
      </c>
      <c r="G18" s="335">
        <v>388948.38287250383</v>
      </c>
      <c r="H18" s="335">
        <v>398230.34551971324</v>
      </c>
      <c r="I18" s="335">
        <v>421977.1333333333</v>
      </c>
      <c r="J18" s="335">
        <v>413345.76917562727</v>
      </c>
      <c r="K18" s="335">
        <v>438678.33233486942</v>
      </c>
      <c r="L18" s="335">
        <v>438080.78888888936</v>
      </c>
      <c r="M18" s="335">
        <v>455215</v>
      </c>
    </row>
    <row r="19" spans="2:13" x14ac:dyDescent="0.2">
      <c r="B19" s="339"/>
      <c r="C19" s="336"/>
      <c r="D19" s="335"/>
      <c r="E19" s="335"/>
      <c r="F19" s="335"/>
      <c r="G19" s="335"/>
      <c r="H19" s="335"/>
      <c r="I19" s="335"/>
      <c r="J19" s="335"/>
      <c r="K19" s="335"/>
      <c r="L19" s="335"/>
      <c r="M19" s="335"/>
    </row>
    <row r="20" spans="2:13" x14ac:dyDescent="0.2">
      <c r="B20" s="373" t="s">
        <v>177</v>
      </c>
      <c r="C20" s="336"/>
      <c r="D20" s="335"/>
      <c r="E20" s="335"/>
      <c r="F20" s="335"/>
      <c r="G20" s="335"/>
      <c r="H20" s="335"/>
      <c r="I20" s="335"/>
      <c r="J20" s="335"/>
      <c r="K20" s="335"/>
      <c r="L20" s="335"/>
      <c r="M20" s="335"/>
    </row>
    <row r="21" spans="2:13" x14ac:dyDescent="0.2">
      <c r="B21" s="333" t="s">
        <v>56</v>
      </c>
      <c r="C21" s="347">
        <v>12.117139881675827</v>
      </c>
      <c r="D21" s="348">
        <v>12.881914310505421</v>
      </c>
      <c r="E21" s="348">
        <v>13.544495846338531</v>
      </c>
      <c r="F21" s="348">
        <v>14.929461124646151</v>
      </c>
      <c r="G21" s="348">
        <v>16.105630695310328</v>
      </c>
      <c r="H21" s="348">
        <v>16.756273365638432</v>
      </c>
      <c r="I21" s="348">
        <v>15.676286368604316</v>
      </c>
      <c r="J21" s="348">
        <v>13.746098726420911</v>
      </c>
      <c r="K21" s="348">
        <v>12.97</v>
      </c>
      <c r="L21" s="348">
        <v>12.7</v>
      </c>
      <c r="M21" s="348">
        <v>12.8</v>
      </c>
    </row>
    <row r="22" spans="2:13" x14ac:dyDescent="0.2">
      <c r="B22" s="333" t="s">
        <v>221</v>
      </c>
      <c r="C22" s="395">
        <v>18.751905753295087</v>
      </c>
      <c r="D22" s="357">
        <v>18.784357805495571</v>
      </c>
      <c r="E22" s="357">
        <v>18.98168219551286</v>
      </c>
      <c r="F22" s="357">
        <v>19.014795086666904</v>
      </c>
      <c r="G22" s="357">
        <v>19.363000032501034</v>
      </c>
      <c r="H22" s="357">
        <v>19.683606056791504</v>
      </c>
      <c r="I22" s="357">
        <v>19.071549101365726</v>
      </c>
      <c r="J22" s="357">
        <v>18.163500215692789</v>
      </c>
      <c r="K22" s="357">
        <v>18.08569798540778</v>
      </c>
      <c r="L22" s="357">
        <v>18.3</v>
      </c>
      <c r="M22" s="357">
        <v>18.5</v>
      </c>
    </row>
    <row r="23" spans="2:13" x14ac:dyDescent="0.2">
      <c r="B23" s="332" t="s">
        <v>178</v>
      </c>
      <c r="C23" s="359">
        <v>14.573808110792298</v>
      </c>
      <c r="D23" s="360">
        <v>15.163510393783756</v>
      </c>
      <c r="E23" s="360">
        <v>15.654249878600677</v>
      </c>
      <c r="F23" s="360">
        <v>16.574921878153813</v>
      </c>
      <c r="G23" s="360">
        <v>17.443212291689505</v>
      </c>
      <c r="H23" s="360">
        <v>17.983882641994398</v>
      </c>
      <c r="I23" s="360">
        <v>17.110649536521393</v>
      </c>
      <c r="J23" s="360">
        <v>16.8</v>
      </c>
      <c r="K23" s="360">
        <v>15.378759801446714</v>
      </c>
      <c r="L23" s="360">
        <v>15.1</v>
      </c>
      <c r="M23" s="360">
        <v>15.1</v>
      </c>
    </row>
    <row r="24" spans="2:13" x14ac:dyDescent="0.2">
      <c r="B24" s="343"/>
      <c r="C24" s="336"/>
      <c r="D24" s="335"/>
      <c r="E24" s="335"/>
      <c r="F24" s="335"/>
      <c r="G24" s="335"/>
      <c r="H24" s="335"/>
      <c r="I24" s="335"/>
      <c r="J24" s="335"/>
      <c r="K24" s="335"/>
      <c r="L24" s="335"/>
      <c r="M24" s="335"/>
    </row>
    <row r="25" spans="2:13" x14ac:dyDescent="0.2">
      <c r="B25" s="338" t="s">
        <v>54</v>
      </c>
      <c r="C25" s="368"/>
      <c r="D25" s="334"/>
      <c r="E25" s="334"/>
      <c r="F25" s="334"/>
      <c r="G25" s="334"/>
      <c r="H25" s="334"/>
      <c r="I25" s="334"/>
      <c r="J25" s="334"/>
      <c r="K25" s="334"/>
      <c r="L25" s="334"/>
      <c r="M25" s="334"/>
    </row>
    <row r="26" spans="2:13" x14ac:dyDescent="0.2">
      <c r="B26" s="333" t="s">
        <v>440</v>
      </c>
      <c r="C26" s="336">
        <v>275691</v>
      </c>
      <c r="D26" s="335">
        <v>279212</v>
      </c>
      <c r="E26" s="335">
        <v>277680</v>
      </c>
      <c r="F26" s="335">
        <v>294188</v>
      </c>
      <c r="G26" s="335">
        <v>297587</v>
      </c>
      <c r="H26" s="335">
        <v>322051</v>
      </c>
      <c r="I26" s="334">
        <v>345530</v>
      </c>
      <c r="J26" s="334">
        <v>331445</v>
      </c>
      <c r="K26" s="334">
        <v>314550</v>
      </c>
      <c r="L26" s="334">
        <v>306870</v>
      </c>
      <c r="M26" s="334">
        <v>315261</v>
      </c>
    </row>
    <row r="27" spans="2:13" x14ac:dyDescent="0.2">
      <c r="B27" s="333" t="s">
        <v>437</v>
      </c>
      <c r="C27" s="336"/>
      <c r="D27" s="335"/>
      <c r="E27" s="335"/>
      <c r="F27" s="335"/>
      <c r="G27" s="335"/>
      <c r="H27" s="335"/>
      <c r="I27" s="334"/>
      <c r="J27" s="334"/>
      <c r="K27" s="334"/>
      <c r="L27" s="334"/>
      <c r="M27" s="334">
        <v>921</v>
      </c>
    </row>
    <row r="28" spans="2:13" x14ac:dyDescent="0.2">
      <c r="B28" s="333" t="s">
        <v>221</v>
      </c>
      <c r="C28" s="370">
        <v>161367</v>
      </c>
      <c r="D28" s="369">
        <v>171001</v>
      </c>
      <c r="E28" s="369">
        <v>175313</v>
      </c>
      <c r="F28" s="369">
        <v>194047</v>
      </c>
      <c r="G28" s="369">
        <v>197069</v>
      </c>
      <c r="H28" s="369">
        <v>211960</v>
      </c>
      <c r="I28" s="369">
        <v>240923</v>
      </c>
      <c r="J28" s="369">
        <v>259596</v>
      </c>
      <c r="K28" s="369">
        <v>268749</v>
      </c>
      <c r="L28" s="369">
        <v>280554</v>
      </c>
      <c r="M28" s="369">
        <v>290661</v>
      </c>
    </row>
    <row r="29" spans="2:13" x14ac:dyDescent="0.2">
      <c r="B29" s="333" t="s">
        <v>55</v>
      </c>
      <c r="C29" s="365">
        <v>437058</v>
      </c>
      <c r="D29" s="366">
        <v>450213</v>
      </c>
      <c r="E29" s="366">
        <v>452993</v>
      </c>
      <c r="F29" s="366">
        <v>488235</v>
      </c>
      <c r="G29" s="366">
        <v>494656</v>
      </c>
      <c r="H29" s="366">
        <v>534011</v>
      </c>
      <c r="I29" s="365">
        <v>586453</v>
      </c>
      <c r="J29" s="365">
        <v>591041</v>
      </c>
      <c r="K29" s="365">
        <v>583299</v>
      </c>
      <c r="L29" s="365">
        <v>587424</v>
      </c>
      <c r="M29" s="365">
        <v>606843</v>
      </c>
    </row>
    <row r="30" spans="2:13" x14ac:dyDescent="0.2">
      <c r="B30" s="337"/>
      <c r="C30" s="336"/>
      <c r="D30" s="335"/>
      <c r="E30" s="335"/>
      <c r="F30" s="335"/>
      <c r="G30" s="335"/>
      <c r="H30" s="335"/>
      <c r="I30" s="335"/>
      <c r="J30" s="335"/>
      <c r="K30" s="335"/>
      <c r="L30" s="335"/>
      <c r="M30" s="335"/>
    </row>
    <row r="31" spans="2:13" x14ac:dyDescent="0.2">
      <c r="B31" s="364" t="s">
        <v>232</v>
      </c>
      <c r="C31" s="336">
        <v>103</v>
      </c>
      <c r="D31" s="335">
        <v>84</v>
      </c>
      <c r="E31" s="335">
        <v>65</v>
      </c>
      <c r="F31" s="335">
        <v>57</v>
      </c>
      <c r="G31" s="335">
        <v>56</v>
      </c>
      <c r="H31" s="335">
        <v>47</v>
      </c>
      <c r="I31" s="336">
        <v>30</v>
      </c>
      <c r="J31" s="336">
        <v>20</v>
      </c>
      <c r="K31" s="336">
        <v>19</v>
      </c>
      <c r="L31" s="336">
        <v>11</v>
      </c>
      <c r="M31" s="336">
        <v>10</v>
      </c>
    </row>
    <row r="32" spans="2:13" x14ac:dyDescent="0.2">
      <c r="B32" s="364"/>
      <c r="C32" s="336"/>
      <c r="D32" s="335"/>
      <c r="E32" s="335"/>
      <c r="F32" s="335"/>
      <c r="G32" s="335"/>
      <c r="H32" s="335"/>
      <c r="I32" s="336"/>
      <c r="J32" s="336"/>
      <c r="K32" s="336"/>
      <c r="L32" s="336"/>
      <c r="M32" s="336"/>
    </row>
    <row r="33" spans="2:13" x14ac:dyDescent="0.2">
      <c r="B33" s="363" t="s">
        <v>409</v>
      </c>
      <c r="C33" s="361"/>
      <c r="D33" s="362"/>
      <c r="E33" s="362"/>
      <c r="F33" s="362"/>
      <c r="G33" s="362"/>
      <c r="H33" s="362"/>
      <c r="I33" s="361"/>
      <c r="J33" s="361"/>
      <c r="K33" s="361"/>
      <c r="L33" s="361"/>
      <c r="M33" s="361"/>
    </row>
    <row r="34" spans="2:13" x14ac:dyDescent="0.2">
      <c r="B34" s="333" t="s">
        <v>439</v>
      </c>
      <c r="C34" s="359">
        <v>1395.1702825999923</v>
      </c>
      <c r="D34" s="360">
        <v>2300.4820941599842</v>
      </c>
      <c r="E34" s="360">
        <v>1705.8311525200031</v>
      </c>
      <c r="F34" s="360">
        <v>2780.2101651300545</v>
      </c>
      <c r="G34" s="360">
        <v>1744.5867561900002</v>
      </c>
      <c r="H34" s="360">
        <v>4424.9119608100518</v>
      </c>
      <c r="I34" s="359">
        <v>4797.7054470739386</v>
      </c>
      <c r="J34" s="359">
        <v>5178.2</v>
      </c>
      <c r="K34" s="359">
        <v>2051.8000000000002</v>
      </c>
      <c r="L34" s="359">
        <v>2616.5</v>
      </c>
      <c r="M34" s="359">
        <v>3757.7</v>
      </c>
    </row>
    <row r="35" spans="2:13" x14ac:dyDescent="0.2">
      <c r="B35" s="333" t="s">
        <v>438</v>
      </c>
      <c r="C35" s="359"/>
      <c r="D35" s="360"/>
      <c r="E35" s="360"/>
      <c r="F35" s="360"/>
      <c r="G35" s="360"/>
      <c r="H35" s="360"/>
      <c r="I35" s="359"/>
      <c r="J35" s="359"/>
      <c r="K35" s="359"/>
      <c r="L35" s="359"/>
      <c r="M35" s="359">
        <v>20.7</v>
      </c>
    </row>
    <row r="36" spans="2:13" x14ac:dyDescent="0.2">
      <c r="B36" s="333" t="s">
        <v>221</v>
      </c>
      <c r="C36" s="354">
        <v>1253.0077355899812</v>
      </c>
      <c r="D36" s="356">
        <v>1412.1809764499737</v>
      </c>
      <c r="E36" s="356">
        <v>1478.8580671499456</v>
      </c>
      <c r="F36" s="356">
        <v>2413.2373355500667</v>
      </c>
      <c r="G36" s="356">
        <v>1315.7920223700185</v>
      </c>
      <c r="H36" s="356">
        <v>2612.6920524399857</v>
      </c>
      <c r="I36" s="354">
        <v>3997.6661292900767</v>
      </c>
      <c r="J36" s="354">
        <v>2903.4</v>
      </c>
      <c r="K36" s="354">
        <v>2287.5</v>
      </c>
      <c r="L36" s="354">
        <v>2655</v>
      </c>
      <c r="M36" s="354">
        <v>3204.2</v>
      </c>
    </row>
    <row r="37" spans="2:13" x14ac:dyDescent="0.2">
      <c r="B37" s="333" t="s">
        <v>3</v>
      </c>
      <c r="C37" s="349">
        <v>2648.1780181899735</v>
      </c>
      <c r="D37" s="350">
        <v>3712.6630706099577</v>
      </c>
      <c r="E37" s="350">
        <v>3184.6892196699487</v>
      </c>
      <c r="F37" s="350">
        <v>5193.4475006801213</v>
      </c>
      <c r="G37" s="350">
        <v>3060.3787785600189</v>
      </c>
      <c r="H37" s="350">
        <v>7037.6040132500375</v>
      </c>
      <c r="I37" s="349">
        <v>8795.3715763640157</v>
      </c>
      <c r="J37" s="349">
        <v>8081.6</v>
      </c>
      <c r="K37" s="349">
        <v>4339.3</v>
      </c>
      <c r="L37" s="349">
        <v>5271.5</v>
      </c>
      <c r="M37" s="349">
        <v>6982.5999999999995</v>
      </c>
    </row>
    <row r="38" spans="2:13" x14ac:dyDescent="0.2">
      <c r="B38" s="343"/>
      <c r="C38" s="347"/>
      <c r="D38" s="348"/>
      <c r="E38" s="348"/>
      <c r="F38" s="348"/>
      <c r="G38" s="348"/>
      <c r="H38" s="348"/>
      <c r="I38" s="347"/>
      <c r="J38" s="347"/>
      <c r="K38" s="347"/>
      <c r="L38" s="347"/>
      <c r="M38" s="347"/>
    </row>
    <row r="39" spans="2:13" x14ac:dyDescent="0.2">
      <c r="B39" s="338" t="s">
        <v>180</v>
      </c>
      <c r="C39" s="347"/>
      <c r="D39" s="348"/>
      <c r="E39" s="348"/>
      <c r="F39" s="348"/>
      <c r="G39" s="348"/>
      <c r="H39" s="348"/>
      <c r="I39" s="347"/>
      <c r="J39" s="347"/>
      <c r="K39" s="347"/>
      <c r="L39" s="347"/>
      <c r="M39" s="347"/>
    </row>
    <row r="40" spans="2:13" x14ac:dyDescent="0.2">
      <c r="B40" s="333" t="s">
        <v>181</v>
      </c>
      <c r="C40" s="347">
        <v>18412.477999999999</v>
      </c>
      <c r="D40" s="348">
        <v>17306.73</v>
      </c>
      <c r="E40" s="348">
        <v>19337.132000000001</v>
      </c>
      <c r="F40" s="348">
        <v>19654.623</v>
      </c>
      <c r="G40" s="348">
        <v>19109.203000000001</v>
      </c>
      <c r="H40" s="348">
        <v>19559.362000000001</v>
      </c>
      <c r="I40" s="347">
        <v>20727.694</v>
      </c>
      <c r="J40" s="347">
        <v>18270.5</v>
      </c>
      <c r="K40" s="347">
        <v>18921.533000000003</v>
      </c>
      <c r="L40" s="347">
        <v>18479.64</v>
      </c>
      <c r="M40" s="347">
        <v>19365.400000000001</v>
      </c>
    </row>
    <row r="41" spans="2:13" x14ac:dyDescent="0.2">
      <c r="B41" s="333" t="s">
        <v>233</v>
      </c>
      <c r="C41" s="347">
        <v>-403.30700000000002</v>
      </c>
      <c r="D41" s="348">
        <v>-396.97399999999999</v>
      </c>
      <c r="E41" s="348">
        <v>-398.34100000000001</v>
      </c>
      <c r="F41" s="348">
        <v>-402.81599999999997</v>
      </c>
      <c r="G41" s="348">
        <v>-407.34699999999998</v>
      </c>
      <c r="H41" s="348">
        <v>-423.654</v>
      </c>
      <c r="I41" s="347">
        <v>-394.32799999999997</v>
      </c>
      <c r="J41" s="347">
        <v>-415.1</v>
      </c>
      <c r="K41" s="347">
        <v>-410.74900000000002</v>
      </c>
      <c r="L41" s="347">
        <v>-438.16</v>
      </c>
      <c r="M41" s="347">
        <v>-416.7</v>
      </c>
    </row>
    <row r="42" spans="2:13" x14ac:dyDescent="0.2">
      <c r="B42" s="333" t="s">
        <v>182</v>
      </c>
      <c r="C42" s="351">
        <v>18009.170999999998</v>
      </c>
      <c r="D42" s="358">
        <v>16909.756000000001</v>
      </c>
      <c r="E42" s="358">
        <v>18938.791000000001</v>
      </c>
      <c r="F42" s="358">
        <v>19251.807000000001</v>
      </c>
      <c r="G42" s="358">
        <v>18701.856</v>
      </c>
      <c r="H42" s="358">
        <v>19135.708000000002</v>
      </c>
      <c r="I42" s="351">
        <v>20333.365999999998</v>
      </c>
      <c r="J42" s="351">
        <v>17855.400000000001</v>
      </c>
      <c r="K42" s="351">
        <v>18510.784000000003</v>
      </c>
      <c r="L42" s="351">
        <v>18041.48</v>
      </c>
      <c r="M42" s="351">
        <v>18948.7</v>
      </c>
    </row>
    <row r="43" spans="2:13" x14ac:dyDescent="0.2">
      <c r="B43" s="333" t="s">
        <v>221</v>
      </c>
      <c r="C43" s="395">
        <v>12635.144451612903</v>
      </c>
      <c r="D43" s="357">
        <v>13357.480161290323</v>
      </c>
      <c r="E43" s="357">
        <v>13955.840580645163</v>
      </c>
      <c r="F43" s="357">
        <v>14702.772161290322</v>
      </c>
      <c r="G43" s="356">
        <v>15619.102999999999</v>
      </c>
      <c r="H43" s="356">
        <v>16230.89</v>
      </c>
      <c r="I43" s="354">
        <v>17458.964</v>
      </c>
      <c r="J43" s="354">
        <v>19123.080999999998</v>
      </c>
      <c r="K43" s="354">
        <v>20151.245440092163</v>
      </c>
      <c r="L43" s="354">
        <v>20987.5</v>
      </c>
      <c r="M43" s="354">
        <v>21915.3</v>
      </c>
    </row>
    <row r="44" spans="2:13" x14ac:dyDescent="0.2">
      <c r="B44" s="333" t="s">
        <v>3</v>
      </c>
      <c r="C44" s="347">
        <v>30644.3154516129</v>
      </c>
      <c r="D44" s="348">
        <v>30267.236161290326</v>
      </c>
      <c r="E44" s="348">
        <v>32894.63158064516</v>
      </c>
      <c r="F44" s="348">
        <v>33954.579161290327</v>
      </c>
      <c r="G44" s="348">
        <v>34320.959000000003</v>
      </c>
      <c r="H44" s="348">
        <v>35366.597999999998</v>
      </c>
      <c r="I44" s="347">
        <v>37792.33</v>
      </c>
      <c r="J44" s="347">
        <v>36978.481</v>
      </c>
      <c r="K44" s="347">
        <v>38662.02944009217</v>
      </c>
      <c r="L44" s="347">
        <v>39028.979999999996</v>
      </c>
      <c r="M44" s="347">
        <v>40864</v>
      </c>
    </row>
    <row r="45" spans="2:13" x14ac:dyDescent="0.2">
      <c r="B45" s="343"/>
      <c r="C45" s="347"/>
      <c r="D45" s="348"/>
      <c r="E45" s="348"/>
      <c r="F45" s="348"/>
      <c r="G45" s="348"/>
      <c r="H45" s="348"/>
      <c r="I45" s="347"/>
      <c r="J45" s="347"/>
      <c r="K45" s="347"/>
      <c r="L45" s="347"/>
      <c r="M45" s="347"/>
    </row>
    <row r="46" spans="2:13" x14ac:dyDescent="0.2">
      <c r="B46" s="338" t="s">
        <v>34</v>
      </c>
      <c r="C46" s="347"/>
      <c r="D46" s="348"/>
      <c r="E46" s="348"/>
      <c r="F46" s="348"/>
      <c r="G46" s="348"/>
      <c r="H46" s="348"/>
      <c r="I46" s="347"/>
      <c r="J46" s="347"/>
      <c r="K46" s="347"/>
      <c r="L46" s="347"/>
      <c r="M46" s="347"/>
    </row>
    <row r="47" spans="2:13" x14ac:dyDescent="0.2">
      <c r="B47" s="355" t="s">
        <v>56</v>
      </c>
      <c r="C47" s="349">
        <v>884.038848195985</v>
      </c>
      <c r="D47" s="350">
        <v>969.32379857871604</v>
      </c>
      <c r="E47" s="350">
        <v>1272.3322440478985</v>
      </c>
      <c r="F47" s="350">
        <v>1782.5438466684802</v>
      </c>
      <c r="G47" s="350">
        <v>2237.8280099523813</v>
      </c>
      <c r="H47" s="350">
        <v>3041.1942741860098</v>
      </c>
      <c r="I47" s="349">
        <v>4357.7191291237787</v>
      </c>
      <c r="J47" s="349">
        <v>4659.4299949033184</v>
      </c>
      <c r="K47" s="349">
        <v>5940.8</v>
      </c>
      <c r="L47" s="349">
        <v>6578.5</v>
      </c>
      <c r="M47" s="349">
        <v>6738.2076124265886</v>
      </c>
    </row>
    <row r="48" spans="2:13" x14ac:dyDescent="0.2">
      <c r="B48" s="333" t="s">
        <v>221</v>
      </c>
      <c r="C48" s="352">
        <v>2097.5765361569152</v>
      </c>
      <c r="D48" s="353">
        <v>2390.9584682204322</v>
      </c>
      <c r="E48" s="353">
        <v>2090.2558625052438</v>
      </c>
      <c r="F48" s="353">
        <v>2465.7378805617045</v>
      </c>
      <c r="G48" s="353">
        <v>2425.8304196030526</v>
      </c>
      <c r="H48" s="353">
        <v>2940.024744310716</v>
      </c>
      <c r="I48" s="352">
        <v>4194.8263339008336</v>
      </c>
      <c r="J48" s="352">
        <v>5062.7386412179858</v>
      </c>
      <c r="K48" s="352">
        <v>5539.5</v>
      </c>
      <c r="L48" s="352">
        <v>5660.8</v>
      </c>
      <c r="M48" s="352">
        <v>6130.4693798917451</v>
      </c>
    </row>
    <row r="49" spans="2:13" x14ac:dyDescent="0.2">
      <c r="B49" s="333" t="s">
        <v>5</v>
      </c>
      <c r="C49" s="349">
        <v>1316.9662698209484</v>
      </c>
      <c r="D49" s="350">
        <v>1506.7324785873816</v>
      </c>
      <c r="E49" s="350">
        <v>1583.8918369762866</v>
      </c>
      <c r="F49" s="350">
        <v>2049.5908953609301</v>
      </c>
      <c r="G49" s="350">
        <v>2312.0688327196958</v>
      </c>
      <c r="H49" s="350">
        <v>3000.548369614191</v>
      </c>
      <c r="I49" s="349">
        <v>4291.6141253490496</v>
      </c>
      <c r="J49" s="349">
        <v>4841.8999999999996</v>
      </c>
      <c r="K49" s="349">
        <v>5756.1</v>
      </c>
      <c r="L49" s="349">
        <v>6140.6</v>
      </c>
      <c r="M49" s="349">
        <v>6444.2</v>
      </c>
    </row>
    <row r="50" spans="2:13" x14ac:dyDescent="0.2">
      <c r="B50" s="333"/>
      <c r="C50" s="349"/>
      <c r="D50" s="350"/>
      <c r="E50" s="350"/>
      <c r="F50" s="350"/>
      <c r="G50" s="350"/>
      <c r="H50" s="350"/>
      <c r="I50" s="349"/>
      <c r="J50" s="349"/>
      <c r="K50" s="349"/>
      <c r="L50" s="349"/>
      <c r="M50" s="349"/>
    </row>
    <row r="51" spans="2:13" x14ac:dyDescent="0.2">
      <c r="B51" s="338" t="s">
        <v>301</v>
      </c>
      <c r="C51" s="349"/>
      <c r="D51" s="350"/>
      <c r="E51" s="350"/>
      <c r="F51" s="350"/>
      <c r="G51" s="350"/>
      <c r="H51" s="350"/>
      <c r="I51" s="349"/>
      <c r="J51" s="349"/>
      <c r="K51" s="349"/>
      <c r="L51" s="349"/>
      <c r="M51" s="349"/>
    </row>
    <row r="52" spans="2:13" x14ac:dyDescent="0.2">
      <c r="B52" s="333" t="s">
        <v>56</v>
      </c>
      <c r="C52" s="349">
        <v>21.917935836994143</v>
      </c>
      <c r="D52" s="350">
        <v>21.737311577404384</v>
      </c>
      <c r="E52" s="350">
        <v>26.073317240576362</v>
      </c>
      <c r="F52" s="350">
        <v>29.405244009135629</v>
      </c>
      <c r="G52" s="350">
        <v>28.575335803036666</v>
      </c>
      <c r="H52" s="350">
        <v>28.374758283098572</v>
      </c>
      <c r="I52" s="349">
        <v>29.888255789754655</v>
      </c>
      <c r="J52" s="349">
        <v>30.352924485685797</v>
      </c>
      <c r="K52" s="349">
        <v>30.510456556898617</v>
      </c>
      <c r="L52" s="349">
        <v>31.5</v>
      </c>
      <c r="M52" s="349">
        <v>33.075782656269858</v>
      </c>
    </row>
    <row r="53" spans="2:13" x14ac:dyDescent="0.2">
      <c r="B53" s="333" t="s">
        <v>221</v>
      </c>
      <c r="C53" s="349">
        <v>20.318000527098889</v>
      </c>
      <c r="D53" s="350">
        <v>20.604308208701308</v>
      </c>
      <c r="E53" s="350">
        <v>20.985448386389571</v>
      </c>
      <c r="F53" s="350">
        <v>21.79821329143838</v>
      </c>
      <c r="G53" s="350">
        <v>22.156257864312074</v>
      </c>
      <c r="H53" s="350">
        <v>23.329948431434829</v>
      </c>
      <c r="I53" s="349">
        <v>24.533593916814112</v>
      </c>
      <c r="J53" s="349">
        <v>25.434902900662784</v>
      </c>
      <c r="K53" s="349">
        <v>25.936098070627079</v>
      </c>
      <c r="L53" s="349">
        <v>27.457526457685614</v>
      </c>
      <c r="M53" s="349">
        <v>28.816338892130098</v>
      </c>
    </row>
    <row r="54" spans="2:13" x14ac:dyDescent="0.2">
      <c r="B54" s="343"/>
      <c r="C54" s="347"/>
      <c r="D54" s="348"/>
      <c r="E54" s="348"/>
      <c r="F54" s="348"/>
      <c r="G54" s="348"/>
      <c r="H54" s="348"/>
      <c r="I54" s="347"/>
      <c r="J54" s="347"/>
      <c r="K54" s="347"/>
      <c r="L54" s="347"/>
      <c r="M54" s="347"/>
    </row>
    <row r="55" spans="2:13" x14ac:dyDescent="0.2">
      <c r="B55" s="338" t="s">
        <v>183</v>
      </c>
      <c r="C55" s="331"/>
      <c r="D55" s="330"/>
      <c r="E55" s="330"/>
      <c r="F55" s="330"/>
      <c r="G55" s="330"/>
      <c r="H55" s="330"/>
      <c r="I55" s="331"/>
      <c r="J55" s="331"/>
      <c r="K55" s="331"/>
      <c r="L55" s="331"/>
      <c r="M55" s="331"/>
    </row>
    <row r="56" spans="2:13" x14ac:dyDescent="0.2">
      <c r="B56" s="333" t="s">
        <v>313</v>
      </c>
      <c r="C56" s="327">
        <v>78.479256096796462</v>
      </c>
      <c r="D56" s="326">
        <v>79.881620882051763</v>
      </c>
      <c r="E56" s="326">
        <v>88.673094405551026</v>
      </c>
      <c r="F56" s="326">
        <v>99.458345014574476</v>
      </c>
      <c r="G56" s="326">
        <v>104.20946549850453</v>
      </c>
      <c r="H56" s="326">
        <v>102.2289131272279</v>
      </c>
      <c r="I56" s="327">
        <v>108.24196093602998</v>
      </c>
      <c r="J56" s="327">
        <v>115.7</v>
      </c>
      <c r="K56" s="327">
        <v>116.34</v>
      </c>
      <c r="L56" s="327">
        <v>119.25595904548848</v>
      </c>
      <c r="M56" s="327">
        <v>119.41</v>
      </c>
    </row>
    <row r="57" spans="2:13" x14ac:dyDescent="0.2">
      <c r="B57" s="333" t="s">
        <v>221</v>
      </c>
      <c r="C57" s="327">
        <v>57.508301423777525</v>
      </c>
      <c r="D57" s="340">
        <v>58.257692623046992</v>
      </c>
      <c r="E57" s="340">
        <v>59.592055249774887</v>
      </c>
      <c r="F57" s="340">
        <v>61.951330836032632</v>
      </c>
      <c r="G57" s="340">
        <v>63.137587967057257</v>
      </c>
      <c r="H57" s="340">
        <v>66.550207047982767</v>
      </c>
      <c r="I57" s="325">
        <v>70.67418422539383</v>
      </c>
      <c r="J57" s="325">
        <v>74.693717093467029</v>
      </c>
      <c r="K57" s="325">
        <v>77.45</v>
      </c>
      <c r="L57" s="325">
        <v>81.58</v>
      </c>
      <c r="M57" s="325">
        <v>84.29</v>
      </c>
    </row>
    <row r="58" spans="2:13" x14ac:dyDescent="0.2">
      <c r="B58" s="333"/>
      <c r="C58" s="331"/>
      <c r="D58" s="330"/>
      <c r="E58" s="330"/>
      <c r="F58" s="330"/>
      <c r="G58" s="330"/>
      <c r="H58" s="330"/>
      <c r="I58" s="331"/>
      <c r="J58" s="331"/>
      <c r="K58" s="331"/>
      <c r="L58" s="331"/>
      <c r="M58" s="331"/>
    </row>
    <row r="59" spans="2:13" x14ac:dyDescent="0.2">
      <c r="B59" s="338" t="s">
        <v>408</v>
      </c>
      <c r="C59" s="336"/>
      <c r="D59" s="335"/>
      <c r="E59" s="335"/>
      <c r="F59" s="335"/>
      <c r="G59" s="335"/>
      <c r="H59" s="335"/>
      <c r="I59" s="336"/>
      <c r="J59" s="336"/>
      <c r="K59" s="336"/>
      <c r="L59" s="336"/>
      <c r="M59" s="336"/>
    </row>
    <row r="60" spans="2:13" x14ac:dyDescent="0.2">
      <c r="B60" s="346" t="s">
        <v>56</v>
      </c>
      <c r="C60" s="345">
        <v>0.80197584167691893</v>
      </c>
      <c r="D60" s="344">
        <v>0.77270431902399328</v>
      </c>
      <c r="E60" s="344">
        <v>0.82066985944061399</v>
      </c>
      <c r="F60" s="344">
        <v>0.82005719963369372</v>
      </c>
      <c r="G60" s="344">
        <v>0.78134191917173612</v>
      </c>
      <c r="H60" s="344">
        <v>0.79214779404269531</v>
      </c>
      <c r="I60" s="345">
        <v>0.80239953396922969</v>
      </c>
      <c r="J60" s="345">
        <v>0.77900000000000003</v>
      </c>
      <c r="K60" s="345">
        <v>0.78</v>
      </c>
      <c r="L60" s="345">
        <v>0.77400000000000002</v>
      </c>
      <c r="M60" s="345">
        <v>0.79500000000000004</v>
      </c>
    </row>
    <row r="61" spans="2:13" x14ac:dyDescent="0.2">
      <c r="B61" s="333" t="s">
        <v>221</v>
      </c>
      <c r="C61" s="345">
        <v>0.96048227130305308</v>
      </c>
      <c r="D61" s="344">
        <v>0.9641192235655035</v>
      </c>
      <c r="E61" s="344">
        <v>0.96368482362521457</v>
      </c>
      <c r="F61" s="344">
        <v>0.96775282487123859</v>
      </c>
      <c r="G61" s="344">
        <v>0.97450578102058505</v>
      </c>
      <c r="H61" s="344">
        <v>0.97313925317528938</v>
      </c>
      <c r="I61" s="344">
        <v>0.96905601169131261</v>
      </c>
      <c r="J61" s="344">
        <v>0.96417646745175867</v>
      </c>
      <c r="K61" s="344">
        <v>0.95199999999999996</v>
      </c>
      <c r="L61" s="344">
        <v>0.95799999999999996</v>
      </c>
      <c r="M61" s="344">
        <v>0.96399999999999997</v>
      </c>
    </row>
    <row r="62" spans="2:13" x14ac:dyDescent="0.2">
      <c r="B62" s="343"/>
      <c r="C62" s="368">
        <v>0</v>
      </c>
      <c r="D62" s="334">
        <v>0</v>
      </c>
      <c r="E62" s="334">
        <v>0</v>
      </c>
      <c r="F62" s="334">
        <v>0</v>
      </c>
      <c r="G62" s="334">
        <v>0</v>
      </c>
      <c r="H62" s="334">
        <v>0</v>
      </c>
      <c r="I62" s="334">
        <v>0</v>
      </c>
      <c r="J62" s="334"/>
      <c r="K62" s="334"/>
      <c r="L62" s="334"/>
      <c r="M62" s="334"/>
    </row>
    <row r="63" spans="2:13" x14ac:dyDescent="0.2">
      <c r="B63" s="338" t="s">
        <v>407</v>
      </c>
      <c r="C63" s="368">
        <v>42276</v>
      </c>
      <c r="D63" s="334">
        <v>55224</v>
      </c>
      <c r="E63" s="334">
        <v>38648</v>
      </c>
      <c r="F63" s="334">
        <v>61362</v>
      </c>
      <c r="G63" s="334">
        <v>31613</v>
      </c>
      <c r="H63" s="334">
        <v>71836</v>
      </c>
      <c r="I63" s="334">
        <v>97729</v>
      </c>
      <c r="J63" s="334">
        <v>97358</v>
      </c>
      <c r="K63" s="334">
        <v>48161</v>
      </c>
      <c r="L63" s="334">
        <v>57110</v>
      </c>
      <c r="M63" s="334">
        <v>75819</v>
      </c>
    </row>
    <row r="64" spans="2:13" x14ac:dyDescent="0.2">
      <c r="B64" s="337"/>
      <c r="C64" s="368"/>
      <c r="D64" s="334"/>
      <c r="E64" s="334"/>
      <c r="F64" s="334"/>
      <c r="G64" s="334"/>
      <c r="H64" s="334"/>
      <c r="I64" s="334"/>
      <c r="J64" s="334"/>
      <c r="K64" s="334"/>
      <c r="L64" s="334"/>
      <c r="M64" s="334"/>
    </row>
    <row r="65" spans="2:13" x14ac:dyDescent="0.2">
      <c r="B65" s="328" t="s">
        <v>184</v>
      </c>
      <c r="C65" s="327">
        <v>62.64022183248116</v>
      </c>
      <c r="D65" s="325">
        <v>67.229158891242179</v>
      </c>
      <c r="E65" s="342">
        <v>82.40243271760373</v>
      </c>
      <c r="F65" s="341">
        <v>84.636216236109007</v>
      </c>
      <c r="G65" s="325">
        <v>96.807603788315532</v>
      </c>
      <c r="H65" s="340">
        <v>97.967648717217514</v>
      </c>
      <c r="I65" s="340">
        <v>89.997560359402172</v>
      </c>
      <c r="J65" s="340">
        <v>83.009100433451806</v>
      </c>
      <c r="K65" s="340">
        <v>90.099873341500398</v>
      </c>
      <c r="L65" s="340">
        <v>92.304324986867442</v>
      </c>
      <c r="M65" s="340">
        <v>91.822630211424581</v>
      </c>
    </row>
    <row r="66" spans="2:13" x14ac:dyDescent="0.2">
      <c r="B66" s="339"/>
      <c r="C66" s="368"/>
      <c r="D66" s="334"/>
      <c r="E66" s="334"/>
      <c r="F66" s="334"/>
      <c r="G66" s="334"/>
      <c r="H66" s="334"/>
      <c r="I66" s="334"/>
      <c r="J66" s="334"/>
      <c r="K66" s="334"/>
      <c r="L66" s="334"/>
      <c r="M66" s="334"/>
    </row>
    <row r="67" spans="2:13" x14ac:dyDescent="0.2">
      <c r="B67" s="338" t="s">
        <v>185</v>
      </c>
      <c r="C67" s="368">
        <v>45715</v>
      </c>
      <c r="D67" s="334">
        <v>41141</v>
      </c>
      <c r="E67" s="334">
        <v>33825</v>
      </c>
      <c r="F67" s="334">
        <v>24160</v>
      </c>
      <c r="G67" s="334">
        <v>24699</v>
      </c>
      <c r="H67" s="334">
        <v>31370</v>
      </c>
      <c r="I67" s="334">
        <v>43627</v>
      </c>
      <c r="J67" s="334">
        <v>41493</v>
      </c>
      <c r="K67" s="334">
        <v>55191</v>
      </c>
      <c r="L67" s="334">
        <v>52711</v>
      </c>
      <c r="M67" s="334">
        <v>56963</v>
      </c>
    </row>
    <row r="68" spans="2:13" x14ac:dyDescent="0.2">
      <c r="B68" s="332"/>
      <c r="C68" s="396"/>
      <c r="D68" s="329"/>
      <c r="E68" s="329"/>
      <c r="F68" s="329"/>
      <c r="G68" s="329"/>
      <c r="H68" s="329"/>
      <c r="I68" s="329"/>
      <c r="J68" s="329"/>
      <c r="K68" s="329"/>
      <c r="L68" s="329"/>
      <c r="M68" s="329"/>
    </row>
    <row r="69" spans="2:13" x14ac:dyDescent="0.2">
      <c r="B69" s="328" t="s">
        <v>318</v>
      </c>
      <c r="C69" s="327">
        <v>49.71</v>
      </c>
      <c r="D69" s="326">
        <v>52.87</v>
      </c>
      <c r="E69" s="326">
        <v>55.35</v>
      </c>
      <c r="F69" s="326">
        <v>58.12</v>
      </c>
      <c r="G69" s="326">
        <v>64</v>
      </c>
      <c r="H69" s="326">
        <v>64.53</v>
      </c>
      <c r="I69" s="326">
        <v>61.27</v>
      </c>
      <c r="J69" s="326">
        <v>57.94</v>
      </c>
      <c r="K69" s="326">
        <v>58.26</v>
      </c>
      <c r="L69" s="326">
        <v>57.93</v>
      </c>
      <c r="M69" s="326">
        <v>58.86</v>
      </c>
    </row>
    <row r="70" spans="2:13" ht="13.5" thickBot="1" x14ac:dyDescent="0.25">
      <c r="B70" s="324"/>
      <c r="C70" s="323"/>
      <c r="D70" s="322"/>
      <c r="E70" s="322"/>
      <c r="F70" s="322"/>
      <c r="G70" s="322"/>
      <c r="H70" s="322"/>
      <c r="I70" s="322"/>
      <c r="J70" s="322"/>
      <c r="K70" s="322"/>
      <c r="L70" s="322"/>
      <c r="M70" s="322"/>
    </row>
    <row r="71" spans="2:13" x14ac:dyDescent="0.2">
      <c r="B71" s="321" t="s">
        <v>406</v>
      </c>
      <c r="C71" s="150"/>
      <c r="D71" s="150"/>
      <c r="E71" s="150"/>
      <c r="F71" s="150"/>
      <c r="G71" s="150"/>
      <c r="H71" s="150"/>
      <c r="I71" s="150"/>
      <c r="J71" s="150"/>
      <c r="K71" s="150"/>
      <c r="L71" s="150"/>
      <c r="M71" s="150"/>
    </row>
    <row r="72" spans="2:13" x14ac:dyDescent="0.2">
      <c r="B72" s="150" t="s">
        <v>405</v>
      </c>
      <c r="C72" s="150"/>
      <c r="D72" s="150"/>
      <c r="E72" s="150"/>
      <c r="F72" s="150"/>
      <c r="G72" s="150"/>
      <c r="H72" s="150"/>
      <c r="I72" s="150"/>
      <c r="J72" s="150"/>
      <c r="K72" s="150"/>
      <c r="L72" s="150"/>
      <c r="M72" s="150"/>
    </row>
    <row r="73" spans="2:13" x14ac:dyDescent="0.2">
      <c r="B73" s="321" t="s">
        <v>316</v>
      </c>
      <c r="C73" s="320"/>
      <c r="D73" s="320"/>
      <c r="E73" s="320"/>
      <c r="F73" s="320"/>
      <c r="G73" s="320"/>
      <c r="H73" s="320"/>
      <c r="I73" s="319"/>
      <c r="J73" s="319"/>
      <c r="K73" s="319"/>
      <c r="L73" s="319"/>
      <c r="M73" s="319"/>
    </row>
    <row r="75" spans="2:13" x14ac:dyDescent="0.2">
      <c r="B75" s="318"/>
    </row>
    <row r="78" spans="2:13" x14ac:dyDescent="0.2">
      <c r="C78" s="315"/>
      <c r="D78" s="315"/>
      <c r="E78" s="315"/>
      <c r="F78" s="315"/>
      <c r="G78" s="315"/>
      <c r="H78" s="315"/>
      <c r="I78" s="315"/>
      <c r="J78" s="315"/>
      <c r="K78" s="315"/>
      <c r="L78" s="315"/>
      <c r="M78" s="315"/>
    </row>
    <row r="79" spans="2:13" x14ac:dyDescent="0.2">
      <c r="C79" s="316"/>
      <c r="D79" s="316"/>
      <c r="E79" s="316"/>
      <c r="F79" s="316"/>
      <c r="G79" s="316"/>
      <c r="H79" s="316"/>
      <c r="I79" s="316"/>
      <c r="J79" s="316"/>
      <c r="K79" s="316"/>
      <c r="L79" s="316"/>
      <c r="M79" s="316"/>
    </row>
    <row r="80" spans="2:13" x14ac:dyDescent="0.2">
      <c r="C80" s="315"/>
      <c r="D80" s="315"/>
      <c r="E80" s="315"/>
      <c r="F80" s="315"/>
      <c r="G80" s="315"/>
      <c r="H80" s="315"/>
      <c r="I80" s="315"/>
      <c r="J80" s="315"/>
      <c r="K80" s="315"/>
      <c r="L80" s="315"/>
      <c r="M80" s="315"/>
    </row>
    <row r="83" spans="1:13" x14ac:dyDescent="0.2">
      <c r="C83" s="316"/>
      <c r="D83" s="316"/>
      <c r="E83" s="316"/>
      <c r="F83" s="316"/>
      <c r="G83" s="316"/>
      <c r="H83" s="316"/>
      <c r="I83" s="316"/>
      <c r="J83" s="316"/>
      <c r="K83" s="316"/>
      <c r="L83" s="316"/>
      <c r="M83" s="316"/>
    </row>
    <row r="84" spans="1:13" s="313" customFormat="1" x14ac:dyDescent="0.2">
      <c r="A84" s="150"/>
      <c r="B84" s="150"/>
      <c r="C84" s="314"/>
      <c r="D84" s="314"/>
      <c r="E84" s="314"/>
      <c r="F84" s="314"/>
      <c r="G84" s="314"/>
      <c r="H84" s="314"/>
      <c r="I84" s="314"/>
      <c r="J84" s="314"/>
      <c r="K84" s="314"/>
      <c r="L84" s="314"/>
      <c r="M84" s="314"/>
    </row>
    <row r="85" spans="1:13" s="313" customFormat="1" x14ac:dyDescent="0.2">
      <c r="A85" s="150"/>
      <c r="B85" s="150"/>
      <c r="C85" s="315"/>
      <c r="D85" s="315"/>
      <c r="E85" s="315"/>
      <c r="F85" s="315"/>
      <c r="G85" s="315"/>
      <c r="H85" s="315"/>
      <c r="I85" s="315"/>
      <c r="J85" s="315"/>
      <c r="K85" s="315"/>
      <c r="L85" s="315"/>
      <c r="M85" s="315"/>
    </row>
    <row r="86" spans="1:13" s="313" customFormat="1" x14ac:dyDescent="0.2">
      <c r="A86" s="150"/>
      <c r="B86" s="150"/>
      <c r="C86" s="315"/>
      <c r="D86" s="315"/>
      <c r="E86" s="315"/>
      <c r="F86" s="315"/>
      <c r="G86" s="315"/>
      <c r="H86" s="315"/>
      <c r="I86" s="315"/>
      <c r="J86" s="315"/>
      <c r="K86" s="315"/>
      <c r="L86" s="315"/>
      <c r="M86" s="315"/>
    </row>
  </sheetData>
  <pageMargins left="0.53" right="0.34" top="0.984251969" bottom="0.984251969" header="0.49212598499999999" footer="0.49212598499999999"/>
  <pageSetup paperSize="9" scale="61" orientation="landscape" r:id="rId1"/>
  <headerFooter alignWithMargins="0">
    <oddFooter>&amp;C_x000D_&amp;1#&amp;"Calibri"&amp;10&amp;K737373 Classificação da Informação: INTERNA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2:BE93"/>
  <sheetViews>
    <sheetView showGridLines="0" zoomScale="80" zoomScaleNormal="80" workbookViewId="0">
      <pane xSplit="3" topLeftCell="AQ1" activePane="topRight" state="frozen"/>
      <selection pane="topRight" activeCell="BE67" sqref="BE67:BE74"/>
    </sheetView>
  </sheetViews>
  <sheetFormatPr defaultColWidth="9.140625" defaultRowHeight="12.75" x14ac:dyDescent="0.2"/>
  <cols>
    <col min="1" max="1" width="2.7109375" style="7" customWidth="1"/>
    <col min="2" max="2" width="2.140625" style="7" customWidth="1"/>
    <col min="3" max="3" width="54.85546875" style="7" bestFit="1" customWidth="1"/>
    <col min="4" max="28" width="9.140625" style="7" hidden="1" customWidth="1"/>
    <col min="29" max="34" width="10.140625" style="7" hidden="1" customWidth="1"/>
    <col min="35" max="35" width="22" style="7" hidden="1" customWidth="1"/>
    <col min="36" max="36" width="10.140625" style="7" hidden="1" customWidth="1"/>
    <col min="37" max="37" width="21.5703125" style="7" hidden="1" customWidth="1"/>
    <col min="38" max="38" width="10.140625" style="7" hidden="1" customWidth="1"/>
    <col min="39" max="39" width="21.5703125" style="7" hidden="1" customWidth="1"/>
    <col min="40" max="40" width="10.140625" style="7" hidden="1" customWidth="1"/>
    <col min="41" max="41" width="21.5703125" style="7" hidden="1" customWidth="1"/>
    <col min="42" max="42" width="10.140625" style="7" hidden="1" customWidth="1"/>
    <col min="43" max="45" width="10.140625" style="7" customWidth="1"/>
    <col min="46" max="52" width="10.140625" style="7" bestFit="1" customWidth="1"/>
    <col min="53" max="57" width="10" style="7" customWidth="1"/>
    <col min="58" max="16384" width="9.140625" style="7"/>
  </cols>
  <sheetData>
    <row r="2" spans="2:57" ht="14.25" customHeight="1" x14ac:dyDescent="0.2">
      <c r="B2" s="40"/>
      <c r="C2" s="15" t="s">
        <v>57</v>
      </c>
      <c r="D2" s="41">
        <v>2009</v>
      </c>
      <c r="E2" s="41">
        <v>2010</v>
      </c>
      <c r="F2" s="41">
        <v>2011</v>
      </c>
      <c r="G2" s="41" t="s">
        <v>145</v>
      </c>
      <c r="H2" s="41" t="s">
        <v>144</v>
      </c>
      <c r="I2" s="41" t="s">
        <v>147</v>
      </c>
      <c r="J2" s="41">
        <v>2012</v>
      </c>
      <c r="K2" s="41" t="s">
        <v>149</v>
      </c>
      <c r="L2" s="41" t="s">
        <v>150</v>
      </c>
      <c r="M2" s="41" t="s">
        <v>152</v>
      </c>
      <c r="N2" s="41">
        <v>2013</v>
      </c>
      <c r="O2" s="41" t="s">
        <v>194</v>
      </c>
      <c r="P2" s="41" t="s">
        <v>234</v>
      </c>
      <c r="Q2" s="41" t="s">
        <v>235</v>
      </c>
      <c r="R2" s="41">
        <v>2014</v>
      </c>
      <c r="S2" s="41" t="s">
        <v>237</v>
      </c>
      <c r="T2" s="41" t="s">
        <v>240</v>
      </c>
      <c r="U2" s="41" t="s">
        <v>242</v>
      </c>
      <c r="V2" s="41">
        <v>2015</v>
      </c>
      <c r="W2" s="41" t="s">
        <v>244</v>
      </c>
      <c r="X2" s="41" t="s">
        <v>245</v>
      </c>
      <c r="Y2" s="41" t="s">
        <v>246</v>
      </c>
      <c r="Z2" s="41">
        <v>2016</v>
      </c>
      <c r="AA2" s="41" t="s">
        <v>250</v>
      </c>
      <c r="AB2" s="41" t="s">
        <v>342</v>
      </c>
      <c r="AC2" s="41" t="s">
        <v>341</v>
      </c>
      <c r="AD2" s="41">
        <v>2017</v>
      </c>
      <c r="AE2" s="41" t="s">
        <v>275</v>
      </c>
      <c r="AF2" s="41" t="s">
        <v>339</v>
      </c>
      <c r="AG2" s="41" t="s">
        <v>338</v>
      </c>
      <c r="AH2" s="41">
        <v>2018</v>
      </c>
      <c r="AI2" s="41" t="s">
        <v>282</v>
      </c>
      <c r="AJ2" s="41" t="s">
        <v>283</v>
      </c>
      <c r="AK2" s="41" t="s">
        <v>337</v>
      </c>
      <c r="AL2" s="41" t="s">
        <v>336</v>
      </c>
      <c r="AM2" s="41" t="s">
        <v>335</v>
      </c>
      <c r="AN2" s="41" t="s">
        <v>334</v>
      </c>
      <c r="AO2" s="41" t="s">
        <v>296</v>
      </c>
      <c r="AP2" s="41">
        <v>2019</v>
      </c>
      <c r="AQ2" s="41" t="s">
        <v>298</v>
      </c>
      <c r="AR2" s="41" t="s">
        <v>333</v>
      </c>
      <c r="AS2" s="41" t="s">
        <v>332</v>
      </c>
      <c r="AT2" s="41">
        <v>2020</v>
      </c>
      <c r="AU2" s="41" t="s">
        <v>319</v>
      </c>
      <c r="AV2" s="41" t="s">
        <v>331</v>
      </c>
      <c r="AW2" s="41" t="s">
        <v>330</v>
      </c>
      <c r="AX2" s="41">
        <v>2021</v>
      </c>
      <c r="AY2" s="41" t="s">
        <v>325</v>
      </c>
      <c r="AZ2" s="41" t="s">
        <v>329</v>
      </c>
      <c r="BA2" s="41" t="s">
        <v>328</v>
      </c>
      <c r="BB2" s="41">
        <v>2022</v>
      </c>
      <c r="BC2" s="41" t="s">
        <v>424</v>
      </c>
      <c r="BD2" s="41" t="s">
        <v>433</v>
      </c>
      <c r="BE2" s="41" t="s">
        <v>441</v>
      </c>
    </row>
    <row r="3" spans="2:57" s="2" customFormat="1" ht="14.25" customHeight="1" x14ac:dyDescent="0.2">
      <c r="B3" s="65" t="s">
        <v>58</v>
      </c>
      <c r="C3" s="65"/>
      <c r="D3" s="66"/>
      <c r="E3" s="66"/>
      <c r="F3" s="66"/>
      <c r="G3" s="66"/>
      <c r="H3" s="66"/>
    </row>
    <row r="4" spans="2:57" ht="14.25" customHeight="1" x14ac:dyDescent="0.2">
      <c r="C4" s="67" t="s">
        <v>59</v>
      </c>
      <c r="D4" s="36">
        <v>459.61900000000003</v>
      </c>
      <c r="E4" s="36">
        <v>415.68099999999998</v>
      </c>
      <c r="F4" s="36">
        <v>711</v>
      </c>
      <c r="G4" s="8">
        <v>712.7</v>
      </c>
      <c r="H4" s="22">
        <v>673.9</v>
      </c>
      <c r="I4" s="36">
        <v>429.4</v>
      </c>
      <c r="J4" s="36">
        <v>823.9</v>
      </c>
      <c r="K4" s="36">
        <v>897.5</v>
      </c>
      <c r="L4" s="36">
        <v>854</v>
      </c>
      <c r="M4" s="36">
        <v>791</v>
      </c>
      <c r="N4" s="36">
        <v>1010.7</v>
      </c>
      <c r="O4" s="36">
        <v>1193.7</v>
      </c>
      <c r="P4" s="36">
        <v>935.1</v>
      </c>
      <c r="Q4" s="36">
        <v>1291.4000000000001</v>
      </c>
      <c r="R4" s="36">
        <v>1390.2</v>
      </c>
      <c r="S4" s="36">
        <v>1373.2</v>
      </c>
      <c r="T4" s="36">
        <v>1223.5999999999999</v>
      </c>
      <c r="U4" s="36">
        <v>1287.2</v>
      </c>
      <c r="V4" s="36">
        <v>1385.1</v>
      </c>
      <c r="W4" s="36">
        <v>1610.8</v>
      </c>
      <c r="X4" s="36">
        <v>1467.1</v>
      </c>
      <c r="Y4" s="36">
        <v>1169.3</v>
      </c>
      <c r="Z4" s="36">
        <v>1692.3</v>
      </c>
      <c r="AA4" s="36">
        <v>1484.6999999999998</v>
      </c>
      <c r="AB4" s="36">
        <v>2305.8000000000002</v>
      </c>
      <c r="AC4" s="36">
        <v>1939.3999999999999</v>
      </c>
      <c r="AD4" s="121">
        <v>1338.2</v>
      </c>
      <c r="AE4" s="121">
        <v>1868.1</v>
      </c>
      <c r="AF4" s="121">
        <v>855.9</v>
      </c>
      <c r="AG4" s="121">
        <v>1986.3</v>
      </c>
      <c r="AH4" s="121">
        <v>2175.3000000000002</v>
      </c>
      <c r="AI4" s="121">
        <v>3345.6</v>
      </c>
      <c r="AJ4" s="121">
        <v>3345.6</v>
      </c>
      <c r="AK4" s="121">
        <v>1883.5</v>
      </c>
      <c r="AL4" s="121">
        <v>1883.5</v>
      </c>
      <c r="AM4" s="121">
        <v>1767.9</v>
      </c>
      <c r="AN4" s="121">
        <v>1767.9</v>
      </c>
      <c r="AO4" s="121">
        <v>2220.1</v>
      </c>
      <c r="AP4" s="121">
        <v>2220.1</v>
      </c>
      <c r="AQ4" s="121">
        <v>2626.4</v>
      </c>
      <c r="AR4" s="121">
        <v>2880.3</v>
      </c>
      <c r="AS4" s="121">
        <v>2846.7999999999997</v>
      </c>
      <c r="AT4" s="121">
        <v>2586.4</v>
      </c>
      <c r="AU4" s="121">
        <v>1820.8</v>
      </c>
      <c r="AV4" s="121">
        <v>497.5</v>
      </c>
      <c r="AW4" s="121">
        <v>548.79999999999995</v>
      </c>
      <c r="AX4" s="121">
        <v>444.1</v>
      </c>
      <c r="AY4" s="121">
        <v>759</v>
      </c>
      <c r="AZ4" s="121">
        <v>767.3</v>
      </c>
      <c r="BA4" s="121">
        <v>1906.7</v>
      </c>
      <c r="BB4" s="121">
        <v>1505.6</v>
      </c>
      <c r="BC4" s="121">
        <v>2372.4</v>
      </c>
      <c r="BD4" s="121">
        <v>3246.4</v>
      </c>
      <c r="BE4" s="121">
        <v>693.8</v>
      </c>
    </row>
    <row r="5" spans="2:57" ht="14.25" customHeight="1" x14ac:dyDescent="0.2">
      <c r="C5" s="129" t="s">
        <v>262</v>
      </c>
      <c r="D5" s="36"/>
      <c r="E5" s="36"/>
      <c r="F5" s="36"/>
      <c r="G5" s="8"/>
      <c r="H5" s="22"/>
      <c r="I5" s="36"/>
      <c r="J5" s="36"/>
      <c r="K5" s="36"/>
      <c r="L5" s="36"/>
      <c r="M5" s="36"/>
      <c r="N5" s="36"/>
      <c r="O5" s="36"/>
      <c r="P5" s="36"/>
      <c r="Q5" s="36"/>
      <c r="R5" s="36"/>
      <c r="S5" s="36"/>
      <c r="T5" s="36"/>
      <c r="U5" s="36"/>
      <c r="V5" s="36"/>
      <c r="W5" s="36"/>
      <c r="X5" s="36"/>
      <c r="Y5" s="36"/>
      <c r="Z5" s="36"/>
      <c r="AA5" s="36"/>
      <c r="AB5" s="36"/>
      <c r="AC5" s="36"/>
      <c r="AD5" s="121">
        <v>1275.7</v>
      </c>
      <c r="AE5" s="121">
        <v>794.4</v>
      </c>
      <c r="AF5" s="121">
        <v>826.5</v>
      </c>
      <c r="AG5" s="121">
        <v>680</v>
      </c>
      <c r="AH5" s="121">
        <v>267.5</v>
      </c>
      <c r="AI5" s="121">
        <v>614</v>
      </c>
      <c r="AJ5" s="121">
        <v>614</v>
      </c>
      <c r="AK5" s="121">
        <v>502</v>
      </c>
      <c r="AL5" s="121">
        <v>502</v>
      </c>
      <c r="AM5" s="121">
        <v>360.5</v>
      </c>
      <c r="AN5" s="121">
        <v>360.5</v>
      </c>
      <c r="AO5" s="121">
        <v>610.79999999999995</v>
      </c>
      <c r="AP5" s="121">
        <v>610.79999999999995</v>
      </c>
      <c r="AQ5" s="121">
        <v>1267.3</v>
      </c>
      <c r="AR5" s="121">
        <v>245.5</v>
      </c>
      <c r="AS5" s="121">
        <v>1577.6</v>
      </c>
      <c r="AT5" s="121">
        <v>1380.2</v>
      </c>
      <c r="AU5" s="121">
        <v>1619.3</v>
      </c>
      <c r="AV5" s="121">
        <v>3602.4</v>
      </c>
      <c r="AW5" s="121">
        <v>2948.8</v>
      </c>
      <c r="AX5" s="121">
        <v>4565.3999999999996</v>
      </c>
      <c r="AY5" s="121">
        <v>4984.5</v>
      </c>
      <c r="AZ5" s="121">
        <v>5758.6</v>
      </c>
      <c r="BA5" s="121">
        <v>4197.2</v>
      </c>
      <c r="BB5" s="121">
        <v>4053.8</v>
      </c>
      <c r="BC5" s="121">
        <v>3567</v>
      </c>
      <c r="BD5" s="121">
        <v>6483.9</v>
      </c>
      <c r="BE5" s="121">
        <v>7800.6</v>
      </c>
    </row>
    <row r="6" spans="2:57" ht="14.25" customHeight="1" x14ac:dyDescent="0.2">
      <c r="C6" s="7" t="s">
        <v>241</v>
      </c>
      <c r="D6" s="36">
        <v>0</v>
      </c>
      <c r="E6" s="36">
        <v>0</v>
      </c>
      <c r="F6" s="36">
        <v>0</v>
      </c>
      <c r="G6" s="36">
        <v>0</v>
      </c>
      <c r="H6" s="36">
        <v>0</v>
      </c>
      <c r="I6" s="36">
        <v>0</v>
      </c>
      <c r="J6" s="36">
        <v>0</v>
      </c>
      <c r="K6" s="36">
        <v>0</v>
      </c>
      <c r="L6" s="36">
        <v>0</v>
      </c>
      <c r="M6" s="36">
        <v>0</v>
      </c>
      <c r="N6" s="36">
        <v>0</v>
      </c>
      <c r="O6" s="36">
        <v>0</v>
      </c>
      <c r="P6" s="36">
        <v>0</v>
      </c>
      <c r="Q6" s="36">
        <v>0</v>
      </c>
      <c r="R6" s="36">
        <v>0</v>
      </c>
      <c r="S6" s="36">
        <v>0</v>
      </c>
      <c r="T6" s="36">
        <v>98.2</v>
      </c>
      <c r="U6" s="36">
        <v>0</v>
      </c>
      <c r="V6" s="36">
        <v>0</v>
      </c>
      <c r="W6" s="36">
        <v>0</v>
      </c>
      <c r="X6" s="36">
        <v>0</v>
      </c>
      <c r="Y6" s="36">
        <v>0</v>
      </c>
      <c r="Z6" s="36">
        <v>0</v>
      </c>
      <c r="AA6" s="36"/>
      <c r="AB6" s="36"/>
      <c r="AC6" s="36"/>
      <c r="AD6" s="121">
        <v>0</v>
      </c>
      <c r="AE6" s="121">
        <v>0</v>
      </c>
      <c r="AF6" s="121"/>
      <c r="AG6" s="121">
        <v>0</v>
      </c>
      <c r="AH6" s="121"/>
      <c r="AI6" s="121">
        <v>0</v>
      </c>
      <c r="AJ6" s="121">
        <v>0</v>
      </c>
      <c r="AK6" s="121">
        <v>0</v>
      </c>
      <c r="AL6" s="121">
        <v>0</v>
      </c>
      <c r="AM6" s="121">
        <v>0</v>
      </c>
      <c r="AN6" s="121">
        <v>0</v>
      </c>
      <c r="AO6" s="109">
        <v>0</v>
      </c>
      <c r="AP6" s="109">
        <v>0</v>
      </c>
      <c r="AQ6" s="109">
        <v>0</v>
      </c>
      <c r="AR6" s="109">
        <v>0</v>
      </c>
      <c r="AS6" s="109">
        <v>0</v>
      </c>
      <c r="AT6" s="109">
        <v>0</v>
      </c>
      <c r="AU6" s="109">
        <v>0</v>
      </c>
      <c r="AV6" s="121">
        <v>0</v>
      </c>
      <c r="AW6" s="121"/>
      <c r="AX6" s="121"/>
      <c r="AY6" s="121"/>
      <c r="AZ6" s="121"/>
      <c r="BA6" s="121"/>
      <c r="BB6" s="121">
        <v>0</v>
      </c>
      <c r="BC6" s="121"/>
      <c r="BD6" s="121"/>
      <c r="BE6" s="121"/>
    </row>
    <row r="7" spans="2:57" ht="14.25" customHeight="1" x14ac:dyDescent="0.2">
      <c r="C7" s="67" t="s">
        <v>60</v>
      </c>
      <c r="D7" s="36">
        <v>212.14</v>
      </c>
      <c r="E7" s="36">
        <v>274.79199999999997</v>
      </c>
      <c r="F7" s="36">
        <v>353.4</v>
      </c>
      <c r="G7" s="8">
        <v>349.9</v>
      </c>
      <c r="H7" s="22">
        <v>363.7</v>
      </c>
      <c r="I7" s="36">
        <v>370.6</v>
      </c>
      <c r="J7" s="36">
        <v>361.1</v>
      </c>
      <c r="K7" s="36">
        <v>385.9</v>
      </c>
      <c r="L7" s="36">
        <v>375.3</v>
      </c>
      <c r="M7" s="36">
        <v>374.8</v>
      </c>
      <c r="N7" s="36">
        <v>408.29999999999995</v>
      </c>
      <c r="O7" s="36">
        <v>406.2</v>
      </c>
      <c r="P7" s="36">
        <v>429.1</v>
      </c>
      <c r="Q7" s="36">
        <v>426.6</v>
      </c>
      <c r="R7" s="36">
        <v>459.6</v>
      </c>
      <c r="S7" s="36">
        <v>430.8</v>
      </c>
      <c r="T7" s="36">
        <v>418.8</v>
      </c>
      <c r="U7" s="36">
        <v>428.79999999999995</v>
      </c>
      <c r="V7" s="36">
        <v>486.1</v>
      </c>
      <c r="W7" s="36">
        <v>460.3</v>
      </c>
      <c r="X7" s="36">
        <v>453.7</v>
      </c>
      <c r="Y7" s="36">
        <v>491.1</v>
      </c>
      <c r="Z7" s="36">
        <v>424.5</v>
      </c>
      <c r="AA7" s="36">
        <v>341.8</v>
      </c>
      <c r="AB7" s="36">
        <v>399</v>
      </c>
      <c r="AC7" s="36">
        <v>507.1</v>
      </c>
      <c r="AD7" s="121">
        <v>585.1</v>
      </c>
      <c r="AE7" s="121">
        <v>535.70000000000005</v>
      </c>
      <c r="AF7" s="121">
        <v>688.3</v>
      </c>
      <c r="AG7" s="121">
        <v>739.7</v>
      </c>
      <c r="AH7" s="121">
        <v>1016.5</v>
      </c>
      <c r="AI7" s="121">
        <v>1043.8</v>
      </c>
      <c r="AJ7" s="121">
        <v>1043.8</v>
      </c>
      <c r="AK7" s="121">
        <v>1079.5</v>
      </c>
      <c r="AL7" s="121">
        <v>1079.5</v>
      </c>
      <c r="AM7" s="121">
        <v>1039.7</v>
      </c>
      <c r="AN7" s="121">
        <v>1039.7</v>
      </c>
      <c r="AO7" s="121">
        <v>1274.7</v>
      </c>
      <c r="AP7" s="121">
        <v>1274.7</v>
      </c>
      <c r="AQ7" s="121">
        <v>774.3</v>
      </c>
      <c r="AR7" s="121">
        <v>698.9</v>
      </c>
      <c r="AS7" s="121">
        <v>971.6</v>
      </c>
      <c r="AT7" s="121">
        <v>1107.5</v>
      </c>
      <c r="AU7" s="121">
        <v>1075.0999999999999</v>
      </c>
      <c r="AV7" s="121">
        <v>1109.4000000000001</v>
      </c>
      <c r="AW7" s="121">
        <v>1205</v>
      </c>
      <c r="AX7" s="121">
        <v>1310.4000000000001</v>
      </c>
      <c r="AY7" s="121">
        <v>1321.4</v>
      </c>
      <c r="AZ7" s="121">
        <v>1409.6</v>
      </c>
      <c r="BA7" s="121">
        <v>1894.2</v>
      </c>
      <c r="BB7" s="121">
        <v>2480.1999999999998</v>
      </c>
      <c r="BC7" s="121">
        <v>2063.1</v>
      </c>
      <c r="BD7" s="121">
        <v>2747.1</v>
      </c>
      <c r="BE7" s="121">
        <v>3183.9</v>
      </c>
    </row>
    <row r="8" spans="2:57" ht="14.25" customHeight="1" x14ac:dyDescent="0.2">
      <c r="C8" s="67" t="s">
        <v>239</v>
      </c>
      <c r="D8" s="36">
        <v>0</v>
      </c>
      <c r="E8" s="36">
        <v>0</v>
      </c>
      <c r="F8" s="36">
        <v>0</v>
      </c>
      <c r="G8" s="36">
        <v>0</v>
      </c>
      <c r="H8" s="36">
        <v>0</v>
      </c>
      <c r="I8" s="36">
        <v>0</v>
      </c>
      <c r="J8" s="36">
        <v>0</v>
      </c>
      <c r="K8" s="36">
        <v>0</v>
      </c>
      <c r="L8" s="36">
        <v>0</v>
      </c>
      <c r="M8" s="36">
        <v>0</v>
      </c>
      <c r="N8" s="36">
        <v>0</v>
      </c>
      <c r="O8" s="36">
        <v>0</v>
      </c>
      <c r="P8" s="36">
        <v>0</v>
      </c>
      <c r="Q8" s="36">
        <v>0</v>
      </c>
      <c r="R8" s="36">
        <v>0</v>
      </c>
      <c r="S8" s="36">
        <v>39.1</v>
      </c>
      <c r="T8" s="36">
        <v>0</v>
      </c>
      <c r="U8" s="36">
        <v>1.5</v>
      </c>
      <c r="V8" s="36">
        <v>0</v>
      </c>
      <c r="W8" s="36">
        <v>23.5</v>
      </c>
      <c r="X8" s="36">
        <v>1.4</v>
      </c>
      <c r="Y8" s="36">
        <v>2.2999999999999998</v>
      </c>
      <c r="Z8" s="36">
        <v>2.2000000000000002</v>
      </c>
      <c r="AA8" s="36">
        <v>0</v>
      </c>
      <c r="AB8" s="36">
        <v>0</v>
      </c>
      <c r="AC8" s="36">
        <v>0</v>
      </c>
      <c r="AD8" s="121">
        <v>0</v>
      </c>
      <c r="AE8" s="121">
        <v>0</v>
      </c>
      <c r="AF8" s="121">
        <v>0.3</v>
      </c>
      <c r="AG8" s="121">
        <v>0</v>
      </c>
      <c r="AH8" s="121">
        <v>0</v>
      </c>
      <c r="AI8" s="121">
        <v>0.1</v>
      </c>
      <c r="AJ8" s="121">
        <v>0.1</v>
      </c>
      <c r="AK8" s="121">
        <v>0</v>
      </c>
      <c r="AL8" s="121">
        <v>0</v>
      </c>
      <c r="AM8" s="121">
        <v>0</v>
      </c>
      <c r="AN8" s="121"/>
      <c r="AO8" s="121"/>
      <c r="AP8" s="121"/>
      <c r="AQ8" s="121">
        <v>81.3</v>
      </c>
      <c r="AR8" s="121">
        <v>118.2</v>
      </c>
      <c r="AS8" s="121">
        <v>140.6</v>
      </c>
      <c r="AT8" s="121">
        <v>154.30000000000001</v>
      </c>
      <c r="AU8" s="121">
        <v>91.7</v>
      </c>
      <c r="AV8" s="121">
        <v>71.599999999999994</v>
      </c>
      <c r="AW8" s="121">
        <v>114.8</v>
      </c>
      <c r="AX8" s="121">
        <v>89.6</v>
      </c>
      <c r="AY8" s="121">
        <v>56</v>
      </c>
      <c r="AZ8" s="121">
        <v>145.9</v>
      </c>
      <c r="BA8" s="121">
        <v>199.1</v>
      </c>
      <c r="BB8" s="121">
        <v>283</v>
      </c>
      <c r="BC8" s="121">
        <v>150.6</v>
      </c>
      <c r="BD8" s="121">
        <v>109.2</v>
      </c>
      <c r="BE8" s="121">
        <v>72</v>
      </c>
    </row>
    <row r="9" spans="2:57" ht="14.25" customHeight="1" x14ac:dyDescent="0.2">
      <c r="C9" s="67" t="s">
        <v>61</v>
      </c>
      <c r="D9" s="36">
        <v>26.216000000000001</v>
      </c>
      <c r="E9" s="36">
        <v>40.807000000000002</v>
      </c>
      <c r="F9" s="36">
        <v>54.1</v>
      </c>
      <c r="G9" s="8">
        <v>98.7</v>
      </c>
      <c r="H9" s="22">
        <v>70.8</v>
      </c>
      <c r="I9" s="36">
        <v>61.5</v>
      </c>
      <c r="J9" s="36">
        <v>50</v>
      </c>
      <c r="K9" s="36">
        <v>84.1</v>
      </c>
      <c r="L9" s="36">
        <v>71.2</v>
      </c>
      <c r="M9" s="36">
        <v>65.5</v>
      </c>
      <c r="N9" s="36">
        <v>57.9</v>
      </c>
      <c r="O9" s="36">
        <v>90.9</v>
      </c>
      <c r="P9" s="36">
        <v>97.8</v>
      </c>
      <c r="Q9" s="36">
        <v>86.4</v>
      </c>
      <c r="R9" s="36">
        <v>94.6</v>
      </c>
      <c r="S9" s="36">
        <v>148.1</v>
      </c>
      <c r="T9" s="36">
        <v>171.5</v>
      </c>
      <c r="U9" s="36">
        <v>127.9</v>
      </c>
      <c r="V9" s="36">
        <v>102.6</v>
      </c>
      <c r="W9" s="36">
        <v>137.4</v>
      </c>
      <c r="X9" s="36">
        <v>136.1</v>
      </c>
      <c r="Y9" s="36">
        <v>114.9</v>
      </c>
      <c r="Z9" s="36">
        <v>115</v>
      </c>
      <c r="AA9" s="36">
        <v>199.1</v>
      </c>
      <c r="AB9" s="36">
        <v>156.80000000000001</v>
      </c>
      <c r="AC9" s="36">
        <v>145.30000000000001</v>
      </c>
      <c r="AD9" s="121">
        <v>128.6</v>
      </c>
      <c r="AE9" s="121">
        <v>201.3</v>
      </c>
      <c r="AF9" s="121">
        <v>193.1</v>
      </c>
      <c r="AG9" s="121">
        <v>181.9</v>
      </c>
      <c r="AH9" s="121">
        <v>182.7</v>
      </c>
      <c r="AI9" s="121">
        <v>279.39999999999998</v>
      </c>
      <c r="AJ9" s="121">
        <v>280.60000000000002</v>
      </c>
      <c r="AK9" s="121">
        <v>283.89999999999998</v>
      </c>
      <c r="AL9" s="121">
        <v>283.89999999999998</v>
      </c>
      <c r="AM9" s="121">
        <v>285.89999999999998</v>
      </c>
      <c r="AN9" s="121">
        <v>285.89999999999998</v>
      </c>
      <c r="AO9" s="121">
        <v>246.8</v>
      </c>
      <c r="AP9" s="121">
        <v>246.8</v>
      </c>
      <c r="AQ9" s="121">
        <v>397.4</v>
      </c>
      <c r="AR9" s="121">
        <v>344.29999999999995</v>
      </c>
      <c r="AS9" s="121">
        <v>332.9</v>
      </c>
      <c r="AT9" s="121">
        <v>300.7</v>
      </c>
      <c r="AU9" s="121">
        <v>402.2</v>
      </c>
      <c r="AV9" s="121">
        <v>298.3</v>
      </c>
      <c r="AW9" s="121">
        <v>640.79999999999995</v>
      </c>
      <c r="AX9" s="121">
        <v>351.3</v>
      </c>
      <c r="AY9" s="121">
        <v>486</v>
      </c>
      <c r="AZ9" s="121">
        <v>520</v>
      </c>
      <c r="BA9" s="121">
        <v>5505.2</v>
      </c>
      <c r="BB9" s="121">
        <v>1316.4</v>
      </c>
      <c r="BC9" s="121">
        <v>1609.6</v>
      </c>
      <c r="BD9" s="121">
        <v>1567.3</v>
      </c>
      <c r="BE9" s="121">
        <v>1283.4000000000001</v>
      </c>
    </row>
    <row r="10" spans="2:57" ht="14.25" customHeight="1" x14ac:dyDescent="0.2">
      <c r="C10" s="67" t="s">
        <v>62</v>
      </c>
      <c r="D10" s="36">
        <v>20.334</v>
      </c>
      <c r="E10" s="36">
        <v>20.105</v>
      </c>
      <c r="F10" s="36">
        <v>28.992000000000001</v>
      </c>
      <c r="G10" s="8">
        <v>25.3</v>
      </c>
      <c r="H10" s="22">
        <v>18.7</v>
      </c>
      <c r="I10" s="36">
        <v>15</v>
      </c>
      <c r="J10" s="36">
        <v>13.3</v>
      </c>
      <c r="K10" s="36">
        <v>9.3000000000000007</v>
      </c>
      <c r="L10" s="36">
        <v>14.2</v>
      </c>
      <c r="M10" s="36">
        <v>17.7</v>
      </c>
      <c r="N10" s="36">
        <v>16.5</v>
      </c>
      <c r="O10" s="36">
        <v>14.8</v>
      </c>
      <c r="P10" s="36">
        <v>13.5</v>
      </c>
      <c r="Q10" s="36">
        <v>12.5</v>
      </c>
      <c r="R10" s="36">
        <v>18.3</v>
      </c>
      <c r="S10" s="36">
        <v>18.600000000000001</v>
      </c>
      <c r="T10" s="36">
        <v>19.399999999999999</v>
      </c>
      <c r="U10" s="36">
        <v>32.5</v>
      </c>
      <c r="V10" s="36">
        <v>31.8</v>
      </c>
      <c r="W10" s="36">
        <v>13.3</v>
      </c>
      <c r="X10" s="36">
        <v>6.5</v>
      </c>
      <c r="Y10" s="36">
        <v>12.7</v>
      </c>
      <c r="Z10" s="36">
        <v>8.8000000000000007</v>
      </c>
      <c r="AA10" s="36">
        <v>9.9</v>
      </c>
      <c r="AB10" s="36">
        <v>24.6</v>
      </c>
      <c r="AC10" s="36">
        <v>88.3</v>
      </c>
      <c r="AD10" s="121">
        <v>103.4</v>
      </c>
      <c r="AE10" s="121">
        <v>63.9</v>
      </c>
      <c r="AF10" s="121">
        <v>77</v>
      </c>
      <c r="AG10" s="121">
        <v>75.099999999999994</v>
      </c>
      <c r="AH10" s="121">
        <v>51.8</v>
      </c>
      <c r="AI10" s="121">
        <v>36.700000000000003</v>
      </c>
      <c r="AJ10" s="121">
        <v>36.700000000000003</v>
      </c>
      <c r="AK10" s="121">
        <v>53.8</v>
      </c>
      <c r="AL10" s="121">
        <v>53.8</v>
      </c>
      <c r="AM10" s="121">
        <v>85.6</v>
      </c>
      <c r="AN10" s="121">
        <v>85.6</v>
      </c>
      <c r="AO10" s="121">
        <v>141.69999999999999</v>
      </c>
      <c r="AP10" s="121">
        <v>141.69999999999999</v>
      </c>
      <c r="AQ10" s="121">
        <v>170.6</v>
      </c>
      <c r="AR10" s="121">
        <v>173.5</v>
      </c>
      <c r="AS10" s="121">
        <v>51.8</v>
      </c>
      <c r="AT10" s="121">
        <v>40.5</v>
      </c>
      <c r="AU10" s="121">
        <v>32.700000000000003</v>
      </c>
      <c r="AV10" s="121">
        <v>44</v>
      </c>
      <c r="AW10" s="121">
        <v>38.700000000000003</v>
      </c>
      <c r="AX10" s="121">
        <v>182</v>
      </c>
      <c r="AY10" s="121">
        <v>269.3</v>
      </c>
      <c r="AZ10" s="121">
        <v>431.4</v>
      </c>
      <c r="BA10" s="121">
        <v>1281.9000000000001</v>
      </c>
      <c r="BB10" s="121">
        <v>1976.1</v>
      </c>
      <c r="BC10" s="121">
        <v>2131</v>
      </c>
      <c r="BD10" s="121">
        <v>2611</v>
      </c>
      <c r="BE10" s="121">
        <v>2070.1999999999998</v>
      </c>
    </row>
    <row r="11" spans="2:57" s="2" customFormat="1" ht="14.25" customHeight="1" x14ac:dyDescent="0.2">
      <c r="C11" s="2" t="s">
        <v>63</v>
      </c>
      <c r="D11" s="14">
        <v>718.30899999999997</v>
      </c>
      <c r="E11" s="14">
        <v>751.38499999999999</v>
      </c>
      <c r="F11" s="14">
        <v>1147.492</v>
      </c>
      <c r="G11" s="14">
        <v>1186.5999999999999</v>
      </c>
      <c r="H11" s="69">
        <v>1127.0999999999999</v>
      </c>
      <c r="I11" s="14">
        <v>876.5</v>
      </c>
      <c r="J11" s="14">
        <v>1248.3</v>
      </c>
      <c r="K11" s="14">
        <v>1376.8</v>
      </c>
      <c r="L11" s="14">
        <v>1314.7</v>
      </c>
      <c r="M11" s="14">
        <v>1249</v>
      </c>
      <c r="N11" s="14">
        <v>1493.4</v>
      </c>
      <c r="O11" s="14">
        <v>1705.6000000000001</v>
      </c>
      <c r="P11" s="14">
        <v>1475.5</v>
      </c>
      <c r="Q11" s="14">
        <v>1816.9</v>
      </c>
      <c r="R11" s="14">
        <v>1962.7</v>
      </c>
      <c r="S11" s="14">
        <v>2009.7999999999997</v>
      </c>
      <c r="T11" s="14">
        <v>1931.5</v>
      </c>
      <c r="U11" s="14">
        <v>1877.9</v>
      </c>
      <c r="V11" s="14">
        <v>2005.5999999999997</v>
      </c>
      <c r="W11" s="14">
        <v>2245.3000000000002</v>
      </c>
      <c r="X11" s="14">
        <v>2064.8000000000002</v>
      </c>
      <c r="Y11" s="14">
        <v>1790.3000000000002</v>
      </c>
      <c r="Z11" s="14">
        <v>2242.8000000000002</v>
      </c>
      <c r="AA11" s="14">
        <v>2035.4999999999998</v>
      </c>
      <c r="AB11" s="14">
        <v>2886.2000000000003</v>
      </c>
      <c r="AC11" s="14">
        <v>2680.1000000000004</v>
      </c>
      <c r="AD11" s="14">
        <v>3431</v>
      </c>
      <c r="AE11" s="14">
        <v>3463.4</v>
      </c>
      <c r="AF11" s="14">
        <v>2641.1</v>
      </c>
      <c r="AG11" s="14">
        <v>3663</v>
      </c>
      <c r="AH11" s="14">
        <v>3693.8</v>
      </c>
      <c r="AI11" s="14">
        <v>5319.5999999999995</v>
      </c>
      <c r="AJ11" s="14">
        <v>5320.8</v>
      </c>
      <c r="AK11" s="14">
        <v>3802.7000000000003</v>
      </c>
      <c r="AL11" s="14">
        <v>3802.7000000000003</v>
      </c>
      <c r="AM11" s="14">
        <v>3539.6000000000004</v>
      </c>
      <c r="AN11" s="14">
        <v>3539.6000000000004</v>
      </c>
      <c r="AO11" s="14">
        <v>4494.0999999999995</v>
      </c>
      <c r="AP11" s="14">
        <v>4494.0999999999995</v>
      </c>
      <c r="AQ11" s="14">
        <v>5317.3</v>
      </c>
      <c r="AR11" s="14">
        <v>4460.7</v>
      </c>
      <c r="AS11" s="14">
        <v>5921.3</v>
      </c>
      <c r="AT11" s="14">
        <v>5569.6</v>
      </c>
      <c r="AU11" s="14">
        <v>5041.7999999999993</v>
      </c>
      <c r="AV11" s="14">
        <v>5623.2</v>
      </c>
      <c r="AW11" s="14">
        <v>5496.9000000000005</v>
      </c>
      <c r="AX11" s="14">
        <v>6942.8</v>
      </c>
      <c r="AY11" s="14">
        <v>7876.2</v>
      </c>
      <c r="AZ11" s="14">
        <v>9032.7999999999993</v>
      </c>
      <c r="BA11" s="14">
        <f>SUM(BA4:BA10)</f>
        <v>14984.299999999997</v>
      </c>
      <c r="BB11" s="14">
        <f>SUM(BB4:BB10)</f>
        <v>11615.099999999999</v>
      </c>
      <c r="BC11" s="14">
        <f>SUM(BC4:BC10)</f>
        <v>11893.7</v>
      </c>
      <c r="BD11" s="14">
        <f>SUM(BD4:BD10)</f>
        <v>16764.900000000001</v>
      </c>
      <c r="BE11" s="14">
        <f>SUM(BE4:BE10)</f>
        <v>15103.899999999998</v>
      </c>
    </row>
    <row r="12" spans="2:57" ht="14.25" customHeight="1" x14ac:dyDescent="0.2">
      <c r="D12" s="36"/>
      <c r="E12" s="36"/>
      <c r="F12" s="36"/>
      <c r="G12" s="8"/>
      <c r="H12" s="22"/>
      <c r="I12" s="36"/>
      <c r="J12" s="36"/>
      <c r="K12" s="36"/>
      <c r="L12" s="36"/>
      <c r="M12" s="36"/>
      <c r="N12" s="36"/>
      <c r="O12" s="36"/>
      <c r="P12" s="36"/>
      <c r="Q12" s="36"/>
      <c r="R12" s="36"/>
      <c r="S12" s="36"/>
      <c r="T12" s="36"/>
      <c r="U12" s="36"/>
      <c r="V12" s="36"/>
      <c r="W12" s="36"/>
      <c r="X12" s="36"/>
      <c r="Y12" s="36"/>
      <c r="Z12" s="36"/>
      <c r="AA12" s="36"/>
      <c r="AB12" s="36"/>
      <c r="AC12" s="36"/>
      <c r="AD12" s="121"/>
      <c r="AE12" s="121"/>
      <c r="AF12" s="121"/>
      <c r="AG12" s="121"/>
      <c r="AH12" s="121"/>
      <c r="AI12" s="121"/>
      <c r="AJ12" s="121"/>
      <c r="AK12" s="121"/>
      <c r="AL12" s="121"/>
      <c r="AM12" s="121"/>
      <c r="AN12" s="121"/>
      <c r="AO12" s="121"/>
      <c r="AP12" s="121"/>
      <c r="AQ12" s="121"/>
      <c r="AR12" s="121"/>
      <c r="AS12" s="121"/>
      <c r="AT12" s="121"/>
      <c r="AU12" s="121"/>
      <c r="AV12" s="121"/>
      <c r="AW12" s="121"/>
      <c r="AX12" s="121"/>
      <c r="AY12" s="121"/>
      <c r="AZ12" s="121"/>
      <c r="BA12" s="121"/>
      <c r="BB12" s="121"/>
      <c r="BC12" s="121"/>
      <c r="BD12" s="121"/>
      <c r="BE12" s="121"/>
    </row>
    <row r="13" spans="2:57" s="2" customFormat="1" ht="14.25" customHeight="1" x14ac:dyDescent="0.2">
      <c r="B13" s="2" t="s">
        <v>64</v>
      </c>
      <c r="D13" s="14"/>
      <c r="E13" s="14"/>
      <c r="F13" s="14"/>
      <c r="G13" s="5"/>
      <c r="H13" s="20"/>
      <c r="I13" s="14"/>
      <c r="J13" s="14"/>
      <c r="K13" s="14"/>
      <c r="L13" s="14"/>
      <c r="M13" s="14"/>
      <c r="N13" s="14"/>
      <c r="O13" s="14"/>
      <c r="P13" s="14"/>
      <c r="Q13" s="14"/>
      <c r="R13" s="14"/>
      <c r="S13" s="14"/>
      <c r="T13" s="14"/>
      <c r="U13" s="14"/>
      <c r="V13" s="14"/>
      <c r="W13" s="14"/>
      <c r="X13" s="14"/>
      <c r="Y13" s="14"/>
      <c r="Z13" s="14"/>
      <c r="AA13" s="14"/>
      <c r="AB13" s="14"/>
      <c r="AC13" s="14"/>
      <c r="AD13" s="14"/>
      <c r="AE13" s="14"/>
      <c r="AF13" s="14"/>
      <c r="AG13" s="14"/>
      <c r="AH13" s="14"/>
      <c r="AI13" s="14"/>
      <c r="AJ13" s="14"/>
      <c r="AK13" s="14"/>
      <c r="AL13" s="14"/>
      <c r="AM13" s="14"/>
      <c r="AN13" s="14"/>
      <c r="AO13" s="14"/>
      <c r="AP13" s="14"/>
      <c r="AQ13" s="14"/>
      <c r="AR13" s="14"/>
      <c r="AS13" s="14"/>
      <c r="AT13" s="14"/>
      <c r="AU13" s="14"/>
      <c r="AV13" s="14"/>
      <c r="AW13" s="14"/>
      <c r="AX13" s="14"/>
      <c r="AY13" s="14"/>
      <c r="AZ13" s="14"/>
      <c r="BA13" s="14"/>
      <c r="BB13" s="14"/>
      <c r="BC13" s="14"/>
      <c r="BD13" s="14"/>
      <c r="BE13" s="14"/>
    </row>
    <row r="14" spans="2:57" ht="14.25" customHeight="1" x14ac:dyDescent="0.2">
      <c r="C14" s="7" t="s">
        <v>65</v>
      </c>
      <c r="D14" s="36"/>
      <c r="E14" s="36"/>
      <c r="F14" s="36"/>
      <c r="G14" s="8"/>
      <c r="H14" s="22"/>
      <c r="I14" s="36"/>
      <c r="J14" s="36"/>
      <c r="K14" s="36"/>
      <c r="L14" s="36"/>
      <c r="M14" s="36"/>
      <c r="N14" s="36"/>
      <c r="O14" s="36"/>
      <c r="P14" s="36"/>
      <c r="Q14" s="36"/>
      <c r="R14" s="36"/>
      <c r="S14" s="36"/>
      <c r="T14" s="36"/>
      <c r="U14" s="36"/>
      <c r="V14" s="36"/>
      <c r="W14" s="36"/>
      <c r="X14" s="36"/>
      <c r="Y14" s="36"/>
      <c r="Z14" s="36"/>
      <c r="AA14" s="36"/>
      <c r="AB14" s="36"/>
      <c r="AC14" s="36"/>
      <c r="AD14" s="121"/>
      <c r="AE14" s="121"/>
      <c r="AF14" s="121"/>
      <c r="AG14" s="121"/>
      <c r="AH14" s="121"/>
      <c r="AI14" s="121"/>
      <c r="AJ14" s="121"/>
      <c r="AK14" s="121"/>
      <c r="AL14" s="121"/>
      <c r="AM14" s="121"/>
      <c r="AN14" s="121"/>
      <c r="AO14" s="121"/>
      <c r="AP14" s="121"/>
      <c r="AQ14" s="121"/>
      <c r="AR14" s="121"/>
      <c r="AS14" s="121"/>
      <c r="AT14" s="121"/>
      <c r="AU14" s="121"/>
      <c r="AV14" s="121"/>
      <c r="AW14" s="121"/>
      <c r="AX14" s="121"/>
      <c r="AY14" s="121"/>
      <c r="AZ14" s="121"/>
      <c r="BA14" s="121"/>
      <c r="BB14" s="121"/>
      <c r="BC14" s="121"/>
      <c r="BD14" s="121"/>
      <c r="BE14" s="121"/>
    </row>
    <row r="15" spans="2:57" ht="14.25" customHeight="1" x14ac:dyDescent="0.2">
      <c r="C15" s="129" t="s">
        <v>262</v>
      </c>
      <c r="D15" s="36">
        <v>0</v>
      </c>
      <c r="E15" s="36">
        <v>0</v>
      </c>
      <c r="F15" s="36">
        <v>0</v>
      </c>
      <c r="G15" s="8">
        <v>0</v>
      </c>
      <c r="H15" s="22">
        <v>0</v>
      </c>
      <c r="I15" s="36">
        <v>0</v>
      </c>
      <c r="J15" s="36">
        <v>0</v>
      </c>
      <c r="K15" s="36">
        <v>0</v>
      </c>
      <c r="L15" s="36">
        <v>0</v>
      </c>
      <c r="M15" s="36">
        <v>0</v>
      </c>
      <c r="N15" s="36">
        <v>0</v>
      </c>
      <c r="O15" s="36">
        <v>0</v>
      </c>
      <c r="P15" s="36">
        <v>87.5</v>
      </c>
      <c r="Q15" s="36">
        <v>90</v>
      </c>
      <c r="R15" s="36">
        <v>92.6</v>
      </c>
      <c r="S15" s="36">
        <v>95.2</v>
      </c>
      <c r="T15" s="36">
        <v>0</v>
      </c>
      <c r="U15" s="36">
        <v>0</v>
      </c>
      <c r="V15" s="36">
        <v>0</v>
      </c>
      <c r="W15" s="36">
        <v>0</v>
      </c>
      <c r="X15" s="36">
        <v>0</v>
      </c>
      <c r="Y15" s="36">
        <v>0</v>
      </c>
      <c r="Z15" s="36">
        <v>0</v>
      </c>
      <c r="AA15" s="36">
        <v>0</v>
      </c>
      <c r="AB15" s="36">
        <v>0</v>
      </c>
      <c r="AC15" s="36">
        <v>0</v>
      </c>
      <c r="AD15" s="121">
        <v>0</v>
      </c>
      <c r="AE15" s="121"/>
      <c r="AF15" s="121">
        <v>0</v>
      </c>
      <c r="AG15" s="121">
        <v>0</v>
      </c>
      <c r="AH15" s="121">
        <v>0</v>
      </c>
      <c r="AI15" s="121">
        <v>0</v>
      </c>
      <c r="AJ15" s="121">
        <v>0</v>
      </c>
      <c r="AK15" s="121">
        <v>0</v>
      </c>
      <c r="AL15" s="121">
        <v>0</v>
      </c>
      <c r="AM15" s="121">
        <v>0</v>
      </c>
      <c r="AN15" s="121">
        <v>0</v>
      </c>
      <c r="AO15" s="121">
        <v>0</v>
      </c>
      <c r="AP15" s="121">
        <v>0</v>
      </c>
      <c r="AQ15" s="121">
        <v>0</v>
      </c>
      <c r="AR15" s="121">
        <v>0</v>
      </c>
      <c r="AS15" s="121">
        <v>0</v>
      </c>
      <c r="AT15" s="121">
        <v>0</v>
      </c>
      <c r="AU15" s="121">
        <v>0</v>
      </c>
      <c r="AV15" s="121">
        <v>0</v>
      </c>
      <c r="AW15" s="121">
        <v>0</v>
      </c>
      <c r="AX15" s="121">
        <v>3</v>
      </c>
      <c r="AY15" s="121">
        <v>3</v>
      </c>
      <c r="AZ15" s="121">
        <v>3</v>
      </c>
      <c r="BA15" s="121">
        <v>93.1</v>
      </c>
      <c r="BB15" s="121">
        <v>1349.9</v>
      </c>
      <c r="BC15" s="121">
        <v>1339.5</v>
      </c>
      <c r="BD15" s="121">
        <v>1337.8</v>
      </c>
      <c r="BE15" s="121">
        <v>1248.3</v>
      </c>
    </row>
    <row r="16" spans="2:57" ht="14.25" customHeight="1" x14ac:dyDescent="0.2">
      <c r="C16" s="110" t="s">
        <v>343</v>
      </c>
      <c r="D16" s="36"/>
      <c r="E16" s="36"/>
      <c r="F16" s="36"/>
      <c r="G16" s="8"/>
      <c r="H16" s="22"/>
      <c r="I16" s="36"/>
      <c r="J16" s="36"/>
      <c r="K16" s="36"/>
      <c r="L16" s="36"/>
      <c r="M16" s="36"/>
      <c r="N16" s="36"/>
      <c r="O16" s="36"/>
      <c r="P16" s="36"/>
      <c r="Q16" s="36"/>
      <c r="R16" s="36"/>
      <c r="S16" s="36"/>
      <c r="T16" s="36"/>
      <c r="U16" s="36"/>
      <c r="V16" s="36"/>
      <c r="W16" s="36"/>
      <c r="X16" s="36"/>
      <c r="Y16" s="36"/>
      <c r="Z16" s="36"/>
      <c r="AA16" s="36"/>
      <c r="AB16" s="36"/>
      <c r="AC16" s="36"/>
      <c r="AD16" s="121"/>
      <c r="AE16" s="121"/>
      <c r="AF16" s="121"/>
      <c r="AG16" s="121"/>
      <c r="AH16" s="121"/>
      <c r="AI16" s="121"/>
      <c r="AJ16" s="121"/>
      <c r="AK16" s="121"/>
      <c r="AL16" s="121"/>
      <c r="AM16" s="121"/>
      <c r="AN16" s="121"/>
      <c r="AO16" s="121"/>
      <c r="AP16" s="121"/>
      <c r="AQ16" s="121"/>
      <c r="AR16" s="121"/>
      <c r="AS16" s="121"/>
      <c r="AT16" s="121"/>
      <c r="AU16" s="121"/>
      <c r="AV16" s="121"/>
      <c r="AW16" s="121"/>
      <c r="AX16" s="121"/>
      <c r="AY16" s="121"/>
      <c r="AZ16" s="121"/>
      <c r="BA16" s="121">
        <v>-580.79999999999995</v>
      </c>
      <c r="BB16" s="121">
        <v>-423</v>
      </c>
      <c r="BC16" s="121">
        <v>-404.6</v>
      </c>
      <c r="BD16" s="121">
        <v>-381.8</v>
      </c>
      <c r="BE16" s="121">
        <v>-330.8</v>
      </c>
    </row>
    <row r="17" spans="3:57" ht="14.25" customHeight="1" x14ac:dyDescent="0.2">
      <c r="C17" s="7" t="s">
        <v>238</v>
      </c>
      <c r="D17" s="36">
        <v>0</v>
      </c>
      <c r="E17" s="36">
        <v>0</v>
      </c>
      <c r="F17" s="36">
        <v>0</v>
      </c>
      <c r="G17" s="36">
        <v>0</v>
      </c>
      <c r="H17" s="36">
        <v>0</v>
      </c>
      <c r="I17" s="36">
        <v>0</v>
      </c>
      <c r="J17" s="36">
        <v>0</v>
      </c>
      <c r="K17" s="36">
        <v>0</v>
      </c>
      <c r="L17" s="36">
        <v>0</v>
      </c>
      <c r="M17" s="36">
        <v>0</v>
      </c>
      <c r="N17" s="36">
        <v>0</v>
      </c>
      <c r="O17" s="36">
        <v>0</v>
      </c>
      <c r="P17" s="36">
        <v>0</v>
      </c>
      <c r="Q17" s="36">
        <v>0</v>
      </c>
      <c r="R17" s="36">
        <v>0</v>
      </c>
      <c r="S17" s="36">
        <v>78.900000000000006</v>
      </c>
      <c r="T17" s="36">
        <v>0.9</v>
      </c>
      <c r="U17" s="36">
        <v>54.8</v>
      </c>
      <c r="V17" s="36">
        <v>45.6</v>
      </c>
      <c r="W17" s="36">
        <v>0</v>
      </c>
      <c r="X17" s="36">
        <v>1.5</v>
      </c>
      <c r="Y17" s="36">
        <v>5.3</v>
      </c>
      <c r="Z17" s="36">
        <v>7.4</v>
      </c>
      <c r="AA17" s="36">
        <v>12.8</v>
      </c>
      <c r="AB17" s="36">
        <v>13</v>
      </c>
      <c r="AC17" s="36">
        <v>17.600000000000001</v>
      </c>
      <c r="AD17" s="121">
        <v>16.7</v>
      </c>
      <c r="AE17" s="121">
        <v>18.899999999999999</v>
      </c>
      <c r="AF17" s="121">
        <v>13.9</v>
      </c>
      <c r="AG17" s="121">
        <v>20.7</v>
      </c>
      <c r="AH17" s="121">
        <v>2.8</v>
      </c>
      <c r="AI17" s="121">
        <v>4.4000000000000004</v>
      </c>
      <c r="AJ17" s="121">
        <v>4.4000000000000004</v>
      </c>
      <c r="AK17" s="121">
        <v>3.6</v>
      </c>
      <c r="AL17" s="121">
        <v>3.6</v>
      </c>
      <c r="AM17" s="121">
        <v>28</v>
      </c>
      <c r="AN17" s="121">
        <v>28</v>
      </c>
      <c r="AO17" s="121">
        <v>18.2</v>
      </c>
      <c r="AP17" s="121">
        <v>18.2</v>
      </c>
      <c r="AQ17" s="121">
        <v>287.3</v>
      </c>
      <c r="AR17" s="121">
        <v>396.2</v>
      </c>
      <c r="AS17" s="121">
        <v>496.1</v>
      </c>
      <c r="AT17" s="121">
        <v>353</v>
      </c>
      <c r="AU17" s="121">
        <v>477.8</v>
      </c>
      <c r="AV17" s="121">
        <v>482.7</v>
      </c>
      <c r="AW17" s="121">
        <v>505.3</v>
      </c>
      <c r="AX17" s="121">
        <v>448.1</v>
      </c>
      <c r="AY17" s="121">
        <v>219.4</v>
      </c>
      <c r="AZ17" s="121">
        <v>169.4</v>
      </c>
      <c r="BA17" s="121">
        <v>302.5</v>
      </c>
      <c r="BB17" s="121">
        <v>365.6</v>
      </c>
      <c r="BC17" s="121">
        <v>366.3</v>
      </c>
      <c r="BD17" s="121">
        <v>382.8</v>
      </c>
      <c r="BE17" s="121">
        <v>456.4</v>
      </c>
    </row>
    <row r="18" spans="3:57" ht="14.25" customHeight="1" x14ac:dyDescent="0.2">
      <c r="C18" s="7" t="s">
        <v>151</v>
      </c>
      <c r="D18" s="36">
        <v>0</v>
      </c>
      <c r="E18" s="36">
        <v>0</v>
      </c>
      <c r="F18" s="36">
        <v>0</v>
      </c>
      <c r="G18" s="8">
        <v>0</v>
      </c>
      <c r="H18" s="22">
        <v>0</v>
      </c>
      <c r="I18" s="36">
        <v>0</v>
      </c>
      <c r="J18" s="36">
        <v>4</v>
      </c>
      <c r="K18" s="36">
        <v>6.4</v>
      </c>
      <c r="L18" s="36">
        <v>6.7</v>
      </c>
      <c r="M18" s="36">
        <v>8.1</v>
      </c>
      <c r="N18" s="36">
        <v>7.1</v>
      </c>
      <c r="O18" s="36">
        <v>5.6</v>
      </c>
      <c r="P18" s="36">
        <v>4.4000000000000004</v>
      </c>
      <c r="Q18" s="36">
        <v>4</v>
      </c>
      <c r="R18" s="36">
        <v>3.2</v>
      </c>
      <c r="S18" s="36">
        <v>2.5</v>
      </c>
      <c r="T18" s="36">
        <v>2.2999999999999998</v>
      </c>
      <c r="U18" s="36">
        <v>1.6</v>
      </c>
      <c r="V18" s="36">
        <v>4.7</v>
      </c>
      <c r="W18" s="36">
        <v>4.3</v>
      </c>
      <c r="X18" s="36">
        <v>3.8</v>
      </c>
      <c r="Y18" s="36">
        <v>3.5</v>
      </c>
      <c r="Z18" s="36">
        <v>3.2</v>
      </c>
      <c r="AA18" s="36">
        <v>3.8</v>
      </c>
      <c r="AB18" s="36">
        <v>3.2</v>
      </c>
      <c r="AC18" s="36">
        <v>2.9</v>
      </c>
      <c r="AD18" s="121">
        <v>4.7</v>
      </c>
      <c r="AE18" s="121">
        <v>4.3</v>
      </c>
      <c r="AF18" s="121">
        <v>5.7</v>
      </c>
      <c r="AG18" s="121">
        <v>4.5</v>
      </c>
      <c r="AH18" s="121">
        <v>3.8</v>
      </c>
      <c r="AI18" s="121">
        <v>3.3</v>
      </c>
      <c r="AJ18" s="121">
        <v>3.3</v>
      </c>
      <c r="AK18" s="121">
        <v>3.5</v>
      </c>
      <c r="AL18" s="121">
        <v>3.5</v>
      </c>
      <c r="AM18" s="121">
        <v>3</v>
      </c>
      <c r="AN18" s="121">
        <v>3</v>
      </c>
      <c r="AO18" s="121">
        <v>1.8</v>
      </c>
      <c r="AP18" s="121">
        <v>1.8</v>
      </c>
      <c r="AQ18" s="121">
        <v>1.9</v>
      </c>
      <c r="AR18" s="121">
        <v>1.5</v>
      </c>
      <c r="AS18" s="121">
        <v>1.2</v>
      </c>
      <c r="AT18" s="121">
        <v>2</v>
      </c>
      <c r="AU18" s="121">
        <v>2.1</v>
      </c>
      <c r="AV18" s="121">
        <v>1.8</v>
      </c>
      <c r="AW18" s="121">
        <v>2.5</v>
      </c>
      <c r="AX18" s="121">
        <v>2.7</v>
      </c>
      <c r="AY18" s="121">
        <v>2.4</v>
      </c>
      <c r="AZ18" s="121">
        <v>2.2000000000000002</v>
      </c>
      <c r="BA18" s="121">
        <v>6.6</v>
      </c>
      <c r="BB18" s="121">
        <v>9.8000000000000007</v>
      </c>
      <c r="BC18" s="121">
        <v>10.1</v>
      </c>
      <c r="BD18" s="121">
        <v>10.7</v>
      </c>
      <c r="BE18" s="121">
        <v>8.6999999999999993</v>
      </c>
    </row>
    <row r="19" spans="3:57" ht="14.25" customHeight="1" x14ac:dyDescent="0.2">
      <c r="C19" s="7" t="s">
        <v>66</v>
      </c>
      <c r="D19" s="36">
        <v>26.469000000000001</v>
      </c>
      <c r="E19" s="36">
        <v>24.812000000000001</v>
      </c>
      <c r="F19" s="36">
        <v>25</v>
      </c>
      <c r="G19" s="8">
        <v>20.6</v>
      </c>
      <c r="H19" s="22">
        <v>21.1</v>
      </c>
      <c r="I19" s="36">
        <v>22.4</v>
      </c>
      <c r="J19" s="36">
        <v>23</v>
      </c>
      <c r="K19" s="36">
        <v>24.3</v>
      </c>
      <c r="L19" s="36">
        <v>25</v>
      </c>
      <c r="M19" s="36">
        <v>26.5</v>
      </c>
      <c r="N19" s="36">
        <v>38.1</v>
      </c>
      <c r="O19" s="36">
        <v>38.6</v>
      </c>
      <c r="P19" s="36">
        <v>40.6</v>
      </c>
      <c r="Q19" s="36">
        <v>40.200000000000003</v>
      </c>
      <c r="R19" s="36">
        <v>41.9</v>
      </c>
      <c r="S19" s="36">
        <v>47.4</v>
      </c>
      <c r="T19" s="36">
        <v>48.4</v>
      </c>
      <c r="U19" s="36">
        <v>53.2</v>
      </c>
      <c r="V19" s="36">
        <v>52.9</v>
      </c>
      <c r="W19" s="36">
        <v>54.1</v>
      </c>
      <c r="X19" s="36">
        <v>54.4</v>
      </c>
      <c r="Y19" s="36">
        <v>56.1</v>
      </c>
      <c r="Z19" s="36">
        <v>60.1</v>
      </c>
      <c r="AA19" s="36">
        <v>65.7</v>
      </c>
      <c r="AB19" s="36">
        <v>68.599999999999994</v>
      </c>
      <c r="AC19" s="36">
        <v>82.7</v>
      </c>
      <c r="AD19" s="121">
        <v>83.1</v>
      </c>
      <c r="AE19" s="121">
        <v>85.5</v>
      </c>
      <c r="AF19" s="121">
        <v>86.3</v>
      </c>
      <c r="AG19" s="121">
        <v>88.1</v>
      </c>
      <c r="AH19" s="121">
        <v>96.3</v>
      </c>
      <c r="AI19" s="121">
        <v>98.5</v>
      </c>
      <c r="AJ19" s="121">
        <v>98.5</v>
      </c>
      <c r="AK19" s="121">
        <v>102.6</v>
      </c>
      <c r="AL19" s="121">
        <v>102.6</v>
      </c>
      <c r="AM19" s="121">
        <v>106.6</v>
      </c>
      <c r="AN19" s="121">
        <v>106.6</v>
      </c>
      <c r="AO19" s="121">
        <v>114.6</v>
      </c>
      <c r="AP19" s="121">
        <v>114.6</v>
      </c>
      <c r="AQ19" s="121">
        <v>115.9</v>
      </c>
      <c r="AR19" s="121">
        <v>112.7</v>
      </c>
      <c r="AS19" s="121">
        <v>116.5</v>
      </c>
      <c r="AT19" s="121">
        <v>113.7</v>
      </c>
      <c r="AU19" s="121">
        <v>114.3</v>
      </c>
      <c r="AV19" s="121">
        <v>115.1</v>
      </c>
      <c r="AW19" s="121">
        <v>116</v>
      </c>
      <c r="AX19" s="121">
        <v>121.8</v>
      </c>
      <c r="AY19" s="121">
        <v>123.2</v>
      </c>
      <c r="AZ19" s="121">
        <v>120.4</v>
      </c>
      <c r="BA19" s="121">
        <v>223.3</v>
      </c>
      <c r="BB19" s="121">
        <v>220.6</v>
      </c>
      <c r="BC19" s="121">
        <v>225.8</v>
      </c>
      <c r="BD19" s="121">
        <v>230.3</v>
      </c>
      <c r="BE19" s="121">
        <v>251.3</v>
      </c>
    </row>
    <row r="20" spans="3:57" ht="14.25" customHeight="1" x14ac:dyDescent="0.2">
      <c r="C20" s="7" t="s">
        <v>67</v>
      </c>
      <c r="D20" s="36">
        <v>18.876000000000001</v>
      </c>
      <c r="E20" s="36">
        <v>23.957000000000001</v>
      </c>
      <c r="F20" s="36">
        <v>19.8</v>
      </c>
      <c r="G20" s="8">
        <v>22.3</v>
      </c>
      <c r="H20" s="22">
        <v>22.6</v>
      </c>
      <c r="I20" s="36">
        <v>24</v>
      </c>
      <c r="J20" s="36">
        <v>24.5</v>
      </c>
      <c r="K20" s="36">
        <v>26.2</v>
      </c>
      <c r="L20" s="36">
        <v>26.6</v>
      </c>
      <c r="M20" s="36">
        <v>29.1</v>
      </c>
      <c r="N20" s="36">
        <v>32.4</v>
      </c>
      <c r="O20" s="36">
        <v>35.799999999999997</v>
      </c>
      <c r="P20" s="36">
        <v>25.3</v>
      </c>
      <c r="Q20" s="36">
        <v>27.2</v>
      </c>
      <c r="R20" s="36">
        <v>32.799999999999997</v>
      </c>
      <c r="S20" s="36">
        <v>34</v>
      </c>
      <c r="T20" s="36">
        <v>37.799999999999997</v>
      </c>
      <c r="U20" s="36">
        <v>43.7</v>
      </c>
      <c r="V20" s="36">
        <v>0</v>
      </c>
      <c r="W20" s="36">
        <v>0</v>
      </c>
      <c r="X20" s="36">
        <v>0</v>
      </c>
      <c r="Y20" s="36">
        <v>0</v>
      </c>
      <c r="Z20" s="36">
        <v>0</v>
      </c>
      <c r="AA20" s="36">
        <v>0</v>
      </c>
      <c r="AB20" s="36">
        <v>0</v>
      </c>
      <c r="AC20" s="36">
        <v>44.2</v>
      </c>
      <c r="AD20" s="121">
        <v>42</v>
      </c>
      <c r="AE20" s="121">
        <v>41.1</v>
      </c>
      <c r="AF20" s="121">
        <v>40.700000000000003</v>
      </c>
      <c r="AG20" s="121">
        <v>39.5</v>
      </c>
      <c r="AH20" s="121">
        <v>42.2</v>
      </c>
      <c r="AI20" s="121">
        <v>40.200000000000003</v>
      </c>
      <c r="AJ20" s="121">
        <v>40.200000000000003</v>
      </c>
      <c r="AK20" s="121">
        <v>38.1</v>
      </c>
      <c r="AL20" s="121">
        <v>38.1</v>
      </c>
      <c r="AM20" s="121">
        <v>34.799999999999997</v>
      </c>
      <c r="AN20" s="121">
        <v>34.799999999999997</v>
      </c>
      <c r="AO20" s="121">
        <v>32.4</v>
      </c>
      <c r="AP20" s="121">
        <v>32.4</v>
      </c>
      <c r="AQ20" s="121">
        <v>30.4</v>
      </c>
      <c r="AR20" s="121">
        <v>28.5</v>
      </c>
      <c r="AS20" s="121">
        <v>26.4</v>
      </c>
      <c r="AT20" s="121">
        <v>24.4</v>
      </c>
      <c r="AU20" s="121">
        <v>24.7</v>
      </c>
      <c r="AV20" s="121">
        <v>24</v>
      </c>
      <c r="AW20" s="121">
        <v>23.3</v>
      </c>
      <c r="AX20" s="121">
        <v>24.3</v>
      </c>
      <c r="AY20" s="121">
        <v>23.9</v>
      </c>
      <c r="AZ20" s="121">
        <v>25.4</v>
      </c>
      <c r="BA20" s="121">
        <v>39</v>
      </c>
      <c r="BB20" s="121">
        <v>23</v>
      </c>
      <c r="BC20" s="121">
        <v>24.5</v>
      </c>
      <c r="BD20" s="121">
        <v>15.3</v>
      </c>
      <c r="BE20" s="121">
        <v>26.3</v>
      </c>
    </row>
    <row r="21" spans="3:57" ht="14.25" customHeight="1" x14ac:dyDescent="0.2">
      <c r="C21" s="7" t="s">
        <v>254</v>
      </c>
      <c r="D21" s="36"/>
      <c r="E21" s="36"/>
      <c r="F21" s="36"/>
      <c r="G21" s="8"/>
      <c r="H21" s="22"/>
      <c r="I21" s="36"/>
      <c r="J21" s="36"/>
      <c r="K21" s="36"/>
      <c r="L21" s="36"/>
      <c r="M21" s="36"/>
      <c r="N21" s="36"/>
      <c r="O21" s="36"/>
      <c r="P21" s="36"/>
      <c r="Q21" s="36"/>
      <c r="R21" s="36"/>
      <c r="S21" s="36"/>
      <c r="T21" s="36"/>
      <c r="U21" s="36"/>
      <c r="V21" s="36"/>
      <c r="W21" s="36"/>
      <c r="X21" s="36"/>
      <c r="Y21" s="36"/>
      <c r="Z21" s="36"/>
      <c r="AA21" s="36"/>
      <c r="AB21" s="36"/>
      <c r="AC21" s="36">
        <v>40</v>
      </c>
      <c r="AD21" s="121">
        <v>40.6</v>
      </c>
      <c r="AE21" s="121">
        <v>41.2</v>
      </c>
      <c r="AF21" s="121">
        <v>41.8</v>
      </c>
      <c r="AG21" s="121">
        <v>42.5</v>
      </c>
      <c r="AH21" s="121">
        <v>43</v>
      </c>
      <c r="AI21" s="121">
        <v>43.7</v>
      </c>
      <c r="AJ21" s="121">
        <v>43.7</v>
      </c>
      <c r="AK21" s="121">
        <v>44.4</v>
      </c>
      <c r="AL21" s="121">
        <v>44.4</v>
      </c>
      <c r="AM21" s="121">
        <v>45</v>
      </c>
      <c r="AN21" s="121">
        <v>45</v>
      </c>
      <c r="AO21" s="121">
        <v>22.3</v>
      </c>
      <c r="AP21" s="121">
        <v>22.3</v>
      </c>
      <c r="AQ21" s="121">
        <v>22.5</v>
      </c>
      <c r="AR21" s="121">
        <v>22.7</v>
      </c>
      <c r="AS21" s="121">
        <v>44.8</v>
      </c>
      <c r="AT21" s="121">
        <v>44.9</v>
      </c>
      <c r="AU21" s="121">
        <v>45.2</v>
      </c>
      <c r="AV21" s="121">
        <v>45.5</v>
      </c>
      <c r="AW21" s="121">
        <v>46</v>
      </c>
      <c r="AX21" s="121">
        <v>46.1</v>
      </c>
      <c r="AY21" s="121">
        <v>47.2</v>
      </c>
      <c r="AZ21" s="121">
        <v>48.5</v>
      </c>
      <c r="BA21" s="121">
        <v>1477.2</v>
      </c>
      <c r="BB21" s="121">
        <v>51.4</v>
      </c>
      <c r="BC21" s="121">
        <v>53</v>
      </c>
      <c r="BD21" s="121">
        <v>54.6</v>
      </c>
      <c r="BE21" s="121">
        <v>56.2</v>
      </c>
    </row>
    <row r="22" spans="3:57" ht="14.25" customHeight="1" x14ac:dyDescent="0.2">
      <c r="C22" s="7" t="s">
        <v>68</v>
      </c>
      <c r="D22" s="36">
        <v>8.3000000000000004E-2</v>
      </c>
      <c r="E22" s="36">
        <v>8.2000000000000003E-2</v>
      </c>
      <c r="F22" s="36">
        <v>0.1</v>
      </c>
      <c r="G22" s="8">
        <v>0.1</v>
      </c>
      <c r="H22" s="22">
        <v>0.1</v>
      </c>
      <c r="I22" s="36">
        <v>0.1</v>
      </c>
      <c r="J22" s="36">
        <v>0.1</v>
      </c>
      <c r="K22" s="36">
        <v>0.1</v>
      </c>
      <c r="L22" s="36">
        <v>0.1</v>
      </c>
      <c r="M22" s="36">
        <v>0.1</v>
      </c>
      <c r="N22" s="36">
        <v>0.1</v>
      </c>
      <c r="O22" s="36">
        <v>0.1</v>
      </c>
      <c r="P22" s="36">
        <v>0.1</v>
      </c>
      <c r="Q22" s="36">
        <v>0.1</v>
      </c>
      <c r="R22" s="36">
        <v>0.1</v>
      </c>
      <c r="S22" s="36">
        <v>0.1</v>
      </c>
      <c r="T22" s="36">
        <v>0.1</v>
      </c>
      <c r="U22" s="36">
        <v>0.1</v>
      </c>
      <c r="V22" s="36">
        <v>0.1</v>
      </c>
      <c r="W22" s="36">
        <v>2.8</v>
      </c>
      <c r="X22" s="36">
        <v>0.1</v>
      </c>
      <c r="Y22" s="36">
        <v>0.1</v>
      </c>
      <c r="Z22" s="36">
        <v>0.1</v>
      </c>
      <c r="AA22" s="36">
        <v>0.1</v>
      </c>
      <c r="AB22" s="36">
        <v>1.8</v>
      </c>
      <c r="AC22" s="36">
        <v>3.9</v>
      </c>
      <c r="AD22" s="121">
        <v>0.7</v>
      </c>
      <c r="AE22" s="121">
        <v>0.1</v>
      </c>
      <c r="AF22" s="121">
        <v>0.2</v>
      </c>
      <c r="AG22" s="121">
        <v>0.1</v>
      </c>
      <c r="AH22" s="121">
        <v>0.1</v>
      </c>
      <c r="AI22" s="121">
        <v>0.1</v>
      </c>
      <c r="AJ22" s="121">
        <v>0.1</v>
      </c>
      <c r="AK22" s="121">
        <v>0.1</v>
      </c>
      <c r="AL22" s="121">
        <v>0.1</v>
      </c>
      <c r="AM22" s="121">
        <v>0.1</v>
      </c>
      <c r="AN22" s="121">
        <v>0.1</v>
      </c>
      <c r="AO22" s="121">
        <v>0.1</v>
      </c>
      <c r="AP22" s="121">
        <v>0.1</v>
      </c>
      <c r="AQ22" s="121">
        <v>0.1</v>
      </c>
      <c r="AR22" s="121">
        <v>0.1</v>
      </c>
      <c r="AS22" s="121">
        <v>0.1</v>
      </c>
      <c r="AT22" s="121">
        <v>0.1</v>
      </c>
      <c r="AU22" s="121">
        <v>0.1</v>
      </c>
      <c r="AV22" s="121">
        <v>0</v>
      </c>
      <c r="AW22" s="121">
        <v>0</v>
      </c>
      <c r="AX22" s="121">
        <v>286.3</v>
      </c>
      <c r="AY22" s="121">
        <v>290.3</v>
      </c>
      <c r="AZ22" s="121">
        <v>306.8</v>
      </c>
      <c r="BA22" s="121">
        <v>616.5</v>
      </c>
      <c r="BB22" s="7">
        <v>580.9</v>
      </c>
      <c r="BC22" s="7">
        <v>618.5</v>
      </c>
      <c r="BD22" s="7">
        <v>651.5</v>
      </c>
      <c r="BE22" s="7">
        <v>630.29999999999995</v>
      </c>
    </row>
    <row r="23" spans="3:57" s="2" customFormat="1" ht="14.25" customHeight="1" x14ac:dyDescent="0.2">
      <c r="C23" s="2" t="s">
        <v>69</v>
      </c>
      <c r="D23" s="14">
        <v>45.427999999999997</v>
      </c>
      <c r="E23" s="14">
        <v>48.851000000000006</v>
      </c>
      <c r="F23" s="14">
        <v>44.9</v>
      </c>
      <c r="G23" s="5">
        <v>43</v>
      </c>
      <c r="H23" s="20">
        <v>43.8</v>
      </c>
      <c r="I23" s="14">
        <v>46.5</v>
      </c>
      <c r="J23" s="14">
        <v>51.6</v>
      </c>
      <c r="K23" s="14">
        <v>57.000000000000007</v>
      </c>
      <c r="L23" s="14">
        <v>58.4</v>
      </c>
      <c r="M23" s="14">
        <v>63.800000000000004</v>
      </c>
      <c r="N23" s="14">
        <v>77.699999999999989</v>
      </c>
      <c r="O23" s="14">
        <v>80.099999999999994</v>
      </c>
      <c r="P23" s="14">
        <v>157.9</v>
      </c>
      <c r="Q23" s="14">
        <v>161.49999999999997</v>
      </c>
      <c r="R23" s="14">
        <v>170.6</v>
      </c>
      <c r="S23" s="14">
        <v>258.10000000000002</v>
      </c>
      <c r="T23" s="14">
        <v>89.5</v>
      </c>
      <c r="U23" s="14">
        <v>153.4</v>
      </c>
      <c r="V23" s="14">
        <v>103.3</v>
      </c>
      <c r="W23" s="14">
        <v>61.199999999999996</v>
      </c>
      <c r="X23" s="14">
        <v>59.8</v>
      </c>
      <c r="Y23" s="14">
        <v>65</v>
      </c>
      <c r="Z23" s="14">
        <v>70.8</v>
      </c>
      <c r="AA23" s="14">
        <v>82.4</v>
      </c>
      <c r="AB23" s="14">
        <v>86.6</v>
      </c>
      <c r="AC23" s="14">
        <v>191.3</v>
      </c>
      <c r="AD23" s="14">
        <v>187.79999999999998</v>
      </c>
      <c r="AE23" s="14">
        <v>191.1</v>
      </c>
      <c r="AF23" s="14">
        <v>188.60000000000002</v>
      </c>
      <c r="AG23" s="14">
        <v>195.4</v>
      </c>
      <c r="AH23" s="14">
        <v>188.2</v>
      </c>
      <c r="AI23" s="14">
        <v>190.20000000000002</v>
      </c>
      <c r="AJ23" s="14">
        <v>190.20000000000002</v>
      </c>
      <c r="AK23" s="14">
        <v>192.29999999999998</v>
      </c>
      <c r="AL23" s="14">
        <v>192.29999999999998</v>
      </c>
      <c r="AM23" s="14">
        <v>217.49999999999997</v>
      </c>
      <c r="AN23" s="14">
        <v>217.49999999999997</v>
      </c>
      <c r="AO23" s="14">
        <v>189.4</v>
      </c>
      <c r="AP23" s="14">
        <v>189.4</v>
      </c>
      <c r="AQ23" s="14">
        <v>458.1</v>
      </c>
      <c r="AR23" s="14">
        <v>561.70000000000005</v>
      </c>
      <c r="AS23" s="14">
        <v>685.09999999999991</v>
      </c>
      <c r="AT23" s="14">
        <v>538.1</v>
      </c>
      <c r="AU23" s="14">
        <v>664.20000000000016</v>
      </c>
      <c r="AV23" s="14">
        <v>669.1</v>
      </c>
      <c r="AW23" s="14">
        <v>693.09999999999991</v>
      </c>
      <c r="AX23" s="14">
        <v>932.3</v>
      </c>
      <c r="AY23" s="14">
        <v>709.4</v>
      </c>
      <c r="AZ23" s="14">
        <v>675.7</v>
      </c>
      <c r="BA23" s="14">
        <f>SUM(BA14:BA22)</f>
        <v>2177.4</v>
      </c>
      <c r="BB23" s="14">
        <f>SUM(BB14:BB22)</f>
        <v>2178.1999999999998</v>
      </c>
      <c r="BC23" s="14">
        <f>SUM(BC14:BC22)</f>
        <v>2233.1</v>
      </c>
      <c r="BD23" s="14">
        <f>SUM(BD14:BD22)</f>
        <v>2301.1999999999998</v>
      </c>
      <c r="BE23" s="14">
        <f>SUM(BE14:BE22)</f>
        <v>2346.6999999999998</v>
      </c>
    </row>
    <row r="24" spans="3:57" ht="14.25" customHeight="1" x14ac:dyDescent="0.2">
      <c r="D24" s="36"/>
      <c r="E24" s="36"/>
      <c r="F24" s="36"/>
      <c r="G24" s="8"/>
      <c r="H24" s="22"/>
      <c r="I24" s="36"/>
      <c r="J24" s="36"/>
      <c r="K24" s="36"/>
      <c r="L24" s="36"/>
      <c r="M24" s="36"/>
      <c r="N24" s="36"/>
      <c r="O24" s="36"/>
      <c r="P24" s="36"/>
      <c r="Q24" s="36"/>
      <c r="R24" s="36"/>
      <c r="S24" s="36"/>
      <c r="T24" s="36"/>
      <c r="U24" s="36"/>
      <c r="V24" s="36"/>
      <c r="W24" s="36"/>
      <c r="X24" s="36"/>
      <c r="Y24" s="36"/>
      <c r="Z24" s="36"/>
      <c r="AA24" s="36"/>
      <c r="AB24" s="36"/>
      <c r="AC24" s="36"/>
      <c r="AD24" s="121"/>
      <c r="AE24" s="121"/>
      <c r="AF24" s="121"/>
      <c r="AG24" s="121"/>
      <c r="AH24" s="121"/>
      <c r="AI24" s="121"/>
      <c r="AJ24" s="121"/>
      <c r="AK24" s="121"/>
      <c r="AL24" s="121"/>
      <c r="AM24" s="121"/>
      <c r="AN24" s="121"/>
      <c r="AO24" s="121"/>
      <c r="AP24" s="121"/>
      <c r="AQ24" s="121"/>
      <c r="AR24" s="121"/>
      <c r="AS24" s="121"/>
      <c r="AT24" s="121"/>
      <c r="AU24" s="121"/>
      <c r="AV24" s="121"/>
      <c r="AW24" s="121"/>
      <c r="AX24" s="121"/>
      <c r="AY24" s="121"/>
      <c r="AZ24" s="121"/>
      <c r="BA24" s="121"/>
      <c r="BB24" s="121"/>
      <c r="BC24" s="121"/>
      <c r="BD24" s="121"/>
      <c r="BE24" s="121"/>
    </row>
    <row r="25" spans="3:57" ht="14.25" customHeight="1" x14ac:dyDescent="0.2">
      <c r="C25" s="7" t="s">
        <v>344</v>
      </c>
      <c r="D25" s="36"/>
      <c r="E25" s="36"/>
      <c r="F25" s="36"/>
      <c r="G25" s="8"/>
      <c r="H25" s="22"/>
      <c r="I25" s="36"/>
      <c r="J25" s="36"/>
      <c r="K25" s="36"/>
      <c r="L25" s="36"/>
      <c r="M25" s="36"/>
      <c r="N25" s="36"/>
      <c r="O25" s="36"/>
      <c r="P25" s="36"/>
      <c r="Q25" s="36"/>
      <c r="R25" s="36"/>
      <c r="S25" s="36"/>
      <c r="T25" s="36"/>
      <c r="U25" s="36"/>
      <c r="V25" s="36"/>
      <c r="W25" s="36"/>
      <c r="X25" s="36"/>
      <c r="Y25" s="36"/>
      <c r="Z25" s="36"/>
      <c r="AA25" s="36"/>
      <c r="AB25" s="36"/>
      <c r="AC25" s="36"/>
      <c r="AD25" s="121"/>
      <c r="AE25" s="121"/>
      <c r="AF25" s="121"/>
      <c r="AG25" s="121"/>
      <c r="AH25" s="121"/>
      <c r="AI25" s="121"/>
      <c r="AJ25" s="121"/>
      <c r="AK25" s="121"/>
      <c r="AL25" s="121"/>
      <c r="AM25" s="121"/>
      <c r="AN25" s="121"/>
      <c r="AO25" s="121"/>
      <c r="AP25" s="121"/>
      <c r="AQ25" s="121"/>
      <c r="AR25" s="121"/>
      <c r="AS25" s="121"/>
      <c r="AT25" s="121"/>
      <c r="AU25" s="121"/>
      <c r="AV25" s="121"/>
      <c r="AW25" s="121"/>
      <c r="AX25" s="121"/>
      <c r="AY25" s="121"/>
      <c r="AZ25" s="121"/>
      <c r="BA25" s="121"/>
      <c r="BB25" s="121"/>
      <c r="BC25" s="121"/>
      <c r="BD25" s="121"/>
      <c r="BE25" s="121"/>
    </row>
    <row r="26" spans="3:57" ht="14.25" customHeight="1" x14ac:dyDescent="0.2">
      <c r="C26" s="7" t="s">
        <v>345</v>
      </c>
      <c r="D26" s="36"/>
      <c r="E26" s="36"/>
      <c r="F26" s="36"/>
      <c r="G26" s="8"/>
      <c r="H26" s="22"/>
      <c r="I26" s="36"/>
      <c r="J26" s="36"/>
      <c r="K26" s="36"/>
      <c r="L26" s="36"/>
      <c r="M26" s="36"/>
      <c r="N26" s="36"/>
      <c r="O26" s="36"/>
      <c r="P26" s="36"/>
      <c r="Q26" s="36"/>
      <c r="R26" s="36"/>
      <c r="S26" s="36"/>
      <c r="T26" s="36"/>
      <c r="U26" s="36"/>
      <c r="V26" s="36"/>
      <c r="W26" s="36"/>
      <c r="X26" s="36"/>
      <c r="Y26" s="36"/>
      <c r="Z26" s="36"/>
      <c r="AA26" s="36"/>
      <c r="AB26" s="36"/>
      <c r="AC26" s="36"/>
      <c r="AD26" s="121"/>
      <c r="AE26" s="121"/>
      <c r="AF26" s="121"/>
      <c r="AG26" s="121"/>
      <c r="AH26" s="121"/>
      <c r="AI26" s="121"/>
      <c r="AJ26" s="121"/>
      <c r="AK26" s="121"/>
      <c r="AL26" s="121"/>
      <c r="AM26" s="121"/>
      <c r="AN26" s="121"/>
      <c r="AO26" s="121"/>
      <c r="AP26" s="121"/>
      <c r="AQ26" s="121"/>
      <c r="AR26" s="121"/>
      <c r="AS26" s="121"/>
      <c r="AT26" s="121"/>
      <c r="AU26" s="121"/>
      <c r="AV26" s="121"/>
      <c r="AW26" s="121"/>
      <c r="AX26" s="121"/>
      <c r="AY26" s="121"/>
      <c r="AZ26" s="121"/>
      <c r="BA26" s="121">
        <v>1.2</v>
      </c>
      <c r="BB26" s="121">
        <v>1.2</v>
      </c>
      <c r="BC26" s="121">
        <v>1.1000000000000001</v>
      </c>
      <c r="BD26" s="121">
        <v>1.1000000000000001</v>
      </c>
      <c r="BE26" s="121">
        <v>0.7</v>
      </c>
    </row>
    <row r="27" spans="3:57" ht="14.25" customHeight="1" x14ac:dyDescent="0.2">
      <c r="C27" s="7" t="s">
        <v>70</v>
      </c>
      <c r="D27" s="36"/>
      <c r="E27" s="36"/>
      <c r="F27" s="36"/>
      <c r="G27" s="8"/>
      <c r="H27" s="22"/>
      <c r="I27" s="36"/>
      <c r="J27" s="36"/>
      <c r="K27" s="36"/>
      <c r="L27" s="36"/>
      <c r="M27" s="36"/>
      <c r="N27" s="36"/>
      <c r="O27" s="36"/>
      <c r="P27" s="36"/>
      <c r="Q27" s="36"/>
      <c r="R27" s="36"/>
      <c r="S27" s="36"/>
      <c r="T27" s="36"/>
      <c r="U27" s="36"/>
      <c r="V27" s="36"/>
      <c r="W27" s="36"/>
      <c r="X27" s="36"/>
      <c r="Y27" s="36"/>
      <c r="Z27" s="36"/>
      <c r="AA27" s="36"/>
      <c r="AB27" s="36"/>
      <c r="AC27" s="36"/>
      <c r="AD27" s="121"/>
      <c r="AE27" s="121"/>
      <c r="AF27" s="121"/>
      <c r="AG27" s="121"/>
      <c r="AH27" s="121"/>
      <c r="AI27" s="121"/>
      <c r="AJ27" s="121"/>
      <c r="AK27" s="121"/>
      <c r="AL27" s="121"/>
      <c r="AM27" s="121"/>
      <c r="AN27" s="121"/>
      <c r="AO27" s="121"/>
      <c r="AP27" s="121"/>
      <c r="AQ27" s="121"/>
      <c r="AR27" s="121"/>
      <c r="AS27" s="121"/>
      <c r="AT27" s="121"/>
      <c r="AU27" s="121"/>
      <c r="AV27" s="121"/>
      <c r="AW27" s="121"/>
      <c r="AX27" s="121"/>
      <c r="AY27" s="121"/>
      <c r="AZ27" s="121"/>
      <c r="BA27" s="121"/>
      <c r="BB27" s="121"/>
      <c r="BC27" s="121"/>
      <c r="BD27" s="121"/>
      <c r="BE27" s="121"/>
    </row>
    <row r="28" spans="3:57" ht="14.25" customHeight="1" x14ac:dyDescent="0.2">
      <c r="C28" s="7" t="s">
        <v>71</v>
      </c>
      <c r="D28" s="36">
        <v>1879.672</v>
      </c>
      <c r="E28" s="36">
        <v>2427.3510000000001</v>
      </c>
      <c r="F28" s="36">
        <v>2652.7</v>
      </c>
      <c r="G28" s="8">
        <v>2503.4</v>
      </c>
      <c r="H28" s="22">
        <v>2372.5</v>
      </c>
      <c r="I28" s="36">
        <v>2432.1</v>
      </c>
      <c r="J28" s="36">
        <v>2534.3000000000002</v>
      </c>
      <c r="K28" s="36">
        <v>2493.8000000000002</v>
      </c>
      <c r="L28" s="36">
        <v>2702.8</v>
      </c>
      <c r="M28" s="36">
        <v>2742</v>
      </c>
      <c r="N28" s="36">
        <v>2781.4</v>
      </c>
      <c r="O28" s="36">
        <v>2608.8000000000002</v>
      </c>
      <c r="P28" s="36">
        <v>2889.5</v>
      </c>
      <c r="Q28" s="36">
        <v>2947.9</v>
      </c>
      <c r="R28" s="36">
        <v>3278</v>
      </c>
      <c r="S28" s="36">
        <v>3110.4</v>
      </c>
      <c r="T28" s="36">
        <v>3197.7</v>
      </c>
      <c r="U28" s="36">
        <v>3252.7</v>
      </c>
      <c r="V28" s="36">
        <v>3610.9</v>
      </c>
      <c r="W28" s="36">
        <v>3358.9</v>
      </c>
      <c r="X28" s="36">
        <v>3777.6</v>
      </c>
      <c r="Y28" s="36">
        <v>4256.8</v>
      </c>
      <c r="Z28" s="36">
        <v>4614.8</v>
      </c>
      <c r="AA28" s="36">
        <v>4483</v>
      </c>
      <c r="AB28" s="36">
        <v>5214.1000000000004</v>
      </c>
      <c r="AC28" s="36">
        <v>6500.3</v>
      </c>
      <c r="AD28" s="121">
        <v>6934.7</v>
      </c>
      <c r="AE28" s="121">
        <v>6923.8</v>
      </c>
      <c r="AF28" s="121">
        <v>7604.1</v>
      </c>
      <c r="AG28" s="121">
        <v>8340.9</v>
      </c>
      <c r="AH28" s="121">
        <v>9481.6</v>
      </c>
      <c r="AI28" s="121">
        <v>9571.1</v>
      </c>
      <c r="AJ28" s="121">
        <v>9571.1</v>
      </c>
      <c r="AK28" s="121">
        <v>10891.7</v>
      </c>
      <c r="AL28" s="121">
        <v>10891.7</v>
      </c>
      <c r="AM28" s="121">
        <v>12142.3</v>
      </c>
      <c r="AN28" s="121">
        <v>12142.3</v>
      </c>
      <c r="AO28" s="121">
        <v>13374.1</v>
      </c>
      <c r="AP28" s="121">
        <v>13374.1</v>
      </c>
      <c r="AQ28" s="121">
        <v>13483</v>
      </c>
      <c r="AR28" s="121">
        <v>12661.5</v>
      </c>
      <c r="AS28" s="121">
        <v>11887.6</v>
      </c>
      <c r="AT28" s="121">
        <v>12923.3</v>
      </c>
      <c r="AU28" s="121">
        <v>13154.7</v>
      </c>
      <c r="AV28" s="121">
        <v>13672.4</v>
      </c>
      <c r="AW28" s="121">
        <v>14211</v>
      </c>
      <c r="AX28" s="121">
        <v>15842.9</v>
      </c>
      <c r="AY28" s="121">
        <v>16541.8</v>
      </c>
      <c r="AZ28" s="121">
        <v>19045.5</v>
      </c>
      <c r="BA28" s="121">
        <v>36805.300000000003</v>
      </c>
      <c r="BB28" s="121">
        <v>41254.1</v>
      </c>
      <c r="BC28" s="121">
        <v>41644.400000000001</v>
      </c>
      <c r="BD28" s="121">
        <v>42060.1</v>
      </c>
      <c r="BE28" s="121">
        <v>45490</v>
      </c>
    </row>
    <row r="29" spans="3:57" ht="14.25" customHeight="1" x14ac:dyDescent="0.2">
      <c r="C29" s="110" t="s">
        <v>284</v>
      </c>
      <c r="D29" s="121">
        <v>0</v>
      </c>
      <c r="E29" s="121">
        <v>0</v>
      </c>
      <c r="F29" s="121">
        <v>0</v>
      </c>
      <c r="G29" s="121">
        <v>0</v>
      </c>
      <c r="H29" s="121">
        <v>0</v>
      </c>
      <c r="I29" s="121">
        <v>0</v>
      </c>
      <c r="J29" s="121">
        <v>0</v>
      </c>
      <c r="K29" s="121">
        <v>0</v>
      </c>
      <c r="L29" s="121">
        <v>0</v>
      </c>
      <c r="M29" s="121">
        <v>0</v>
      </c>
      <c r="N29" s="121">
        <v>0</v>
      </c>
      <c r="O29" s="121">
        <v>0</v>
      </c>
      <c r="P29" s="121">
        <v>0</v>
      </c>
      <c r="Q29" s="121">
        <v>0</v>
      </c>
      <c r="R29" s="121">
        <v>0</v>
      </c>
      <c r="S29" s="121">
        <v>0</v>
      </c>
      <c r="T29" s="121">
        <v>0</v>
      </c>
      <c r="U29" s="121">
        <v>0</v>
      </c>
      <c r="V29" s="121">
        <v>0</v>
      </c>
      <c r="W29" s="121">
        <v>0</v>
      </c>
      <c r="X29" s="121">
        <v>0</v>
      </c>
      <c r="Y29" s="121">
        <v>0</v>
      </c>
      <c r="Z29" s="121">
        <v>0</v>
      </c>
      <c r="AA29" s="121">
        <v>0</v>
      </c>
      <c r="AB29" s="121">
        <v>0</v>
      </c>
      <c r="AC29" s="121">
        <v>0</v>
      </c>
      <c r="AD29" s="121">
        <v>0</v>
      </c>
      <c r="AE29" s="121">
        <v>0</v>
      </c>
      <c r="AF29" s="121">
        <v>0</v>
      </c>
      <c r="AG29" s="121">
        <v>0</v>
      </c>
      <c r="AH29" s="121">
        <v>0</v>
      </c>
      <c r="AI29" s="121">
        <v>0</v>
      </c>
      <c r="AJ29" s="121">
        <v>582.4</v>
      </c>
      <c r="AK29" s="121">
        <v>0</v>
      </c>
      <c r="AL29" s="121">
        <v>564.79999999999995</v>
      </c>
      <c r="AM29" s="121">
        <v>0</v>
      </c>
      <c r="AN29" s="121">
        <v>584.79999999999995</v>
      </c>
      <c r="AO29" s="121">
        <v>0</v>
      </c>
      <c r="AP29" s="121">
        <v>625</v>
      </c>
      <c r="AQ29" s="121">
        <v>634.29999999999995</v>
      </c>
      <c r="AR29" s="121">
        <v>626.9</v>
      </c>
      <c r="AS29" s="121">
        <v>623</v>
      </c>
      <c r="AT29" s="121">
        <v>624.5</v>
      </c>
      <c r="AU29" s="121">
        <v>643.79999999999995</v>
      </c>
      <c r="AV29" s="121">
        <v>644.20000000000005</v>
      </c>
      <c r="AW29" s="121">
        <v>694.3</v>
      </c>
      <c r="AX29" s="121">
        <v>736</v>
      </c>
      <c r="AY29" s="121">
        <v>730.6</v>
      </c>
      <c r="AZ29" s="121">
        <v>732.4</v>
      </c>
      <c r="BA29" s="121">
        <v>766.7</v>
      </c>
      <c r="BB29" s="121">
        <v>834.7</v>
      </c>
      <c r="BC29" s="121">
        <v>890</v>
      </c>
      <c r="BD29" s="121">
        <v>993.4</v>
      </c>
      <c r="BE29" s="121">
        <v>1043.8</v>
      </c>
    </row>
    <row r="30" spans="3:57" ht="14.25" customHeight="1" x14ac:dyDescent="0.2">
      <c r="C30" s="7" t="s">
        <v>72</v>
      </c>
      <c r="D30" s="36">
        <v>85.5</v>
      </c>
      <c r="E30" s="36">
        <v>114.9</v>
      </c>
      <c r="F30" s="36">
        <v>141.69999999999999</v>
      </c>
      <c r="G30" s="8">
        <v>148.69999999999999</v>
      </c>
      <c r="H30" s="22">
        <v>158.6</v>
      </c>
      <c r="I30" s="36">
        <v>169.2</v>
      </c>
      <c r="J30" s="36">
        <v>171</v>
      </c>
      <c r="K30" s="36">
        <v>168.9</v>
      </c>
      <c r="L30" s="36">
        <v>167.6</v>
      </c>
      <c r="M30" s="36">
        <v>164.79999999999998</v>
      </c>
      <c r="N30" s="36">
        <v>166.1</v>
      </c>
      <c r="O30" s="36">
        <v>165.2</v>
      </c>
      <c r="P30" s="36">
        <v>172.6</v>
      </c>
      <c r="Q30" s="36">
        <v>181.4</v>
      </c>
      <c r="R30" s="36">
        <v>203.9</v>
      </c>
      <c r="S30" s="36">
        <v>225.3</v>
      </c>
      <c r="T30" s="36">
        <v>242.2</v>
      </c>
      <c r="U30" s="36">
        <v>277.8</v>
      </c>
      <c r="V30" s="36">
        <v>314.10000000000002</v>
      </c>
      <c r="W30" s="36">
        <v>312.7</v>
      </c>
      <c r="X30" s="36">
        <v>337.4</v>
      </c>
      <c r="Y30" s="36">
        <v>366.4</v>
      </c>
      <c r="Z30" s="36">
        <v>405.8</v>
      </c>
      <c r="AA30" s="36">
        <v>436.6</v>
      </c>
      <c r="AB30" s="36">
        <v>500</v>
      </c>
      <c r="AC30" s="36">
        <v>537.70000000000005</v>
      </c>
      <c r="AD30" s="121">
        <v>549.29999999999995</v>
      </c>
      <c r="AE30" s="121">
        <v>547.5</v>
      </c>
      <c r="AF30" s="121">
        <v>552.5</v>
      </c>
      <c r="AG30" s="121">
        <v>550.79999999999995</v>
      </c>
      <c r="AH30" s="121">
        <v>550.29999999999995</v>
      </c>
      <c r="AI30" s="121">
        <v>549</v>
      </c>
      <c r="AJ30" s="121">
        <v>549</v>
      </c>
      <c r="AK30" s="121">
        <v>545.5</v>
      </c>
      <c r="AL30" s="121">
        <v>545.5</v>
      </c>
      <c r="AM30" s="121">
        <v>553.1</v>
      </c>
      <c r="AN30" s="121">
        <v>553.1</v>
      </c>
      <c r="AO30" s="121">
        <v>570.5</v>
      </c>
      <c r="AP30" s="121">
        <v>570.5</v>
      </c>
      <c r="AQ30" s="121">
        <v>593.1</v>
      </c>
      <c r="AR30" s="121">
        <v>593.29999999999995</v>
      </c>
      <c r="AS30" s="121">
        <v>595</v>
      </c>
      <c r="AT30" s="121">
        <v>633.5</v>
      </c>
      <c r="AU30" s="121">
        <v>656.7</v>
      </c>
      <c r="AV30" s="121">
        <v>670.5</v>
      </c>
      <c r="AW30" s="121">
        <v>698.9</v>
      </c>
      <c r="AX30" s="121">
        <v>715</v>
      </c>
      <c r="AY30" s="121">
        <v>722.8</v>
      </c>
      <c r="AZ30" s="121">
        <v>729</v>
      </c>
      <c r="BA30" s="121">
        <v>841.5</v>
      </c>
      <c r="BB30" s="121">
        <v>931.7</v>
      </c>
      <c r="BC30" s="121">
        <v>950.1</v>
      </c>
      <c r="BD30" s="121">
        <v>988.1</v>
      </c>
      <c r="BE30" s="121">
        <v>1009.3</v>
      </c>
    </row>
    <row r="31" spans="3:57" ht="4.5" customHeight="1" x14ac:dyDescent="0.2">
      <c r="D31" s="36"/>
      <c r="E31" s="36"/>
      <c r="F31" s="36"/>
      <c r="G31" s="8"/>
      <c r="H31" s="22"/>
      <c r="I31" s="36"/>
      <c r="J31" s="36"/>
      <c r="K31" s="36"/>
      <c r="L31" s="36"/>
      <c r="M31" s="36"/>
      <c r="N31" s="36"/>
      <c r="O31" s="36"/>
      <c r="P31" s="36"/>
      <c r="Q31" s="36"/>
      <c r="R31" s="36"/>
      <c r="S31" s="36"/>
      <c r="T31" s="36"/>
      <c r="U31" s="36"/>
      <c r="V31" s="36"/>
      <c r="W31" s="36"/>
      <c r="X31" s="36"/>
      <c r="Y31" s="36"/>
      <c r="Z31" s="36"/>
      <c r="AA31" s="36"/>
      <c r="AB31" s="36"/>
      <c r="AC31" s="36"/>
      <c r="AD31" s="121"/>
      <c r="AE31" s="121"/>
      <c r="AF31" s="121"/>
      <c r="AG31" s="121"/>
      <c r="AH31" s="121"/>
      <c r="AI31" s="121"/>
      <c r="AJ31" s="121"/>
      <c r="AK31" s="121"/>
      <c r="AL31" s="121"/>
      <c r="AM31" s="121"/>
      <c r="AN31" s="121"/>
      <c r="AO31" s="121"/>
      <c r="AP31" s="121"/>
      <c r="AQ31" s="121"/>
      <c r="AR31" s="121"/>
      <c r="AS31" s="121"/>
      <c r="AT31" s="121"/>
      <c r="AU31" s="121"/>
      <c r="AV31" s="121"/>
      <c r="AW31" s="121"/>
      <c r="AX31" s="121"/>
      <c r="AY31" s="121"/>
      <c r="AZ31" s="121"/>
      <c r="BA31" s="121"/>
      <c r="BB31" s="121"/>
      <c r="BC31" s="121"/>
      <c r="BD31" s="121"/>
      <c r="BE31" s="121"/>
    </row>
    <row r="32" spans="3:57" ht="14.25" customHeight="1" x14ac:dyDescent="0.2">
      <c r="C32" s="7" t="s">
        <v>73</v>
      </c>
      <c r="D32" s="36"/>
      <c r="E32" s="36"/>
      <c r="F32" s="36"/>
      <c r="G32" s="8"/>
      <c r="H32" s="22"/>
      <c r="I32" s="36"/>
      <c r="J32" s="36"/>
      <c r="K32" s="36"/>
      <c r="L32" s="36"/>
      <c r="M32" s="36"/>
      <c r="N32" s="36"/>
      <c r="O32" s="36"/>
      <c r="P32" s="36"/>
      <c r="Q32" s="36"/>
      <c r="R32" s="36"/>
      <c r="S32" s="36"/>
      <c r="T32" s="36"/>
      <c r="U32" s="36"/>
      <c r="V32" s="36"/>
      <c r="W32" s="36"/>
      <c r="X32" s="36"/>
      <c r="Y32" s="36"/>
      <c r="Z32" s="36"/>
      <c r="AA32" s="36"/>
      <c r="AB32" s="36"/>
      <c r="AC32" s="36"/>
      <c r="AD32" s="121"/>
      <c r="AE32" s="121"/>
      <c r="AF32" s="121"/>
      <c r="AG32" s="121"/>
      <c r="AH32" s="121"/>
      <c r="AI32" s="121"/>
      <c r="AJ32" s="121"/>
      <c r="AK32" s="121"/>
      <c r="AL32" s="121"/>
      <c r="AM32" s="121"/>
      <c r="AN32" s="121"/>
      <c r="AO32" s="121"/>
      <c r="AP32" s="121"/>
      <c r="AQ32" s="121"/>
      <c r="AR32" s="121"/>
      <c r="AS32" s="121"/>
      <c r="AT32" s="121"/>
      <c r="AU32" s="121"/>
      <c r="AV32" s="121"/>
      <c r="AW32" s="121"/>
      <c r="AX32" s="121"/>
      <c r="AY32" s="121"/>
      <c r="AZ32" s="121"/>
      <c r="BA32" s="121"/>
      <c r="BB32" s="121"/>
      <c r="BC32" s="121"/>
      <c r="BD32" s="121"/>
      <c r="BE32" s="121"/>
    </row>
    <row r="33" spans="2:57" ht="14.25" customHeight="1" x14ac:dyDescent="0.2">
      <c r="C33" s="7" t="s">
        <v>6</v>
      </c>
      <c r="D33" s="36">
        <v>7.1239999999999997</v>
      </c>
      <c r="E33" s="36">
        <v>7.7469999999999999</v>
      </c>
      <c r="F33" s="36">
        <v>18.3</v>
      </c>
      <c r="G33" s="8">
        <v>20.2</v>
      </c>
      <c r="H33" s="22">
        <v>21.6</v>
      </c>
      <c r="I33" s="36">
        <v>30.9</v>
      </c>
      <c r="J33" s="36">
        <v>36.200000000000003</v>
      </c>
      <c r="K33" s="36">
        <v>37</v>
      </c>
      <c r="L33" s="36">
        <v>39.6</v>
      </c>
      <c r="M33" s="36">
        <v>41.8</v>
      </c>
      <c r="N33" s="36">
        <v>47.3</v>
      </c>
      <c r="O33" s="36">
        <v>48.5</v>
      </c>
      <c r="P33" s="36">
        <v>52.4</v>
      </c>
      <c r="Q33" s="36">
        <v>55.4</v>
      </c>
      <c r="R33" s="36">
        <v>60.3</v>
      </c>
      <c r="S33" s="36">
        <v>60.8</v>
      </c>
      <c r="T33" s="36">
        <v>61</v>
      </c>
      <c r="U33" s="36">
        <v>63.8</v>
      </c>
      <c r="V33" s="36">
        <v>67.099999999999994</v>
      </c>
      <c r="W33" s="36">
        <v>64.7</v>
      </c>
      <c r="X33" s="36">
        <v>63.3</v>
      </c>
      <c r="Y33" s="36">
        <v>62.400000000000006</v>
      </c>
      <c r="Z33" s="36">
        <v>61.099999999999994</v>
      </c>
      <c r="AA33" s="36">
        <v>60</v>
      </c>
      <c r="AB33" s="36">
        <v>56.900000000000006</v>
      </c>
      <c r="AC33" s="36">
        <v>56.3</v>
      </c>
      <c r="AD33" s="121">
        <v>52.800000000000004</v>
      </c>
      <c r="AE33" s="121">
        <v>50.1</v>
      </c>
      <c r="AF33" s="121">
        <v>48.5</v>
      </c>
      <c r="AG33" s="121">
        <v>47.899999999999991</v>
      </c>
      <c r="AH33" s="121">
        <v>47.8</v>
      </c>
      <c r="AI33" s="121">
        <v>44.599999999999994</v>
      </c>
      <c r="AJ33" s="121">
        <v>44.599999999999994</v>
      </c>
      <c r="AK33" s="121">
        <v>43.8</v>
      </c>
      <c r="AL33" s="121">
        <v>43.8</v>
      </c>
      <c r="AM33" s="121">
        <v>42.7</v>
      </c>
      <c r="AN33" s="121">
        <v>42.7</v>
      </c>
      <c r="AO33" s="121">
        <v>49.900000000000006</v>
      </c>
      <c r="AP33" s="121">
        <v>49.900000000000006</v>
      </c>
      <c r="AQ33" s="121">
        <v>47.9</v>
      </c>
      <c r="AR33" s="121">
        <v>47</v>
      </c>
      <c r="AS33" s="121">
        <v>47.5</v>
      </c>
      <c r="AT33" s="121">
        <v>46.699999999999989</v>
      </c>
      <c r="AU33" s="121">
        <v>44.9</v>
      </c>
      <c r="AV33" s="121">
        <v>41.8</v>
      </c>
      <c r="AW33" s="121">
        <v>40.4</v>
      </c>
      <c r="AX33" s="121">
        <v>37.599999999999994</v>
      </c>
      <c r="AY33" s="121">
        <v>47.599999999999994</v>
      </c>
      <c r="AZ33" s="121">
        <v>46.900000000000006</v>
      </c>
      <c r="BA33" s="121">
        <v>602.69999999999891</v>
      </c>
      <c r="BB33" s="121">
        <v>373.70000000000073</v>
      </c>
      <c r="BC33" s="121">
        <v>415.1</v>
      </c>
      <c r="BD33" s="121">
        <v>383.80000000000109</v>
      </c>
      <c r="BE33" s="121">
        <v>384.2</v>
      </c>
    </row>
    <row r="34" spans="2:57" ht="14.25" customHeight="1" x14ac:dyDescent="0.2">
      <c r="C34" s="7" t="s">
        <v>74</v>
      </c>
      <c r="D34" s="36">
        <v>4.508</v>
      </c>
      <c r="E34" s="36">
        <v>4.508</v>
      </c>
      <c r="F34" s="36">
        <v>4.5</v>
      </c>
      <c r="G34" s="8">
        <v>4.5</v>
      </c>
      <c r="H34" s="22">
        <v>4.5</v>
      </c>
      <c r="I34" s="36">
        <v>4.5</v>
      </c>
      <c r="J34" s="36">
        <v>4.5</v>
      </c>
      <c r="K34" s="36">
        <v>4.5</v>
      </c>
      <c r="L34" s="36">
        <v>4.5</v>
      </c>
      <c r="M34" s="36">
        <v>15.4</v>
      </c>
      <c r="N34" s="36">
        <v>12.3</v>
      </c>
      <c r="O34" s="36">
        <v>12.3</v>
      </c>
      <c r="P34" s="36">
        <v>22</v>
      </c>
      <c r="Q34" s="36">
        <v>22</v>
      </c>
      <c r="R34" s="36">
        <v>22</v>
      </c>
      <c r="S34" s="36">
        <v>22</v>
      </c>
      <c r="T34" s="36">
        <v>22</v>
      </c>
      <c r="U34" s="36">
        <v>22</v>
      </c>
      <c r="V34" s="36">
        <v>22</v>
      </c>
      <c r="W34" s="36">
        <v>22</v>
      </c>
      <c r="X34" s="36">
        <v>22</v>
      </c>
      <c r="Y34" s="36">
        <v>22</v>
      </c>
      <c r="Z34" s="36">
        <v>22</v>
      </c>
      <c r="AA34" s="36">
        <v>22</v>
      </c>
      <c r="AB34" s="36">
        <v>22</v>
      </c>
      <c r="AC34" s="36">
        <v>36.200000000000003</v>
      </c>
      <c r="AD34" s="121">
        <v>30.6</v>
      </c>
      <c r="AE34" s="121">
        <v>30.6</v>
      </c>
      <c r="AF34" s="121">
        <v>30.7</v>
      </c>
      <c r="AG34" s="121">
        <v>30.7</v>
      </c>
      <c r="AH34" s="121">
        <v>30.7</v>
      </c>
      <c r="AI34" s="121">
        <v>30.7</v>
      </c>
      <c r="AJ34" s="121">
        <v>30.7</v>
      </c>
      <c r="AK34" s="121">
        <v>30.7</v>
      </c>
      <c r="AL34" s="121">
        <v>30.7</v>
      </c>
      <c r="AM34" s="121">
        <v>95.7</v>
      </c>
      <c r="AN34" s="121">
        <v>95.7</v>
      </c>
      <c r="AO34" s="121">
        <v>90</v>
      </c>
      <c r="AP34" s="121">
        <v>90</v>
      </c>
      <c r="AQ34" s="121">
        <v>109.4</v>
      </c>
      <c r="AR34" s="121">
        <v>109.5</v>
      </c>
      <c r="AS34" s="121">
        <v>105.4</v>
      </c>
      <c r="AT34" s="121">
        <v>105.4</v>
      </c>
      <c r="AU34" s="121">
        <v>105.4</v>
      </c>
      <c r="AV34" s="121">
        <v>105.4</v>
      </c>
      <c r="AW34" s="121">
        <v>105.4</v>
      </c>
      <c r="AX34" s="121">
        <v>105.4</v>
      </c>
      <c r="AY34" s="121">
        <v>105.4</v>
      </c>
      <c r="AZ34" s="121">
        <v>161.6</v>
      </c>
      <c r="BA34" s="121">
        <v>8053.1</v>
      </c>
      <c r="BB34" s="121">
        <v>8463.2999999999993</v>
      </c>
      <c r="BC34" s="121">
        <v>8337.4</v>
      </c>
      <c r="BD34" s="121">
        <v>8463.2999999999993</v>
      </c>
      <c r="BE34" s="121">
        <v>8463.2999999999993</v>
      </c>
    </row>
    <row r="35" spans="2:57" s="2" customFormat="1" ht="14.25" customHeight="1" x14ac:dyDescent="0.2">
      <c r="C35" s="2" t="s">
        <v>75</v>
      </c>
      <c r="D35" s="14">
        <v>2022.232</v>
      </c>
      <c r="E35" s="14">
        <v>2603.357</v>
      </c>
      <c r="F35" s="14">
        <v>2862.1</v>
      </c>
      <c r="G35" s="14">
        <v>2719.8</v>
      </c>
      <c r="H35" s="69">
        <v>2601</v>
      </c>
      <c r="I35" s="14">
        <v>2683.2</v>
      </c>
      <c r="J35" s="14">
        <v>2797.6</v>
      </c>
      <c r="K35" s="14">
        <v>2761.2000000000003</v>
      </c>
      <c r="L35" s="14">
        <v>2972.9</v>
      </c>
      <c r="M35" s="14">
        <v>3027.8000000000006</v>
      </c>
      <c r="N35" s="14">
        <v>3084.8</v>
      </c>
      <c r="O35" s="14">
        <v>2914.9</v>
      </c>
      <c r="P35" s="14">
        <v>3294.4</v>
      </c>
      <c r="Q35" s="14">
        <v>3368.2000000000003</v>
      </c>
      <c r="R35" s="14">
        <v>3734.8</v>
      </c>
      <c r="S35" s="14">
        <v>3676.6000000000004</v>
      </c>
      <c r="T35" s="14">
        <v>3612.3999999999996</v>
      </c>
      <c r="U35" s="14">
        <v>3769.7000000000003</v>
      </c>
      <c r="V35" s="14">
        <v>4117.3999999999996</v>
      </c>
      <c r="W35" s="14">
        <v>3819.4999999999995</v>
      </c>
      <c r="X35" s="14">
        <v>4260.1000000000004</v>
      </c>
      <c r="Y35" s="14">
        <v>4772.5999999999995</v>
      </c>
      <c r="Z35" s="14">
        <v>5174.5000000000009</v>
      </c>
      <c r="AA35" s="14">
        <v>5084</v>
      </c>
      <c r="AB35" s="14">
        <v>5879.6</v>
      </c>
      <c r="AC35" s="14">
        <v>7321.8</v>
      </c>
      <c r="AD35" s="14">
        <v>7755.2000000000007</v>
      </c>
      <c r="AE35" s="14">
        <v>7743.1000000000013</v>
      </c>
      <c r="AF35" s="14">
        <v>8424.4000000000015</v>
      </c>
      <c r="AG35" s="14">
        <v>9165.6999999999989</v>
      </c>
      <c r="AH35" s="14">
        <v>10298.6</v>
      </c>
      <c r="AI35" s="14">
        <v>10385.600000000002</v>
      </c>
      <c r="AJ35" s="14">
        <v>10968.000000000002</v>
      </c>
      <c r="AK35" s="14">
        <v>11704</v>
      </c>
      <c r="AL35" s="14">
        <v>12268.8</v>
      </c>
      <c r="AM35" s="14">
        <v>13051.300000000001</v>
      </c>
      <c r="AN35" s="14">
        <v>13636.1</v>
      </c>
      <c r="AO35" s="14">
        <v>14273.9</v>
      </c>
      <c r="AP35" s="14">
        <v>14898.9</v>
      </c>
      <c r="AQ35" s="14">
        <v>15325.8</v>
      </c>
      <c r="AR35" s="14">
        <v>14599.9</v>
      </c>
      <c r="AS35" s="14">
        <v>13943.6</v>
      </c>
      <c r="AT35" s="14">
        <v>14871.5</v>
      </c>
      <c r="AU35" s="14">
        <v>15269.7</v>
      </c>
      <c r="AV35" s="14">
        <v>15803.4</v>
      </c>
      <c r="AW35" s="14">
        <v>16443.099999999999</v>
      </c>
      <c r="AX35" s="14">
        <v>18369.2</v>
      </c>
      <c r="AY35" s="14">
        <v>18857.599999999999</v>
      </c>
      <c r="AZ35" s="14">
        <v>21391.100000000002</v>
      </c>
      <c r="BA35" s="14">
        <f>SUM(BA23:BA34)</f>
        <v>49247.899999999994</v>
      </c>
      <c r="BB35" s="14">
        <f>SUM(BB23:BB34)</f>
        <v>54036.899999999994</v>
      </c>
      <c r="BC35" s="14">
        <f>SUM(BC23:BC34)</f>
        <v>54471.199999999997</v>
      </c>
      <c r="BD35" s="14">
        <f>SUM(BD23:BD34)</f>
        <v>55191</v>
      </c>
      <c r="BE35" s="14">
        <f>SUM(BE23:BE34)</f>
        <v>58738</v>
      </c>
    </row>
    <row r="36" spans="2:57" ht="14.25" customHeight="1" x14ac:dyDescent="0.2">
      <c r="D36" s="36"/>
      <c r="E36" s="36"/>
      <c r="F36" s="36"/>
      <c r="G36" s="36"/>
      <c r="H36" s="68"/>
      <c r="I36" s="36"/>
      <c r="J36" s="36"/>
      <c r="K36" s="36"/>
      <c r="L36" s="36"/>
      <c r="M36" s="36"/>
      <c r="N36" s="36"/>
      <c r="O36" s="36"/>
      <c r="P36" s="36"/>
      <c r="Q36" s="36"/>
      <c r="R36" s="36"/>
      <c r="S36" s="36"/>
      <c r="T36" s="36"/>
      <c r="U36" s="36"/>
      <c r="V36" s="36"/>
      <c r="W36" s="36"/>
      <c r="X36" s="36"/>
      <c r="Y36" s="36"/>
      <c r="Z36" s="36"/>
      <c r="AA36" s="36"/>
      <c r="AB36" s="36"/>
      <c r="AC36" s="36"/>
      <c r="AD36" s="121"/>
      <c r="AE36" s="121"/>
      <c r="AF36" s="121"/>
      <c r="AG36" s="121"/>
      <c r="AH36" s="121"/>
      <c r="AI36" s="121"/>
      <c r="AJ36" s="121"/>
      <c r="AK36" s="121"/>
      <c r="AL36" s="121"/>
      <c r="AM36" s="121"/>
      <c r="AN36" s="121"/>
      <c r="AO36" s="121"/>
      <c r="AP36" s="121"/>
      <c r="AQ36" s="121"/>
      <c r="AR36" s="121"/>
      <c r="AS36" s="121"/>
      <c r="AT36" s="121"/>
      <c r="AU36" s="121"/>
      <c r="AV36" s="121"/>
      <c r="AW36" s="121"/>
      <c r="AX36" s="121"/>
      <c r="AY36" s="121"/>
      <c r="AZ36" s="121"/>
      <c r="BA36" s="121"/>
      <c r="BB36" s="121"/>
      <c r="BC36" s="121"/>
      <c r="BD36" s="121"/>
      <c r="BE36" s="121"/>
    </row>
    <row r="37" spans="2:57" s="2" customFormat="1" ht="14.25" customHeight="1" x14ac:dyDescent="0.2">
      <c r="C37" s="2" t="s">
        <v>76</v>
      </c>
      <c r="D37" s="14">
        <v>2740.5410000000002</v>
      </c>
      <c r="E37" s="14">
        <v>3354.7420000000002</v>
      </c>
      <c r="F37" s="14">
        <v>4009.5919999999996</v>
      </c>
      <c r="G37" s="14">
        <v>3906.4</v>
      </c>
      <c r="H37" s="69">
        <v>3728.1</v>
      </c>
      <c r="I37" s="14">
        <v>3559.7</v>
      </c>
      <c r="J37" s="14">
        <v>4045.8999999999996</v>
      </c>
      <c r="K37" s="14">
        <v>4138</v>
      </c>
      <c r="L37" s="14">
        <v>4287.6000000000004</v>
      </c>
      <c r="M37" s="14">
        <v>4276.8000000000011</v>
      </c>
      <c r="N37" s="14">
        <v>4578.2000000000007</v>
      </c>
      <c r="O37" s="14">
        <v>4620.5</v>
      </c>
      <c r="P37" s="14">
        <v>4769.8999999999996</v>
      </c>
      <c r="Q37" s="14">
        <v>5185.1000000000004</v>
      </c>
      <c r="R37" s="14">
        <v>5697.5</v>
      </c>
      <c r="S37" s="14">
        <v>5686.4</v>
      </c>
      <c r="T37" s="14">
        <v>5543.9</v>
      </c>
      <c r="U37" s="14">
        <v>5647.6</v>
      </c>
      <c r="V37" s="14">
        <v>6122.9999999999991</v>
      </c>
      <c r="W37" s="14">
        <v>6064.7999999999993</v>
      </c>
      <c r="X37" s="14">
        <v>6324.9000000000005</v>
      </c>
      <c r="Y37" s="14">
        <v>6562.9</v>
      </c>
      <c r="Z37" s="14">
        <v>7417.3000000000011</v>
      </c>
      <c r="AA37" s="14">
        <v>7119.5</v>
      </c>
      <c r="AB37" s="14">
        <v>8765.8000000000011</v>
      </c>
      <c r="AC37" s="14">
        <v>10001.900000000001</v>
      </c>
      <c r="AD37" s="14">
        <v>11186.2</v>
      </c>
      <c r="AE37" s="14">
        <v>11206.500000000002</v>
      </c>
      <c r="AF37" s="14">
        <v>11065.500000000002</v>
      </c>
      <c r="AG37" s="14">
        <v>12828.699999999999</v>
      </c>
      <c r="AH37" s="14">
        <v>13992.400000000001</v>
      </c>
      <c r="AI37" s="14">
        <v>15705.2</v>
      </c>
      <c r="AJ37" s="14">
        <v>16288.800000000003</v>
      </c>
      <c r="AK37" s="14">
        <v>15506.7</v>
      </c>
      <c r="AL37" s="14">
        <v>16071.5</v>
      </c>
      <c r="AM37" s="14">
        <v>16590.900000000001</v>
      </c>
      <c r="AN37" s="14">
        <v>17175.7</v>
      </c>
      <c r="AO37" s="14">
        <v>18768</v>
      </c>
      <c r="AP37" s="14">
        <v>19393</v>
      </c>
      <c r="AQ37" s="14">
        <v>20643.099999999999</v>
      </c>
      <c r="AR37" s="14">
        <v>19060.599999999999</v>
      </c>
      <c r="AS37" s="14">
        <v>19864.900000000001</v>
      </c>
      <c r="AT37" s="14">
        <v>20441.099999999999</v>
      </c>
      <c r="AU37" s="14">
        <v>20311.5</v>
      </c>
      <c r="AV37" s="14">
        <v>21426.6</v>
      </c>
      <c r="AW37" s="14">
        <v>21940</v>
      </c>
      <c r="AX37" s="14">
        <v>25312</v>
      </c>
      <c r="AY37" s="14">
        <v>26733.8</v>
      </c>
      <c r="AZ37" s="14">
        <v>30423.9</v>
      </c>
      <c r="BA37" s="14">
        <f>BA35+BA11</f>
        <v>64232.19999999999</v>
      </c>
      <c r="BB37" s="14">
        <f>BB35+BB11</f>
        <v>65652</v>
      </c>
      <c r="BC37" s="14">
        <f>BC35+BC11</f>
        <v>66364.899999999994</v>
      </c>
      <c r="BD37" s="14">
        <f>BD35+BD11</f>
        <v>71955.899999999994</v>
      </c>
      <c r="BE37" s="14">
        <f>BE35+BE11</f>
        <v>73841.899999999994</v>
      </c>
    </row>
    <row r="38" spans="2:57" ht="14.25" customHeight="1" x14ac:dyDescent="0.2">
      <c r="D38" s="42"/>
      <c r="E38" s="42"/>
      <c r="F38" s="42"/>
      <c r="G38" s="42"/>
      <c r="AD38" s="110"/>
      <c r="AE38" s="110"/>
      <c r="AF38" s="110"/>
      <c r="AG38" s="110"/>
      <c r="AH38" s="110"/>
      <c r="AI38" s="110"/>
      <c r="AJ38" s="110"/>
      <c r="AK38" s="110"/>
      <c r="AL38" s="110"/>
      <c r="AM38" s="110"/>
      <c r="AN38" s="110"/>
      <c r="AO38" s="110"/>
      <c r="AP38" s="110"/>
      <c r="AQ38" s="110"/>
      <c r="AR38" s="110"/>
      <c r="AS38" s="110"/>
      <c r="AT38" s="110"/>
      <c r="AU38" s="110"/>
      <c r="AV38" s="110"/>
      <c r="AW38" s="110"/>
      <c r="AX38" s="110"/>
      <c r="AY38" s="110"/>
      <c r="AZ38" s="110"/>
      <c r="BA38" s="110"/>
      <c r="BB38" s="110"/>
      <c r="BC38" s="110"/>
      <c r="BD38" s="110"/>
      <c r="BE38" s="110"/>
    </row>
    <row r="39" spans="2:57" ht="14.25" customHeight="1" x14ac:dyDescent="0.2">
      <c r="D39" s="42"/>
      <c r="E39" s="42"/>
      <c r="F39" s="42"/>
      <c r="G39" s="42"/>
      <c r="AD39" s="110"/>
      <c r="AE39" s="110"/>
      <c r="AF39" s="110"/>
      <c r="AG39" s="110"/>
      <c r="AH39" s="110"/>
      <c r="AI39" s="110"/>
      <c r="AJ39" s="110"/>
      <c r="AK39" s="110"/>
      <c r="AL39" s="110"/>
      <c r="AM39" s="110"/>
      <c r="AN39" s="110"/>
      <c r="AO39" s="110"/>
      <c r="AP39" s="110"/>
      <c r="AQ39" s="110"/>
      <c r="AR39" s="110"/>
      <c r="AS39" s="110"/>
      <c r="AT39" s="110"/>
      <c r="AU39" s="110"/>
      <c r="AV39" s="110"/>
      <c r="AW39" s="110"/>
      <c r="AX39" s="110"/>
      <c r="AY39" s="110"/>
      <c r="AZ39" s="110"/>
      <c r="BA39" s="110"/>
      <c r="BB39" s="110"/>
      <c r="BC39" s="110"/>
      <c r="BD39" s="110"/>
      <c r="BE39" s="110"/>
    </row>
    <row r="40" spans="2:57" ht="14.25" customHeight="1" x14ac:dyDescent="0.2">
      <c r="B40" s="43"/>
      <c r="C40" s="44" t="s">
        <v>77</v>
      </c>
      <c r="D40" s="41">
        <v>2009</v>
      </c>
      <c r="E40" s="41">
        <v>2010</v>
      </c>
      <c r="F40" s="41">
        <v>2011</v>
      </c>
      <c r="G40" s="41" t="s">
        <v>145</v>
      </c>
      <c r="H40" s="41" t="s">
        <v>144</v>
      </c>
      <c r="I40" s="41" t="s">
        <v>147</v>
      </c>
      <c r="J40" s="41">
        <v>2012</v>
      </c>
      <c r="K40" s="41" t="s">
        <v>149</v>
      </c>
      <c r="L40" s="41" t="s">
        <v>150</v>
      </c>
      <c r="M40" s="41" t="s">
        <v>152</v>
      </c>
      <c r="N40" s="41">
        <v>2013</v>
      </c>
      <c r="O40" s="41" t="s">
        <v>194</v>
      </c>
      <c r="P40" s="41" t="s">
        <v>234</v>
      </c>
      <c r="Q40" s="41" t="s">
        <v>235</v>
      </c>
      <c r="R40" s="41">
        <v>2014</v>
      </c>
      <c r="S40" s="41" t="s">
        <v>237</v>
      </c>
      <c r="T40" s="41" t="s">
        <v>240</v>
      </c>
      <c r="U40" s="41" t="s">
        <v>242</v>
      </c>
      <c r="V40" s="41">
        <v>2015</v>
      </c>
      <c r="W40" s="41" t="s">
        <v>244</v>
      </c>
      <c r="X40" s="41" t="s">
        <v>245</v>
      </c>
      <c r="Y40" s="41" t="s">
        <v>246</v>
      </c>
      <c r="Z40" s="41">
        <v>2016</v>
      </c>
      <c r="AA40" s="41" t="s">
        <v>250</v>
      </c>
      <c r="AB40" s="41" t="s">
        <v>251</v>
      </c>
      <c r="AC40" s="41" t="s">
        <v>252</v>
      </c>
      <c r="AD40" s="41">
        <v>2017</v>
      </c>
      <c r="AE40" s="41" t="s">
        <v>275</v>
      </c>
      <c r="AF40" s="41" t="s">
        <v>279</v>
      </c>
      <c r="AG40" s="41" t="s">
        <v>280</v>
      </c>
      <c r="AH40" s="41">
        <v>2018</v>
      </c>
      <c r="AI40" s="41" t="s">
        <v>282</v>
      </c>
      <c r="AJ40" s="41" t="s">
        <v>283</v>
      </c>
      <c r="AK40" s="41" t="s">
        <v>290</v>
      </c>
      <c r="AL40" s="41" t="s">
        <v>291</v>
      </c>
      <c r="AM40" s="41" t="s">
        <v>292</v>
      </c>
      <c r="AN40" s="41" t="s">
        <v>293</v>
      </c>
      <c r="AO40" s="41" t="s">
        <v>296</v>
      </c>
      <c r="AP40" s="41">
        <v>2019</v>
      </c>
      <c r="AQ40" s="41" t="s">
        <v>298</v>
      </c>
      <c r="AR40" s="41" t="s">
        <v>302</v>
      </c>
      <c r="AS40" s="41" t="s">
        <v>305</v>
      </c>
      <c r="AT40" s="41">
        <v>2020</v>
      </c>
      <c r="AU40" s="41" t="s">
        <v>319</v>
      </c>
      <c r="AV40" s="41" t="s">
        <v>320</v>
      </c>
      <c r="AW40" s="41" t="s">
        <v>321</v>
      </c>
      <c r="AX40" s="41">
        <v>2021</v>
      </c>
      <c r="AY40" s="41" t="s">
        <v>325</v>
      </c>
      <c r="AZ40" s="41" t="str">
        <f t="shared" ref="AZ40:BE40" si="0">AZ2</f>
        <v>1H22</v>
      </c>
      <c r="BA40" s="41" t="str">
        <f t="shared" si="0"/>
        <v>9M22</v>
      </c>
      <c r="BB40" s="41">
        <f t="shared" si="0"/>
        <v>2022</v>
      </c>
      <c r="BC40" s="41" t="str">
        <f t="shared" si="0"/>
        <v>1Q23</v>
      </c>
      <c r="BD40" s="41" t="str">
        <f t="shared" si="0"/>
        <v>1H23</v>
      </c>
      <c r="BE40" s="41" t="str">
        <f t="shared" si="0"/>
        <v>9M23</v>
      </c>
    </row>
    <row r="41" spans="2:57" s="2" customFormat="1" ht="14.25" customHeight="1" x14ac:dyDescent="0.2">
      <c r="B41" s="2" t="s">
        <v>78</v>
      </c>
      <c r="C41" s="70"/>
      <c r="D41" s="71"/>
      <c r="E41" s="71"/>
      <c r="F41" s="71"/>
    </row>
    <row r="42" spans="2:57" ht="14.25" customHeight="1" x14ac:dyDescent="0.2">
      <c r="C42" s="72" t="s">
        <v>79</v>
      </c>
      <c r="D42" s="36">
        <v>292.46699999999998</v>
      </c>
      <c r="E42" s="36">
        <v>442.95600000000002</v>
      </c>
      <c r="F42" s="36">
        <v>488.7</v>
      </c>
      <c r="G42" s="8">
        <v>257.3</v>
      </c>
      <c r="H42" s="22">
        <v>336.7</v>
      </c>
      <c r="I42" s="36">
        <v>270.3</v>
      </c>
      <c r="J42" s="36">
        <v>356.2</v>
      </c>
      <c r="K42" s="36">
        <v>303</v>
      </c>
      <c r="L42" s="36">
        <v>451.7</v>
      </c>
      <c r="M42" s="36">
        <v>355.3</v>
      </c>
      <c r="N42" s="36">
        <v>460.5</v>
      </c>
      <c r="O42" s="36">
        <v>342</v>
      </c>
      <c r="P42" s="36">
        <v>560.9</v>
      </c>
      <c r="Q42" s="36">
        <v>558.70000000000005</v>
      </c>
      <c r="R42" s="36">
        <v>828.4</v>
      </c>
      <c r="S42" s="36">
        <v>555.9</v>
      </c>
      <c r="T42" s="36">
        <v>562.70000000000005</v>
      </c>
      <c r="U42" s="36">
        <v>552.79999999999995</v>
      </c>
      <c r="V42" s="36">
        <v>690.6</v>
      </c>
      <c r="W42" s="36">
        <v>429.1</v>
      </c>
      <c r="X42" s="36">
        <v>710.1</v>
      </c>
      <c r="Y42" s="36">
        <v>891.3</v>
      </c>
      <c r="Z42" s="36">
        <v>910.9</v>
      </c>
      <c r="AA42" s="36">
        <v>739</v>
      </c>
      <c r="AB42" s="36">
        <v>1339.1</v>
      </c>
      <c r="AC42" s="36">
        <v>1652.6</v>
      </c>
      <c r="AD42" s="118">
        <v>1331.7</v>
      </c>
      <c r="AE42" s="118">
        <v>1043.2</v>
      </c>
      <c r="AF42" s="118">
        <v>1111.2</v>
      </c>
      <c r="AG42" s="118">
        <v>1561</v>
      </c>
      <c r="AH42" s="118">
        <v>2202.6</v>
      </c>
      <c r="AI42" s="118">
        <v>2015.4</v>
      </c>
      <c r="AJ42" s="118">
        <v>2015.4</v>
      </c>
      <c r="AK42" s="118">
        <v>2372.8000000000002</v>
      </c>
      <c r="AL42" s="118">
        <v>2372.8000000000002</v>
      </c>
      <c r="AM42" s="118">
        <v>2305.1999999999998</v>
      </c>
      <c r="AN42" s="118">
        <v>2305.1999999999998</v>
      </c>
      <c r="AO42" s="118">
        <v>2565.4</v>
      </c>
      <c r="AP42" s="118">
        <v>2565.4</v>
      </c>
      <c r="AQ42" s="118">
        <v>2091.6</v>
      </c>
      <c r="AR42" s="118">
        <v>636.29999999999995</v>
      </c>
      <c r="AS42" s="118">
        <v>998.4</v>
      </c>
      <c r="AT42" s="118">
        <v>1661</v>
      </c>
      <c r="AU42" s="118">
        <v>1182.5999999999999</v>
      </c>
      <c r="AV42" s="118">
        <v>1120.7</v>
      </c>
      <c r="AW42" s="118">
        <v>1123</v>
      </c>
      <c r="AX42" s="118">
        <v>2059.3000000000002</v>
      </c>
      <c r="AY42" s="118">
        <v>1402.4</v>
      </c>
      <c r="AZ42" s="118">
        <v>2993.8</v>
      </c>
      <c r="BA42" s="118">
        <v>8168.4</v>
      </c>
      <c r="BB42" s="118">
        <v>6177.8</v>
      </c>
      <c r="BC42" s="118">
        <v>4082.7</v>
      </c>
      <c r="BD42" s="118">
        <v>4623</v>
      </c>
      <c r="BE42" s="118">
        <v>6188</v>
      </c>
    </row>
    <row r="43" spans="2:57" ht="14.25" customHeight="1" x14ac:dyDescent="0.2">
      <c r="C43" s="72" t="s">
        <v>346</v>
      </c>
      <c r="D43" s="36"/>
      <c r="E43" s="36"/>
      <c r="F43" s="36"/>
      <c r="G43" s="8"/>
      <c r="H43" s="22"/>
      <c r="I43" s="36"/>
      <c r="J43" s="36"/>
      <c r="K43" s="36"/>
      <c r="L43" s="36"/>
      <c r="M43" s="36"/>
      <c r="N43" s="36"/>
      <c r="O43" s="36"/>
      <c r="P43" s="36"/>
      <c r="Q43" s="36"/>
      <c r="R43" s="36"/>
      <c r="S43" s="36"/>
      <c r="T43" s="36"/>
      <c r="U43" s="36"/>
      <c r="V43" s="36"/>
      <c r="W43" s="36"/>
      <c r="X43" s="36"/>
      <c r="Y43" s="36"/>
      <c r="Z43" s="36"/>
      <c r="AA43" s="36"/>
      <c r="AB43" s="36"/>
      <c r="AC43" s="36"/>
      <c r="AD43" s="118"/>
      <c r="AE43" s="118"/>
      <c r="AF43" s="118"/>
      <c r="AG43" s="118"/>
      <c r="AH43" s="118"/>
      <c r="AI43" s="118"/>
      <c r="AJ43" s="118"/>
      <c r="AK43" s="118"/>
      <c r="AL43" s="118"/>
      <c r="AM43" s="118"/>
      <c r="AN43" s="118"/>
      <c r="AO43" s="118"/>
      <c r="AP43" s="118"/>
      <c r="AQ43" s="118"/>
      <c r="AR43" s="118"/>
      <c r="AS43" s="118"/>
      <c r="AT43" s="118"/>
      <c r="AU43" s="118"/>
      <c r="AV43" s="118"/>
      <c r="AW43" s="118"/>
      <c r="AX43" s="118"/>
      <c r="AY43" s="118"/>
      <c r="AZ43" s="118"/>
      <c r="BA43" s="118">
        <v>534.1</v>
      </c>
      <c r="BB43" s="118">
        <v>141.80000000000001</v>
      </c>
      <c r="BC43" s="118">
        <v>106.8</v>
      </c>
      <c r="BD43" s="118">
        <v>118.3</v>
      </c>
      <c r="BE43" s="118">
        <v>101.5</v>
      </c>
    </row>
    <row r="44" spans="2:57" ht="14.25" customHeight="1" x14ac:dyDescent="0.2">
      <c r="C44" s="72" t="s">
        <v>80</v>
      </c>
      <c r="D44" s="36">
        <v>30.149000000000001</v>
      </c>
      <c r="E44" s="36">
        <v>58.023000000000003</v>
      </c>
      <c r="F44" s="36">
        <v>58.7</v>
      </c>
      <c r="G44" s="8">
        <v>74.400000000000006</v>
      </c>
      <c r="H44" s="22">
        <v>58.8</v>
      </c>
      <c r="I44" s="36">
        <v>63.8</v>
      </c>
      <c r="J44" s="36">
        <v>53.2</v>
      </c>
      <c r="K44" s="36">
        <v>74</v>
      </c>
      <c r="L44" s="36">
        <v>65.599999999999994</v>
      </c>
      <c r="M44" s="36">
        <v>69.7</v>
      </c>
      <c r="N44" s="36">
        <v>73.900000000000006</v>
      </c>
      <c r="O44" s="36">
        <v>89.2</v>
      </c>
      <c r="P44" s="36">
        <v>72.3</v>
      </c>
      <c r="Q44" s="36">
        <v>76.3</v>
      </c>
      <c r="R44" s="36">
        <v>86.3</v>
      </c>
      <c r="S44" s="36">
        <v>104.3</v>
      </c>
      <c r="T44" s="36">
        <v>81.3</v>
      </c>
      <c r="U44" s="36">
        <v>86.4</v>
      </c>
      <c r="V44" s="36">
        <v>85.6</v>
      </c>
      <c r="W44" s="36">
        <v>106.3</v>
      </c>
      <c r="X44" s="36">
        <v>81.5</v>
      </c>
      <c r="Y44" s="36">
        <v>88.7</v>
      </c>
      <c r="Z44" s="36">
        <v>95</v>
      </c>
      <c r="AA44" s="36">
        <v>120.3</v>
      </c>
      <c r="AB44" s="36">
        <v>93.7</v>
      </c>
      <c r="AC44" s="36">
        <v>103.7</v>
      </c>
      <c r="AD44" s="118">
        <v>109.2</v>
      </c>
      <c r="AE44" s="118">
        <v>130.69999999999999</v>
      </c>
      <c r="AF44" s="118">
        <v>112.9</v>
      </c>
      <c r="AG44" s="118">
        <v>128.19999999999999</v>
      </c>
      <c r="AH44" s="118">
        <v>135</v>
      </c>
      <c r="AI44" s="118">
        <v>164.5</v>
      </c>
      <c r="AJ44" s="118">
        <v>164.5</v>
      </c>
      <c r="AK44" s="118">
        <v>133</v>
      </c>
      <c r="AL44" s="118">
        <v>133</v>
      </c>
      <c r="AM44" s="118">
        <v>152</v>
      </c>
      <c r="AN44" s="118">
        <v>152</v>
      </c>
      <c r="AO44" s="118">
        <v>161.80000000000001</v>
      </c>
      <c r="AP44" s="118">
        <v>161.80000000000001</v>
      </c>
      <c r="AQ44" s="118">
        <v>209.8</v>
      </c>
      <c r="AR44" s="118">
        <v>160.9</v>
      </c>
      <c r="AS44" s="118">
        <v>187.8</v>
      </c>
      <c r="AT44" s="118">
        <v>218.5</v>
      </c>
      <c r="AU44" s="118">
        <v>280.7</v>
      </c>
      <c r="AV44" s="118">
        <v>215.6</v>
      </c>
      <c r="AW44" s="118">
        <v>236.9</v>
      </c>
      <c r="AX44" s="118">
        <v>276.10000000000002</v>
      </c>
      <c r="AY44" s="118">
        <v>312.5</v>
      </c>
      <c r="AZ44" s="118">
        <v>248</v>
      </c>
      <c r="BA44" s="118">
        <v>360.9</v>
      </c>
      <c r="BB44" s="118">
        <v>333.7</v>
      </c>
      <c r="BC44" s="118">
        <v>410.6</v>
      </c>
      <c r="BD44" s="118">
        <v>395.4</v>
      </c>
      <c r="BE44" s="118">
        <v>472.3</v>
      </c>
    </row>
    <row r="45" spans="2:57" ht="14.25" customHeight="1" x14ac:dyDescent="0.2">
      <c r="C45" s="72" t="s">
        <v>81</v>
      </c>
      <c r="D45" s="8">
        <v>446.60199999999998</v>
      </c>
      <c r="E45" s="8">
        <v>233.672</v>
      </c>
      <c r="F45" s="8">
        <v>130.9</v>
      </c>
      <c r="G45" s="8">
        <v>160</v>
      </c>
      <c r="H45" s="22">
        <v>145.80000000000001</v>
      </c>
      <c r="I45" s="36">
        <v>186.7</v>
      </c>
      <c r="J45" s="36">
        <v>210.1</v>
      </c>
      <c r="K45" s="36">
        <v>246.5</v>
      </c>
      <c r="L45" s="36">
        <v>271.60000000000002</v>
      </c>
      <c r="M45" s="36">
        <v>305.3</v>
      </c>
      <c r="N45" s="36">
        <v>275.39999999999998</v>
      </c>
      <c r="O45" s="36">
        <v>309.8</v>
      </c>
      <c r="P45" s="36">
        <v>308.10000000000002</v>
      </c>
      <c r="Q45" s="36">
        <v>245.9</v>
      </c>
      <c r="R45" s="36">
        <v>300.89999999999998</v>
      </c>
      <c r="S45" s="36">
        <v>417.2</v>
      </c>
      <c r="T45" s="36">
        <v>321.5</v>
      </c>
      <c r="U45" s="36">
        <v>368.7</v>
      </c>
      <c r="V45" s="36">
        <v>422.4</v>
      </c>
      <c r="W45" s="36">
        <v>674.3</v>
      </c>
      <c r="X45" s="36">
        <v>642</v>
      </c>
      <c r="Y45" s="36">
        <v>593.1</v>
      </c>
      <c r="Z45" s="36">
        <v>654.6</v>
      </c>
      <c r="AA45" s="36">
        <v>396.7</v>
      </c>
      <c r="AB45" s="36">
        <v>425.9</v>
      </c>
      <c r="AC45" s="36">
        <v>547</v>
      </c>
      <c r="AD45" s="118">
        <v>537.20000000000005</v>
      </c>
      <c r="AE45" s="118">
        <v>533.29999999999995</v>
      </c>
      <c r="AF45" s="118">
        <v>397.70000000000005</v>
      </c>
      <c r="AG45" s="118">
        <v>708.80000000000007</v>
      </c>
      <c r="AH45" s="118">
        <v>616.59999999999991</v>
      </c>
      <c r="AI45" s="118">
        <v>812.2</v>
      </c>
      <c r="AJ45" s="118">
        <v>812.2</v>
      </c>
      <c r="AK45" s="118">
        <v>276.5</v>
      </c>
      <c r="AL45" s="118">
        <v>276.5</v>
      </c>
      <c r="AM45" s="118">
        <v>296.7</v>
      </c>
      <c r="AN45" s="118">
        <v>296.7</v>
      </c>
      <c r="AO45" s="118">
        <v>144.29999999999998</v>
      </c>
      <c r="AP45" s="118">
        <v>144.29999999999998</v>
      </c>
      <c r="AQ45" s="118">
        <v>734.7</v>
      </c>
      <c r="AR45" s="118">
        <v>745.7</v>
      </c>
      <c r="AS45" s="118">
        <v>745.5</v>
      </c>
      <c r="AT45" s="118">
        <v>1615</v>
      </c>
      <c r="AU45" s="118">
        <v>2252.8000000000002</v>
      </c>
      <c r="AV45" s="118">
        <v>2459.1999999999998</v>
      </c>
      <c r="AW45" s="118">
        <v>2018.6000000000001</v>
      </c>
      <c r="AX45" s="118">
        <v>1884.8000000000002</v>
      </c>
      <c r="AY45" s="118">
        <v>1739.1</v>
      </c>
      <c r="AZ45" s="118">
        <v>1830.4</v>
      </c>
      <c r="BA45" s="118">
        <v>3065.6</v>
      </c>
      <c r="BB45" s="118">
        <v>3353.5</v>
      </c>
      <c r="BC45" s="118">
        <v>6192.2</v>
      </c>
      <c r="BD45" s="118">
        <v>6815.3</v>
      </c>
      <c r="BE45" s="118">
        <v>6510.9</v>
      </c>
    </row>
    <row r="46" spans="2:57" ht="14.25" customHeight="1" x14ac:dyDescent="0.2">
      <c r="C46" s="72" t="s">
        <v>285</v>
      </c>
      <c r="D46" s="8"/>
      <c r="E46" s="8"/>
      <c r="F46" s="8"/>
      <c r="G46" s="8"/>
      <c r="H46" s="22"/>
      <c r="I46" s="36"/>
      <c r="J46" s="36"/>
      <c r="K46" s="36"/>
      <c r="L46" s="36"/>
      <c r="M46" s="36"/>
      <c r="N46" s="36"/>
      <c r="O46" s="36"/>
      <c r="P46" s="36"/>
      <c r="Q46" s="36"/>
      <c r="R46" s="36"/>
      <c r="S46" s="36"/>
      <c r="T46" s="36"/>
      <c r="U46" s="36"/>
      <c r="V46" s="36"/>
      <c r="W46" s="36"/>
      <c r="X46" s="36"/>
      <c r="Y46" s="36"/>
      <c r="Z46" s="36"/>
      <c r="AA46" s="36"/>
      <c r="AB46" s="36"/>
      <c r="AC46" s="36"/>
      <c r="AD46" s="118"/>
      <c r="AE46" s="118"/>
      <c r="AF46" s="118"/>
      <c r="AG46" s="118"/>
      <c r="AH46" s="118"/>
      <c r="AI46" s="118">
        <v>0</v>
      </c>
      <c r="AJ46" s="118">
        <v>125.2</v>
      </c>
      <c r="AK46" s="118">
        <v>0</v>
      </c>
      <c r="AL46" s="118">
        <v>107</v>
      </c>
      <c r="AM46" s="118">
        <v>0</v>
      </c>
      <c r="AN46" s="118">
        <v>106.1</v>
      </c>
      <c r="AO46" s="118">
        <v>0</v>
      </c>
      <c r="AP46" s="118">
        <v>116</v>
      </c>
      <c r="AQ46" s="118">
        <v>132.6</v>
      </c>
      <c r="AR46" s="118">
        <v>133.6</v>
      </c>
      <c r="AS46" s="118">
        <v>129.69999999999999</v>
      </c>
      <c r="AT46" s="118">
        <v>130.19999999999999</v>
      </c>
      <c r="AU46" s="118">
        <v>133.4</v>
      </c>
      <c r="AV46" s="118">
        <v>139.30000000000001</v>
      </c>
      <c r="AW46" s="118">
        <v>156.4</v>
      </c>
      <c r="AX46" s="118">
        <v>157</v>
      </c>
      <c r="AY46" s="118">
        <v>147.19999999999999</v>
      </c>
      <c r="AZ46" s="118">
        <v>147.4</v>
      </c>
      <c r="BA46" s="118">
        <v>176.4</v>
      </c>
      <c r="BB46" s="118">
        <v>185.2</v>
      </c>
      <c r="BC46" s="118">
        <v>204.3</v>
      </c>
      <c r="BD46" s="118">
        <v>222.8</v>
      </c>
      <c r="BE46" s="118">
        <v>253</v>
      </c>
    </row>
    <row r="47" spans="2:57" ht="14.25" customHeight="1" x14ac:dyDescent="0.2">
      <c r="C47" s="72" t="s">
        <v>239</v>
      </c>
      <c r="D47" s="8">
        <v>0</v>
      </c>
      <c r="E47" s="8">
        <v>0</v>
      </c>
      <c r="F47" s="8">
        <v>0</v>
      </c>
      <c r="G47" s="8">
        <v>0</v>
      </c>
      <c r="H47" s="8">
        <v>0</v>
      </c>
      <c r="I47" s="8">
        <v>0</v>
      </c>
      <c r="J47" s="8">
        <v>0</v>
      </c>
      <c r="K47" s="8">
        <v>0</v>
      </c>
      <c r="L47" s="8">
        <v>0</v>
      </c>
      <c r="M47" s="8">
        <v>0</v>
      </c>
      <c r="N47" s="8">
        <v>0</v>
      </c>
      <c r="O47" s="8">
        <v>0</v>
      </c>
      <c r="P47" s="8">
        <v>0</v>
      </c>
      <c r="Q47" s="8">
        <v>0</v>
      </c>
      <c r="R47" s="8">
        <v>0</v>
      </c>
      <c r="S47" s="8">
        <v>0</v>
      </c>
      <c r="T47" s="36">
        <v>9.6</v>
      </c>
      <c r="U47" s="36">
        <v>32.9</v>
      </c>
      <c r="V47" s="36">
        <v>0</v>
      </c>
      <c r="W47" s="36"/>
      <c r="X47" s="36"/>
      <c r="Y47" s="36"/>
      <c r="Z47" s="36"/>
      <c r="AA47" s="36">
        <v>1.6</v>
      </c>
      <c r="AB47" s="36">
        <v>2.8</v>
      </c>
      <c r="AC47" s="36">
        <v>6.6</v>
      </c>
      <c r="AD47" s="118">
        <v>6.8</v>
      </c>
      <c r="AE47" s="118">
        <v>14.6</v>
      </c>
      <c r="AF47" s="118">
        <v>13.9</v>
      </c>
      <c r="AG47" s="118">
        <v>13.3</v>
      </c>
      <c r="AH47" s="118">
        <v>18.7</v>
      </c>
      <c r="AI47" s="118">
        <v>13</v>
      </c>
      <c r="AJ47" s="118">
        <v>13</v>
      </c>
      <c r="AK47" s="118">
        <v>18.600000000000001</v>
      </c>
      <c r="AL47" s="118">
        <v>18.600000000000001</v>
      </c>
      <c r="AM47" s="118">
        <v>20.5</v>
      </c>
      <c r="AN47" s="118">
        <v>20.5</v>
      </c>
      <c r="AO47" s="118">
        <v>26.8</v>
      </c>
      <c r="AP47" s="118">
        <v>26.8</v>
      </c>
      <c r="AQ47" s="118">
        <v>44.7</v>
      </c>
      <c r="AR47" s="118">
        <v>46.8</v>
      </c>
      <c r="AS47" s="118">
        <v>62.1</v>
      </c>
      <c r="AT47" s="118">
        <v>66.400000000000006</v>
      </c>
      <c r="AU47" s="118">
        <v>50.1</v>
      </c>
      <c r="AV47" s="118">
        <v>56.9</v>
      </c>
      <c r="AW47" s="118">
        <v>32.700000000000003</v>
      </c>
      <c r="AX47" s="118">
        <v>9.1</v>
      </c>
      <c r="AY47" s="118">
        <v>44.2</v>
      </c>
      <c r="AZ47" s="118">
        <v>47.3</v>
      </c>
      <c r="BA47" s="118">
        <v>63.3</v>
      </c>
      <c r="BB47" s="118">
        <v>137.4</v>
      </c>
      <c r="BC47" s="118">
        <v>196.7</v>
      </c>
      <c r="BD47" s="118">
        <v>403</v>
      </c>
      <c r="BE47" s="118">
        <v>267.39999999999998</v>
      </c>
    </row>
    <row r="48" spans="2:57" ht="14.25" customHeight="1" x14ac:dyDescent="0.2">
      <c r="C48" s="7" t="s">
        <v>15</v>
      </c>
      <c r="D48" s="36">
        <v>11.539</v>
      </c>
      <c r="E48" s="36">
        <v>22.725000000000001</v>
      </c>
      <c r="F48" s="36">
        <v>32.5</v>
      </c>
      <c r="G48" s="8">
        <v>28.3</v>
      </c>
      <c r="H48" s="22">
        <v>25</v>
      </c>
      <c r="I48" s="36">
        <v>26.4</v>
      </c>
      <c r="J48" s="36">
        <v>26</v>
      </c>
      <c r="K48" s="36">
        <v>26.1</v>
      </c>
      <c r="L48" s="36">
        <v>26.9</v>
      </c>
      <c r="M48" s="36">
        <v>37.5</v>
      </c>
      <c r="N48" s="36">
        <v>35.200000000000003</v>
      </c>
      <c r="O48" s="36">
        <v>43</v>
      </c>
      <c r="P48" s="36">
        <v>21.6</v>
      </c>
      <c r="Q48" s="36">
        <v>29.1</v>
      </c>
      <c r="R48" s="36">
        <v>41.3</v>
      </c>
      <c r="S48" s="36">
        <v>30.3</v>
      </c>
      <c r="T48" s="36">
        <v>21.6</v>
      </c>
      <c r="U48" s="36">
        <v>23</v>
      </c>
      <c r="V48" s="36">
        <v>28.3</v>
      </c>
      <c r="W48" s="36">
        <v>25</v>
      </c>
      <c r="X48" s="36">
        <v>16.7</v>
      </c>
      <c r="Y48" s="36">
        <v>18.8</v>
      </c>
      <c r="Z48" s="36">
        <v>23</v>
      </c>
      <c r="AA48" s="36">
        <v>34.6</v>
      </c>
      <c r="AB48" s="36">
        <v>22.3</v>
      </c>
      <c r="AC48" s="36">
        <v>29.7</v>
      </c>
      <c r="AD48" s="118">
        <v>31.3</v>
      </c>
      <c r="AE48" s="118">
        <v>45.3</v>
      </c>
      <c r="AF48" s="118">
        <v>19.7</v>
      </c>
      <c r="AG48" s="118">
        <v>30.5</v>
      </c>
      <c r="AH48" s="118">
        <v>41.1</v>
      </c>
      <c r="AI48" s="118">
        <v>46.8</v>
      </c>
      <c r="AJ48" s="118">
        <v>45.1</v>
      </c>
      <c r="AK48" s="118">
        <v>24.2</v>
      </c>
      <c r="AL48" s="118">
        <v>22.5</v>
      </c>
      <c r="AM48" s="118">
        <v>36.299999999999997</v>
      </c>
      <c r="AN48" s="118">
        <v>34</v>
      </c>
      <c r="AO48" s="118">
        <v>58.7</v>
      </c>
      <c r="AP48" s="118">
        <v>54.6</v>
      </c>
      <c r="AQ48" s="118">
        <v>56.7</v>
      </c>
      <c r="AR48" s="118">
        <v>29.1</v>
      </c>
      <c r="AS48" s="118">
        <v>103.6</v>
      </c>
      <c r="AT48" s="118">
        <v>117.6</v>
      </c>
      <c r="AU48" s="118">
        <v>111.1</v>
      </c>
      <c r="AV48" s="118">
        <v>38</v>
      </c>
      <c r="AW48" s="118">
        <v>37.6</v>
      </c>
      <c r="AX48" s="118">
        <v>9</v>
      </c>
      <c r="AY48" s="118">
        <v>30</v>
      </c>
      <c r="AZ48" s="118">
        <v>18.899999999999999</v>
      </c>
      <c r="BA48" s="118">
        <v>16.7</v>
      </c>
      <c r="BB48" s="118">
        <v>11.7</v>
      </c>
      <c r="BC48" s="118">
        <v>180.8</v>
      </c>
      <c r="BD48" s="118">
        <v>29.4</v>
      </c>
      <c r="BE48" s="118">
        <v>75.099999999999994</v>
      </c>
    </row>
    <row r="49" spans="2:57" ht="14.25" customHeight="1" x14ac:dyDescent="0.2">
      <c r="C49" s="7" t="s">
        <v>82</v>
      </c>
      <c r="D49" s="36">
        <v>7.9109999999999996</v>
      </c>
      <c r="E49" s="8">
        <v>40.207000000000001</v>
      </c>
      <c r="F49" s="8">
        <v>38.299999999999997</v>
      </c>
      <c r="G49" s="8">
        <v>38.700000000000003</v>
      </c>
      <c r="H49" s="22">
        <v>13.3</v>
      </c>
      <c r="I49" s="36">
        <v>12.9</v>
      </c>
      <c r="J49" s="36">
        <v>18.7</v>
      </c>
      <c r="K49" s="36">
        <v>17.899999999999999</v>
      </c>
      <c r="L49" s="36">
        <v>13.2</v>
      </c>
      <c r="M49" s="36">
        <v>12.4</v>
      </c>
      <c r="N49" s="36">
        <v>53.1</v>
      </c>
      <c r="O49" s="36">
        <v>50.5</v>
      </c>
      <c r="P49" s="36">
        <v>12.8</v>
      </c>
      <c r="Q49" s="36">
        <v>13.8</v>
      </c>
      <c r="R49" s="36">
        <v>59.2</v>
      </c>
      <c r="S49" s="36">
        <v>63.7</v>
      </c>
      <c r="T49" s="36">
        <v>22</v>
      </c>
      <c r="U49" s="36">
        <v>25.1</v>
      </c>
      <c r="V49" s="36">
        <v>29.3</v>
      </c>
      <c r="W49" s="36">
        <v>31.2</v>
      </c>
      <c r="X49" s="36">
        <v>31.3</v>
      </c>
      <c r="Y49" s="36">
        <v>28.1</v>
      </c>
      <c r="Z49" s="36">
        <v>39.700000000000003</v>
      </c>
      <c r="AA49" s="36">
        <v>34</v>
      </c>
      <c r="AB49" s="36">
        <v>33.4</v>
      </c>
      <c r="AC49" s="36">
        <v>34.9</v>
      </c>
      <c r="AD49" s="118">
        <v>36.4</v>
      </c>
      <c r="AE49" s="118">
        <v>35.700000000000003</v>
      </c>
      <c r="AF49" s="118">
        <v>36.6</v>
      </c>
      <c r="AG49" s="118">
        <v>37.9</v>
      </c>
      <c r="AH49" s="118">
        <v>42.6</v>
      </c>
      <c r="AI49" s="118">
        <v>59.5</v>
      </c>
      <c r="AJ49" s="118">
        <v>59.5</v>
      </c>
      <c r="AK49" s="118">
        <v>66.099999999999994</v>
      </c>
      <c r="AL49" s="118">
        <v>66.099999999999994</v>
      </c>
      <c r="AM49" s="118">
        <v>65.400000000000006</v>
      </c>
      <c r="AN49" s="118">
        <v>65.400000000000006</v>
      </c>
      <c r="AO49" s="118">
        <v>63.4</v>
      </c>
      <c r="AP49" s="118">
        <v>63.4</v>
      </c>
      <c r="AQ49" s="118">
        <v>59.4</v>
      </c>
      <c r="AR49" s="118">
        <v>114.5</v>
      </c>
      <c r="AS49" s="118">
        <v>115.2</v>
      </c>
      <c r="AT49" s="118">
        <v>72.400000000000006</v>
      </c>
      <c r="AU49" s="118">
        <v>72.400000000000006</v>
      </c>
      <c r="AV49" s="118">
        <v>64.3</v>
      </c>
      <c r="AW49" s="118">
        <v>73.2</v>
      </c>
      <c r="AX49" s="118">
        <v>288.8</v>
      </c>
      <c r="AY49" s="118">
        <v>300.10000000000002</v>
      </c>
      <c r="AZ49" s="118">
        <v>111.9</v>
      </c>
      <c r="BA49" s="118">
        <v>294.5</v>
      </c>
      <c r="BB49" s="118">
        <v>320.39999999999998</v>
      </c>
      <c r="BC49" s="118">
        <v>319.10000000000002</v>
      </c>
      <c r="BD49" s="118">
        <v>313.2</v>
      </c>
      <c r="BE49" s="118">
        <v>378.4</v>
      </c>
    </row>
    <row r="50" spans="2:57" ht="14.25" customHeight="1" x14ac:dyDescent="0.2">
      <c r="C50" s="7" t="s">
        <v>83</v>
      </c>
      <c r="D50" s="36">
        <v>40.418999999999997</v>
      </c>
      <c r="E50" s="36">
        <v>36.121000000000002</v>
      </c>
      <c r="F50" s="36">
        <v>44.7</v>
      </c>
      <c r="G50" s="8">
        <v>39.5</v>
      </c>
      <c r="H50" s="22">
        <v>44.7</v>
      </c>
      <c r="I50" s="36">
        <v>48.1</v>
      </c>
      <c r="J50" s="36">
        <v>70</v>
      </c>
      <c r="K50" s="36">
        <v>58.8</v>
      </c>
      <c r="L50" s="36">
        <v>51.3</v>
      </c>
      <c r="M50" s="36">
        <v>42.7</v>
      </c>
      <c r="N50" s="36">
        <v>78.599999999999994</v>
      </c>
      <c r="O50" s="36">
        <v>57.1</v>
      </c>
      <c r="P50" s="36">
        <v>58.8</v>
      </c>
      <c r="Q50" s="36">
        <v>58.3</v>
      </c>
      <c r="R50" s="36">
        <v>82.3</v>
      </c>
      <c r="S50" s="36">
        <v>80.599999999999994</v>
      </c>
      <c r="T50" s="36">
        <v>94.4</v>
      </c>
      <c r="U50" s="36">
        <v>51.6</v>
      </c>
      <c r="V50" s="36">
        <v>99.9</v>
      </c>
      <c r="W50" s="36">
        <v>81.900000000000006</v>
      </c>
      <c r="X50" s="36">
        <v>70.400000000000006</v>
      </c>
      <c r="Y50" s="36">
        <v>78.8</v>
      </c>
      <c r="Z50" s="36">
        <v>118.5</v>
      </c>
      <c r="AA50" s="36">
        <v>109.7</v>
      </c>
      <c r="AB50" s="36">
        <v>126.6</v>
      </c>
      <c r="AC50" s="36">
        <v>113</v>
      </c>
      <c r="AD50" s="118">
        <v>181.5</v>
      </c>
      <c r="AE50" s="118">
        <v>141.5</v>
      </c>
      <c r="AF50" s="118">
        <v>169.20000000000002</v>
      </c>
      <c r="AG50" s="118">
        <v>186.39999999999998</v>
      </c>
      <c r="AH50" s="118">
        <v>282.8</v>
      </c>
      <c r="AI50" s="118">
        <v>214.7</v>
      </c>
      <c r="AJ50" s="118">
        <v>214.7</v>
      </c>
      <c r="AK50" s="118">
        <v>275.2</v>
      </c>
      <c r="AL50" s="118">
        <v>275.2</v>
      </c>
      <c r="AM50" s="118">
        <v>364.7</v>
      </c>
      <c r="AN50" s="118">
        <v>364.7</v>
      </c>
      <c r="AO50" s="118">
        <v>390</v>
      </c>
      <c r="AP50" s="118">
        <v>390</v>
      </c>
      <c r="AQ50" s="118">
        <v>338.1</v>
      </c>
      <c r="AR50" s="118">
        <v>230.1</v>
      </c>
      <c r="AS50" s="118">
        <v>330.5</v>
      </c>
      <c r="AT50" s="118">
        <v>415.3</v>
      </c>
      <c r="AU50" s="118">
        <v>340.3</v>
      </c>
      <c r="AV50" s="118">
        <v>306.2</v>
      </c>
      <c r="AW50" s="118">
        <v>255.7</v>
      </c>
      <c r="AX50" s="118">
        <v>300.39999999999998</v>
      </c>
      <c r="AY50" s="118">
        <v>226.7</v>
      </c>
      <c r="AZ50" s="118">
        <v>303.10000000000002</v>
      </c>
      <c r="BA50" s="118">
        <v>1468.4</v>
      </c>
      <c r="BB50" s="118">
        <v>575.29999999999995</v>
      </c>
      <c r="BC50" s="118">
        <v>557.20000000000005</v>
      </c>
      <c r="BD50" s="118">
        <v>600.80000000000007</v>
      </c>
      <c r="BE50" s="118">
        <v>597</v>
      </c>
    </row>
    <row r="51" spans="2:57" s="2" customFormat="1" ht="14.25" customHeight="1" x14ac:dyDescent="0.2">
      <c r="C51" s="2" t="s">
        <v>84</v>
      </c>
      <c r="D51" s="5">
        <v>829.08699999999988</v>
      </c>
      <c r="E51" s="5">
        <v>833.70400000000006</v>
      </c>
      <c r="F51" s="5">
        <v>793.8</v>
      </c>
      <c r="G51" s="5">
        <v>598.20000000000005</v>
      </c>
      <c r="H51" s="20">
        <v>624.29999999999995</v>
      </c>
      <c r="I51" s="14">
        <v>608.20000000000005</v>
      </c>
      <c r="J51" s="14">
        <v>734.2</v>
      </c>
      <c r="K51" s="14">
        <v>726.3</v>
      </c>
      <c r="L51" s="14">
        <v>880.3</v>
      </c>
      <c r="M51" s="14">
        <v>822.9</v>
      </c>
      <c r="N51" s="14">
        <v>976.7</v>
      </c>
      <c r="O51" s="14">
        <v>891.6</v>
      </c>
      <c r="P51" s="14">
        <v>1034.5</v>
      </c>
      <c r="Q51" s="14">
        <v>982.09999999999991</v>
      </c>
      <c r="R51" s="14">
        <v>1398.3999999999999</v>
      </c>
      <c r="S51" s="14">
        <v>1251.9999999999998</v>
      </c>
      <c r="T51" s="14">
        <v>1113.1000000000001</v>
      </c>
      <c r="U51" s="14">
        <v>1140.4999999999998</v>
      </c>
      <c r="V51" s="14">
        <v>1356.1</v>
      </c>
      <c r="W51" s="14">
        <v>1347.8</v>
      </c>
      <c r="X51" s="14">
        <v>1552</v>
      </c>
      <c r="Y51" s="14">
        <v>1698.7999999999997</v>
      </c>
      <c r="Z51" s="14">
        <v>1841.7</v>
      </c>
      <c r="AA51" s="14">
        <v>1435.8999999999999</v>
      </c>
      <c r="AB51" s="14">
        <v>2043.7999999999997</v>
      </c>
      <c r="AC51" s="14">
        <v>2487.5</v>
      </c>
      <c r="AD51" s="119">
        <v>2234.1</v>
      </c>
      <c r="AE51" s="119">
        <v>1944.3</v>
      </c>
      <c r="AF51" s="119">
        <v>1861.2000000000003</v>
      </c>
      <c r="AG51" s="119">
        <v>2666.1000000000004</v>
      </c>
      <c r="AH51" s="119">
        <v>3339.3999999999996</v>
      </c>
      <c r="AI51" s="119">
        <v>3326.1000000000004</v>
      </c>
      <c r="AJ51" s="119">
        <v>3449.6</v>
      </c>
      <c r="AK51" s="119">
        <v>3166.3999999999996</v>
      </c>
      <c r="AL51" s="119">
        <v>3271.7</v>
      </c>
      <c r="AM51" s="119">
        <v>3240.7999999999997</v>
      </c>
      <c r="AN51" s="119">
        <v>3344.5999999999995</v>
      </c>
      <c r="AO51" s="119">
        <v>3410.4000000000005</v>
      </c>
      <c r="AP51" s="119">
        <v>3522.3000000000006</v>
      </c>
      <c r="AQ51" s="119">
        <v>3667.6</v>
      </c>
      <c r="AR51" s="119">
        <v>2097</v>
      </c>
      <c r="AS51" s="119">
        <v>2672.7999999999997</v>
      </c>
      <c r="AT51" s="119">
        <v>4296.3999999999996</v>
      </c>
      <c r="AU51" s="119">
        <v>4423.4000000000005</v>
      </c>
      <c r="AV51" s="119">
        <v>4400.2000000000007</v>
      </c>
      <c r="AW51" s="119">
        <v>3934.0999999999995</v>
      </c>
      <c r="AX51" s="119">
        <v>4984.5000000000009</v>
      </c>
      <c r="AY51" s="119">
        <v>4202.2</v>
      </c>
      <c r="AZ51" s="119">
        <v>5700.8</v>
      </c>
      <c r="BA51" s="119">
        <f>SUM(BA42:BA50)</f>
        <v>14148.3</v>
      </c>
      <c r="BB51" s="119">
        <f>SUM(BB42:BB50)</f>
        <v>11236.8</v>
      </c>
      <c r="BC51" s="119">
        <f>SUM(BC42:BC50)</f>
        <v>12250.4</v>
      </c>
      <c r="BD51" s="119">
        <f>SUM(BD42:BD50)</f>
        <v>13521.199999999999</v>
      </c>
      <c r="BE51" s="119">
        <f>SUM(BE42:BE50)</f>
        <v>14843.6</v>
      </c>
    </row>
    <row r="52" spans="2:57" ht="14.25" customHeight="1" x14ac:dyDescent="0.2">
      <c r="D52" s="8"/>
      <c r="E52" s="8"/>
      <c r="F52" s="8"/>
      <c r="G52" s="8"/>
      <c r="H52" s="8"/>
      <c r="I52" s="36"/>
      <c r="J52" s="36"/>
      <c r="K52" s="36"/>
      <c r="L52" s="36"/>
      <c r="M52" s="36"/>
      <c r="N52" s="36"/>
      <c r="O52" s="36"/>
      <c r="P52" s="36"/>
      <c r="Q52" s="36"/>
      <c r="R52" s="36"/>
      <c r="S52" s="36"/>
      <c r="T52" s="36"/>
      <c r="U52" s="36"/>
      <c r="V52" s="36"/>
      <c r="W52" s="36"/>
      <c r="X52" s="36"/>
      <c r="Y52" s="36"/>
      <c r="Z52" s="36"/>
      <c r="AA52" s="36"/>
      <c r="AB52" s="36"/>
      <c r="AC52" s="36"/>
      <c r="AD52" s="110"/>
      <c r="AE52" s="110"/>
      <c r="AF52" s="110"/>
      <c r="AG52" s="110"/>
      <c r="AH52" s="110"/>
      <c r="AI52" s="110"/>
      <c r="AJ52" s="110"/>
      <c r="AK52" s="110"/>
      <c r="AL52" s="110"/>
      <c r="AM52" s="110"/>
      <c r="AN52" s="110"/>
      <c r="AO52" s="110"/>
      <c r="AP52" s="110"/>
      <c r="AQ52" s="110"/>
      <c r="AR52" s="110"/>
      <c r="AS52" s="110"/>
      <c r="AT52" s="110"/>
      <c r="AU52" s="110"/>
      <c r="AV52" s="110"/>
      <c r="AW52" s="110"/>
      <c r="AX52" s="110"/>
      <c r="AY52" s="110"/>
      <c r="AZ52" s="110"/>
      <c r="BA52" s="110"/>
      <c r="BB52" s="110"/>
      <c r="BC52" s="110"/>
      <c r="BD52" s="110"/>
      <c r="BE52" s="110"/>
    </row>
    <row r="53" spans="2:57" s="2" customFormat="1" ht="14.25" customHeight="1" x14ac:dyDescent="0.2">
      <c r="B53" s="2" t="s">
        <v>85</v>
      </c>
      <c r="D53" s="5"/>
      <c r="E53" s="5"/>
      <c r="F53" s="5"/>
      <c r="G53" s="5"/>
      <c r="H53" s="5"/>
      <c r="I53" s="14"/>
      <c r="J53" s="14"/>
      <c r="K53" s="14"/>
      <c r="L53" s="14"/>
      <c r="M53" s="14"/>
      <c r="N53" s="14"/>
      <c r="O53" s="14"/>
      <c r="P53" s="14"/>
      <c r="Q53" s="14"/>
      <c r="R53" s="14"/>
      <c r="S53" s="14"/>
      <c r="T53" s="14"/>
      <c r="U53" s="14"/>
      <c r="V53" s="14"/>
      <c r="W53" s="14"/>
      <c r="X53" s="14"/>
      <c r="Y53" s="14"/>
      <c r="Z53" s="14"/>
      <c r="AA53" s="14"/>
      <c r="AB53" s="14"/>
      <c r="AC53" s="14"/>
      <c r="AD53" s="119"/>
      <c r="AE53" s="119"/>
      <c r="AF53" s="119"/>
      <c r="AG53" s="119"/>
      <c r="AH53" s="119"/>
      <c r="AI53" s="119"/>
      <c r="AJ53" s="119"/>
      <c r="AK53" s="119"/>
      <c r="AL53" s="119"/>
      <c r="AM53" s="119"/>
      <c r="AN53" s="119"/>
      <c r="AO53" s="119"/>
      <c r="AP53" s="119"/>
      <c r="AQ53" s="119"/>
      <c r="AR53" s="119"/>
      <c r="AS53" s="119"/>
      <c r="AT53" s="119"/>
      <c r="AU53" s="119"/>
      <c r="AV53" s="119"/>
      <c r="AW53" s="119"/>
      <c r="AX53" s="119"/>
      <c r="AY53" s="119"/>
      <c r="AZ53" s="119"/>
      <c r="BA53" s="119"/>
      <c r="BB53" s="119"/>
      <c r="BC53" s="119"/>
      <c r="BD53" s="119"/>
      <c r="BE53" s="119"/>
    </row>
    <row r="54" spans="2:57" s="2" customFormat="1" ht="14.25" customHeight="1" x14ac:dyDescent="0.2">
      <c r="C54" s="110" t="s">
        <v>346</v>
      </c>
      <c r="D54" s="5"/>
      <c r="E54" s="5"/>
      <c r="F54" s="5"/>
      <c r="G54" s="5"/>
      <c r="H54" s="5"/>
      <c r="I54" s="14"/>
      <c r="J54" s="14"/>
      <c r="K54" s="14"/>
      <c r="L54" s="14"/>
      <c r="M54" s="14"/>
      <c r="N54" s="14"/>
      <c r="O54" s="14"/>
      <c r="P54" s="14"/>
      <c r="Q54" s="14"/>
      <c r="R54" s="14"/>
      <c r="S54" s="14"/>
      <c r="T54" s="14"/>
      <c r="U54" s="14"/>
      <c r="V54" s="14"/>
      <c r="W54" s="14"/>
      <c r="X54" s="14"/>
      <c r="Y54" s="14"/>
      <c r="Z54" s="14"/>
      <c r="AA54" s="14"/>
      <c r="AB54" s="14"/>
      <c r="AC54" s="14"/>
      <c r="AD54" s="119"/>
      <c r="AE54" s="119"/>
      <c r="AF54" s="119"/>
      <c r="AG54" s="119"/>
      <c r="AH54" s="119"/>
      <c r="AI54" s="119"/>
      <c r="AJ54" s="119"/>
      <c r="AK54" s="119"/>
      <c r="AL54" s="119"/>
      <c r="AM54" s="119"/>
      <c r="AN54" s="119"/>
      <c r="AO54" s="119"/>
      <c r="AP54" s="119"/>
      <c r="AQ54" s="119"/>
      <c r="AR54" s="119"/>
      <c r="AS54" s="119"/>
      <c r="AT54" s="119"/>
      <c r="AU54" s="119"/>
      <c r="AV54" s="119"/>
      <c r="AW54" s="119"/>
      <c r="AX54" s="119"/>
      <c r="AY54" s="119"/>
      <c r="AZ54" s="119"/>
      <c r="BA54" s="119"/>
      <c r="BB54" s="118">
        <v>134.19999999999999</v>
      </c>
      <c r="BC54" s="118">
        <v>138.69999999999999</v>
      </c>
      <c r="BD54" s="118">
        <v>84.8</v>
      </c>
      <c r="BE54" s="118">
        <v>64.2</v>
      </c>
    </row>
    <row r="55" spans="2:57" ht="14.25" customHeight="1" x14ac:dyDescent="0.2">
      <c r="C55" s="72" t="s">
        <v>81</v>
      </c>
      <c r="D55" s="8">
        <v>1091.5909999999999</v>
      </c>
      <c r="E55" s="36">
        <v>1463.0830000000001</v>
      </c>
      <c r="F55" s="36">
        <v>1943.5</v>
      </c>
      <c r="G55" s="8">
        <v>1960.6</v>
      </c>
      <c r="H55" s="22">
        <v>1783</v>
      </c>
      <c r="I55" s="36">
        <v>1568.8</v>
      </c>
      <c r="J55" s="36">
        <v>1845</v>
      </c>
      <c r="K55" s="36">
        <v>1844.5</v>
      </c>
      <c r="L55" s="36">
        <v>1770.3</v>
      </c>
      <c r="M55" s="36">
        <v>1708.6</v>
      </c>
      <c r="N55" s="36">
        <v>2068.1</v>
      </c>
      <c r="O55" s="36">
        <v>2091.8000000000002</v>
      </c>
      <c r="P55" s="36">
        <v>1995.1</v>
      </c>
      <c r="Q55" s="36">
        <v>2367.4</v>
      </c>
      <c r="R55" s="36">
        <v>2411.6</v>
      </c>
      <c r="S55" s="36">
        <v>2449.5</v>
      </c>
      <c r="T55" s="36">
        <v>2357.6999999999998</v>
      </c>
      <c r="U55" s="36">
        <v>2367.6</v>
      </c>
      <c r="V55" s="36">
        <v>2596.9</v>
      </c>
      <c r="W55" s="36">
        <v>2470.8000000000002</v>
      </c>
      <c r="X55" s="36">
        <v>2452.4</v>
      </c>
      <c r="Y55" s="36">
        <v>2464</v>
      </c>
      <c r="Z55" s="36">
        <v>3131.3</v>
      </c>
      <c r="AA55" s="36">
        <v>3125</v>
      </c>
      <c r="AB55" s="36">
        <v>4037.3</v>
      </c>
      <c r="AC55" s="36">
        <v>4632.5</v>
      </c>
      <c r="AD55" s="118">
        <v>5940.5</v>
      </c>
      <c r="AE55" s="118">
        <v>6108</v>
      </c>
      <c r="AF55" s="118">
        <v>5904.1</v>
      </c>
      <c r="AG55" s="118">
        <v>6707.5</v>
      </c>
      <c r="AH55" s="118">
        <v>7029.4</v>
      </c>
      <c r="AI55" s="118">
        <v>6816.8</v>
      </c>
      <c r="AJ55" s="118">
        <v>6816.8</v>
      </c>
      <c r="AK55" s="118">
        <v>6588.3</v>
      </c>
      <c r="AL55" s="118">
        <v>6588.3</v>
      </c>
      <c r="AM55" s="118">
        <v>7411.7</v>
      </c>
      <c r="AN55" s="118">
        <v>7411.7</v>
      </c>
      <c r="AO55" s="118">
        <v>9235.0999999999985</v>
      </c>
      <c r="AP55" s="118">
        <v>9235.0999999999985</v>
      </c>
      <c r="AQ55" s="118">
        <v>10329.1</v>
      </c>
      <c r="AR55" s="118">
        <v>10440.299999999999</v>
      </c>
      <c r="AS55" s="118">
        <v>10384.1</v>
      </c>
      <c r="AT55" s="118">
        <v>8882.7000000000007</v>
      </c>
      <c r="AU55" s="118">
        <v>8119.2999999999993</v>
      </c>
      <c r="AV55" s="118">
        <v>8703.5</v>
      </c>
      <c r="AW55" s="118">
        <v>8735.4</v>
      </c>
      <c r="AX55" s="118">
        <v>10548.3</v>
      </c>
      <c r="AY55" s="118">
        <v>12154.6</v>
      </c>
      <c r="AZ55" s="118">
        <v>13886.6</v>
      </c>
      <c r="BA55" s="118">
        <v>26149.1</v>
      </c>
      <c r="BB55" s="118">
        <v>29917.599999999999</v>
      </c>
      <c r="BC55" s="118">
        <v>29615.300000000003</v>
      </c>
      <c r="BD55" s="118">
        <v>30036.3</v>
      </c>
      <c r="BE55" s="118">
        <v>30210.1</v>
      </c>
    </row>
    <row r="56" spans="2:57" ht="14.25" customHeight="1" x14ac:dyDescent="0.2">
      <c r="C56" s="72" t="s">
        <v>285</v>
      </c>
      <c r="D56" s="8"/>
      <c r="E56" s="36"/>
      <c r="F56" s="36"/>
      <c r="G56" s="8"/>
      <c r="H56" s="22"/>
      <c r="I56" s="36"/>
      <c r="J56" s="36"/>
      <c r="K56" s="36"/>
      <c r="L56" s="36"/>
      <c r="M56" s="36"/>
      <c r="N56" s="36"/>
      <c r="O56" s="36"/>
      <c r="P56" s="36"/>
      <c r="Q56" s="36"/>
      <c r="R56" s="36"/>
      <c r="S56" s="36"/>
      <c r="T56" s="36"/>
      <c r="U56" s="36"/>
      <c r="V56" s="36"/>
      <c r="W56" s="36"/>
      <c r="X56" s="36"/>
      <c r="Y56" s="36"/>
      <c r="Z56" s="36"/>
      <c r="AA56" s="36"/>
      <c r="AB56" s="36"/>
      <c r="AC56" s="36"/>
      <c r="AD56" s="118"/>
      <c r="AE56" s="118"/>
      <c r="AF56" s="118"/>
      <c r="AG56" s="118"/>
      <c r="AH56" s="118"/>
      <c r="AI56" s="118">
        <v>0</v>
      </c>
      <c r="AJ56" s="118">
        <v>465.6</v>
      </c>
      <c r="AK56" s="118">
        <v>0</v>
      </c>
      <c r="AL56" s="118">
        <v>466.4</v>
      </c>
      <c r="AM56" s="118">
        <v>0</v>
      </c>
      <c r="AN56" s="118">
        <v>489.1</v>
      </c>
      <c r="AO56" s="118">
        <v>0</v>
      </c>
      <c r="AP56" s="118">
        <v>526.79999999999995</v>
      </c>
      <c r="AQ56" s="118">
        <v>525.20000000000005</v>
      </c>
      <c r="AR56" s="118">
        <v>521.70000000000005</v>
      </c>
      <c r="AS56" s="118">
        <v>525.9</v>
      </c>
      <c r="AT56" s="118">
        <v>532.5</v>
      </c>
      <c r="AU56" s="118">
        <v>552.29999999999995</v>
      </c>
      <c r="AV56" s="118">
        <v>552.6</v>
      </c>
      <c r="AW56" s="118">
        <v>590.1</v>
      </c>
      <c r="AX56" s="118">
        <v>635.20000000000005</v>
      </c>
      <c r="AY56" s="118">
        <v>642.79999999999995</v>
      </c>
      <c r="AZ56" s="118">
        <v>649</v>
      </c>
      <c r="BA56" s="118">
        <v>659.2</v>
      </c>
      <c r="BB56" s="118">
        <v>727.3</v>
      </c>
      <c r="BC56" s="118">
        <v>767.5</v>
      </c>
      <c r="BD56" s="118">
        <v>847.6</v>
      </c>
      <c r="BE56" s="118">
        <v>880.8</v>
      </c>
    </row>
    <row r="57" spans="2:57" ht="14.25" customHeight="1" x14ac:dyDescent="0.2">
      <c r="C57" s="72" t="s">
        <v>239</v>
      </c>
      <c r="D57" s="36">
        <v>0</v>
      </c>
      <c r="E57" s="36">
        <v>0</v>
      </c>
      <c r="F57" s="36">
        <v>0</v>
      </c>
      <c r="G57" s="36">
        <v>0</v>
      </c>
      <c r="H57" s="36">
        <v>0</v>
      </c>
      <c r="I57" s="36">
        <v>0</v>
      </c>
      <c r="J57" s="36">
        <v>0</v>
      </c>
      <c r="K57" s="36">
        <v>0</v>
      </c>
      <c r="L57" s="36">
        <v>0</v>
      </c>
      <c r="M57" s="36">
        <v>0</v>
      </c>
      <c r="N57" s="36">
        <v>0</v>
      </c>
      <c r="O57" s="36">
        <v>0</v>
      </c>
      <c r="P57" s="36">
        <v>0</v>
      </c>
      <c r="Q57" s="36">
        <v>0</v>
      </c>
      <c r="R57" s="36">
        <v>0</v>
      </c>
      <c r="S57" s="36">
        <v>9.5</v>
      </c>
      <c r="T57" s="36">
        <v>5.2</v>
      </c>
      <c r="U57" s="36">
        <v>0</v>
      </c>
      <c r="V57" s="36">
        <v>0</v>
      </c>
      <c r="W57" s="36"/>
      <c r="X57" s="36"/>
      <c r="Y57" s="36"/>
      <c r="Z57" s="36"/>
      <c r="AA57" s="36">
        <v>4.0999999999999996</v>
      </c>
      <c r="AB57" s="36">
        <v>4.2</v>
      </c>
      <c r="AC57" s="36">
        <v>9</v>
      </c>
      <c r="AD57" s="118">
        <v>10.8</v>
      </c>
      <c r="AE57" s="118">
        <v>12.4</v>
      </c>
      <c r="AF57" s="118">
        <v>9.1</v>
      </c>
      <c r="AG57" s="118">
        <v>11.4</v>
      </c>
      <c r="AH57" s="118">
        <v>21.9</v>
      </c>
      <c r="AI57" s="118">
        <v>24.6</v>
      </c>
      <c r="AJ57" s="118">
        <v>24.6</v>
      </c>
      <c r="AK57" s="118">
        <v>37.299999999999997</v>
      </c>
      <c r="AL57" s="118">
        <v>37.299999999999997</v>
      </c>
      <c r="AM57" s="118">
        <v>48.1</v>
      </c>
      <c r="AN57" s="118">
        <v>48.1</v>
      </c>
      <c r="AO57" s="118">
        <v>62.3</v>
      </c>
      <c r="AP57" s="118">
        <v>62.3</v>
      </c>
      <c r="AQ57" s="118">
        <v>47.8</v>
      </c>
      <c r="AR57" s="118">
        <v>61.8</v>
      </c>
      <c r="AS57" s="118">
        <v>36.6</v>
      </c>
      <c r="AT57" s="118">
        <v>37.200000000000003</v>
      </c>
      <c r="AU57" s="118">
        <v>8.9</v>
      </c>
      <c r="AV57" s="118">
        <v>46</v>
      </c>
      <c r="AW57" s="118">
        <v>0</v>
      </c>
      <c r="AX57" s="118">
        <v>134.69999999999999</v>
      </c>
      <c r="AY57" s="118">
        <v>152.80000000000001</v>
      </c>
      <c r="AZ57" s="118">
        <v>95.5</v>
      </c>
      <c r="BA57" s="118">
        <v>94.2</v>
      </c>
      <c r="BB57" s="118">
        <v>260.10000000000002</v>
      </c>
      <c r="BC57" s="118">
        <v>125.6</v>
      </c>
      <c r="BD57" s="118">
        <v>202.6</v>
      </c>
      <c r="BE57" s="118">
        <v>162.4</v>
      </c>
    </row>
    <row r="58" spans="2:57" ht="14.25" customHeight="1" x14ac:dyDescent="0.2">
      <c r="C58" s="7" t="s">
        <v>86</v>
      </c>
      <c r="D58" s="36">
        <v>44.811999999999998</v>
      </c>
      <c r="E58" s="36">
        <v>42.546999999999997</v>
      </c>
      <c r="F58" s="36">
        <v>30.1</v>
      </c>
      <c r="G58" s="8">
        <v>30</v>
      </c>
      <c r="H58" s="22">
        <v>30.9</v>
      </c>
      <c r="I58" s="36">
        <v>32.200000000000003</v>
      </c>
      <c r="J58" s="36">
        <v>35.200000000000003</v>
      </c>
      <c r="K58" s="36">
        <v>39.5</v>
      </c>
      <c r="L58" s="36">
        <v>41.2</v>
      </c>
      <c r="M58" s="36">
        <v>46.7</v>
      </c>
      <c r="N58" s="36">
        <v>50.9</v>
      </c>
      <c r="O58" s="36">
        <v>54.1</v>
      </c>
      <c r="P58" s="36">
        <v>58.9</v>
      </c>
      <c r="Q58" s="36">
        <v>63.5</v>
      </c>
      <c r="R58" s="36">
        <v>69.900000000000006</v>
      </c>
      <c r="S58" s="36">
        <v>71.3</v>
      </c>
      <c r="T58" s="36">
        <v>73.599999999999994</v>
      </c>
      <c r="U58" s="36">
        <v>73.900000000000006</v>
      </c>
      <c r="V58" s="36">
        <v>68.3</v>
      </c>
      <c r="W58" s="36">
        <v>69.8</v>
      </c>
      <c r="X58" s="36">
        <v>69.099999999999994</v>
      </c>
      <c r="Y58" s="36">
        <v>67.400000000000006</v>
      </c>
      <c r="Z58" s="36">
        <v>63.1</v>
      </c>
      <c r="AA58" s="36">
        <v>68.3</v>
      </c>
      <c r="AB58" s="36">
        <v>76.099999999999994</v>
      </c>
      <c r="AC58" s="36">
        <v>95.8</v>
      </c>
      <c r="AD58" s="118">
        <v>126.5</v>
      </c>
      <c r="AE58" s="118">
        <v>135.9</v>
      </c>
      <c r="AF58" s="118">
        <v>139.6</v>
      </c>
      <c r="AG58" s="118">
        <v>144.6</v>
      </c>
      <c r="AH58" s="118">
        <v>148.80000000000001</v>
      </c>
      <c r="AI58" s="118">
        <v>162.30000000000001</v>
      </c>
      <c r="AJ58" s="118">
        <v>162.30000000000001</v>
      </c>
      <c r="AK58" s="118">
        <v>175.7</v>
      </c>
      <c r="AL58" s="118">
        <v>175.7</v>
      </c>
      <c r="AM58" s="118">
        <v>192.8</v>
      </c>
      <c r="AN58" s="118">
        <v>192.8</v>
      </c>
      <c r="AO58" s="118">
        <v>207.2</v>
      </c>
      <c r="AP58" s="118">
        <v>207.2</v>
      </c>
      <c r="AQ58" s="118">
        <v>225.7</v>
      </c>
      <c r="AR58" s="118">
        <v>89.3</v>
      </c>
      <c r="AS58" s="118">
        <v>89.4</v>
      </c>
      <c r="AT58" s="118">
        <v>158.6</v>
      </c>
      <c r="AU58" s="118">
        <v>157.69999999999999</v>
      </c>
      <c r="AV58" s="118">
        <v>145.80000000000001</v>
      </c>
      <c r="AW58" s="118">
        <v>159.30000000000001</v>
      </c>
      <c r="AX58" s="118">
        <v>163.6</v>
      </c>
      <c r="AY58" s="118">
        <v>139.19999999999999</v>
      </c>
      <c r="AZ58" s="118">
        <v>136.69999999999999</v>
      </c>
      <c r="BA58" s="118">
        <v>662.7</v>
      </c>
      <c r="BB58" s="118">
        <v>672.5</v>
      </c>
      <c r="BC58" s="118">
        <v>618.70000000000005</v>
      </c>
      <c r="BD58" s="118">
        <v>614.6</v>
      </c>
      <c r="BE58" s="118">
        <v>625.29999999999995</v>
      </c>
    </row>
    <row r="59" spans="2:57" ht="14.25" customHeight="1" x14ac:dyDescent="0.2">
      <c r="C59" s="7" t="s">
        <v>87</v>
      </c>
      <c r="D59" s="36">
        <v>52.366</v>
      </c>
      <c r="E59" s="8">
        <v>81.552000000000007</v>
      </c>
      <c r="F59" s="8">
        <v>92.4</v>
      </c>
      <c r="G59" s="8">
        <v>94.2</v>
      </c>
      <c r="H59" s="22">
        <v>66.099999999999994</v>
      </c>
      <c r="I59" s="36">
        <v>67.400000000000006</v>
      </c>
      <c r="J59" s="36">
        <v>76.8</v>
      </c>
      <c r="K59" s="36">
        <v>87.8</v>
      </c>
      <c r="L59" s="36">
        <v>100.9</v>
      </c>
      <c r="M59" s="36">
        <v>108.7</v>
      </c>
      <c r="N59" s="36">
        <v>111.8</v>
      </c>
      <c r="O59" s="36">
        <v>115.9</v>
      </c>
      <c r="P59" s="36">
        <v>129.30000000000001</v>
      </c>
      <c r="Q59" s="36">
        <v>138.30000000000001</v>
      </c>
      <c r="R59" s="36">
        <v>138.9</v>
      </c>
      <c r="S59" s="36">
        <v>147.30000000000001</v>
      </c>
      <c r="T59" s="36">
        <v>165</v>
      </c>
      <c r="U59" s="36">
        <v>181.3</v>
      </c>
      <c r="V59" s="36">
        <v>141.6</v>
      </c>
      <c r="W59" s="36">
        <v>147.80000000000001</v>
      </c>
      <c r="X59" s="36">
        <v>160.5</v>
      </c>
      <c r="Y59" s="36">
        <v>170.8</v>
      </c>
      <c r="Z59" s="36">
        <v>171.9</v>
      </c>
      <c r="AA59" s="36">
        <v>171.3</v>
      </c>
      <c r="AB59" s="36">
        <v>187.7</v>
      </c>
      <c r="AC59" s="36">
        <v>213.8</v>
      </c>
      <c r="AD59" s="118">
        <v>219.7</v>
      </c>
      <c r="AE59" s="118">
        <v>229</v>
      </c>
      <c r="AF59" s="118">
        <v>254.7</v>
      </c>
      <c r="AG59" s="118">
        <v>279.60000000000002</v>
      </c>
      <c r="AH59" s="118">
        <v>297.3</v>
      </c>
      <c r="AI59" s="118">
        <v>289.8</v>
      </c>
      <c r="AJ59" s="118">
        <v>289.8</v>
      </c>
      <c r="AK59" s="118">
        <v>318.89999999999998</v>
      </c>
      <c r="AL59" s="118">
        <v>318.89999999999998</v>
      </c>
      <c r="AM59" s="118">
        <v>339.2</v>
      </c>
      <c r="AN59" s="118">
        <v>339.2</v>
      </c>
      <c r="AO59" s="118">
        <v>352.7</v>
      </c>
      <c r="AP59" s="118">
        <v>352.7</v>
      </c>
      <c r="AQ59" s="118">
        <v>369.4</v>
      </c>
      <c r="AR59" s="118">
        <v>340.5</v>
      </c>
      <c r="AS59" s="118">
        <v>356.9</v>
      </c>
      <c r="AT59" s="118">
        <v>412.1</v>
      </c>
      <c r="AU59" s="118">
        <v>502.2</v>
      </c>
      <c r="AV59" s="118">
        <v>642.4</v>
      </c>
      <c r="AW59" s="118">
        <v>980.3</v>
      </c>
      <c r="AX59" s="118">
        <v>1147.9000000000001</v>
      </c>
      <c r="AY59" s="118">
        <v>1324.7</v>
      </c>
      <c r="AZ59" s="118">
        <v>1478.2</v>
      </c>
      <c r="BA59" s="118">
        <v>2068.6999999999998</v>
      </c>
      <c r="BB59" s="118">
        <v>2010.9</v>
      </c>
      <c r="BC59" s="118">
        <v>1874.8</v>
      </c>
      <c r="BD59" s="118">
        <v>1622.8</v>
      </c>
      <c r="BE59" s="118">
        <v>1714.9</v>
      </c>
    </row>
    <row r="60" spans="2:57" ht="14.25" customHeight="1" x14ac:dyDescent="0.2">
      <c r="C60" s="7" t="s">
        <v>255</v>
      </c>
      <c r="D60" s="36"/>
      <c r="E60" s="8"/>
      <c r="F60" s="8"/>
      <c r="G60" s="8"/>
      <c r="H60" s="22"/>
      <c r="I60" s="36"/>
      <c r="J60" s="36"/>
      <c r="K60" s="36"/>
      <c r="L60" s="36"/>
      <c r="M60" s="36"/>
      <c r="N60" s="36"/>
      <c r="O60" s="36"/>
      <c r="P60" s="36"/>
      <c r="Q60" s="36"/>
      <c r="R60" s="36"/>
      <c r="S60" s="36"/>
      <c r="T60" s="36"/>
      <c r="U60" s="36"/>
      <c r="V60" s="36"/>
      <c r="W60" s="36"/>
      <c r="X60" s="36"/>
      <c r="Y60" s="36"/>
      <c r="Z60" s="36"/>
      <c r="AA60" s="36"/>
      <c r="AB60" s="36"/>
      <c r="AC60" s="36">
        <v>40</v>
      </c>
      <c r="AD60" s="118">
        <v>40.6</v>
      </c>
      <c r="AE60" s="118">
        <v>41.2</v>
      </c>
      <c r="AF60" s="118">
        <v>41.8</v>
      </c>
      <c r="AG60" s="118">
        <v>42.5</v>
      </c>
      <c r="AH60" s="118">
        <v>43.1</v>
      </c>
      <c r="AI60" s="118">
        <v>43.7</v>
      </c>
      <c r="AJ60" s="118">
        <v>43.7</v>
      </c>
      <c r="AK60" s="118">
        <v>44.4</v>
      </c>
      <c r="AL60" s="118">
        <v>44.4</v>
      </c>
      <c r="AM60" s="118">
        <v>45</v>
      </c>
      <c r="AN60" s="118">
        <v>45</v>
      </c>
      <c r="AO60" s="118">
        <v>22.5</v>
      </c>
      <c r="AP60" s="118">
        <v>22.5</v>
      </c>
      <c r="AQ60" s="118">
        <v>22.7</v>
      </c>
      <c r="AR60" s="118">
        <v>22.9</v>
      </c>
      <c r="AS60" s="118">
        <v>45.2</v>
      </c>
      <c r="AT60" s="118">
        <v>45.4</v>
      </c>
      <c r="AU60" s="118">
        <v>45.6</v>
      </c>
      <c r="AV60" s="118">
        <v>45.9</v>
      </c>
      <c r="AW60" s="118">
        <v>46.5</v>
      </c>
      <c r="AX60" s="118">
        <v>47</v>
      </c>
      <c r="AY60" s="118">
        <v>48</v>
      </c>
      <c r="AZ60" s="118">
        <v>49.2</v>
      </c>
      <c r="BA60" s="118">
        <v>50.7</v>
      </c>
      <c r="BB60" s="118">
        <v>52.1</v>
      </c>
      <c r="BC60" s="118">
        <v>53.6</v>
      </c>
      <c r="BD60" s="118">
        <v>55.1</v>
      </c>
      <c r="BE60" s="118">
        <v>0</v>
      </c>
    </row>
    <row r="61" spans="2:57" ht="14.25" customHeight="1" x14ac:dyDescent="0.2">
      <c r="C61" s="7" t="s">
        <v>88</v>
      </c>
      <c r="D61" s="8">
        <v>14.121</v>
      </c>
      <c r="E61" s="36">
        <v>35.082999999999998</v>
      </c>
      <c r="F61" s="36">
        <v>29.2</v>
      </c>
      <c r="G61" s="36">
        <v>28.9</v>
      </c>
      <c r="H61" s="68">
        <v>29.4</v>
      </c>
      <c r="I61" s="36">
        <v>26.9</v>
      </c>
      <c r="J61" s="36">
        <v>30</v>
      </c>
      <c r="K61" s="36">
        <v>32.200000000000003</v>
      </c>
      <c r="L61" s="36">
        <v>32.6</v>
      </c>
      <c r="M61" s="36">
        <v>35.799999999999997</v>
      </c>
      <c r="N61" s="36">
        <v>29.5</v>
      </c>
      <c r="O61" s="36">
        <v>27.5</v>
      </c>
      <c r="P61" s="36">
        <v>25.5</v>
      </c>
      <c r="Q61" s="36">
        <v>20</v>
      </c>
      <c r="R61" s="36">
        <v>23.2</v>
      </c>
      <c r="S61" s="36">
        <v>22</v>
      </c>
      <c r="T61" s="36">
        <v>17.100000000000001</v>
      </c>
      <c r="U61" s="36">
        <v>15.9</v>
      </c>
      <c r="V61" s="36">
        <v>18.5</v>
      </c>
      <c r="W61" s="36">
        <v>17.600000000000001</v>
      </c>
      <c r="X61" s="36">
        <v>16.7</v>
      </c>
      <c r="Y61" s="36">
        <v>15.7</v>
      </c>
      <c r="Z61" s="36">
        <v>12.3</v>
      </c>
      <c r="AA61" s="36">
        <v>11.7</v>
      </c>
      <c r="AB61" s="36">
        <v>11</v>
      </c>
      <c r="AC61" s="36">
        <v>11.5</v>
      </c>
      <c r="AD61" s="118">
        <v>13.3</v>
      </c>
      <c r="AE61" s="118">
        <v>13.1</v>
      </c>
      <c r="AF61" s="118">
        <v>13.7</v>
      </c>
      <c r="AG61" s="118">
        <v>17.8</v>
      </c>
      <c r="AH61" s="118">
        <v>18</v>
      </c>
      <c r="AI61" s="118">
        <v>18.100000000000001</v>
      </c>
      <c r="AJ61" s="118">
        <v>18.100000000000001</v>
      </c>
      <c r="AK61" s="118">
        <v>18.200000000000003</v>
      </c>
      <c r="AL61" s="118">
        <v>18.200000000000003</v>
      </c>
      <c r="AM61" s="118">
        <v>17.8</v>
      </c>
      <c r="AN61" s="118">
        <v>17.8</v>
      </c>
      <c r="AO61" s="118">
        <v>16.600000000000001</v>
      </c>
      <c r="AP61" s="118">
        <v>16.600000000000001</v>
      </c>
      <c r="AQ61" s="118">
        <v>26.2</v>
      </c>
      <c r="AR61" s="118">
        <v>26.1</v>
      </c>
      <c r="AS61" s="118">
        <v>29.9</v>
      </c>
      <c r="AT61" s="118">
        <v>23.6</v>
      </c>
      <c r="AU61" s="118">
        <v>26.4</v>
      </c>
      <c r="AV61" s="118">
        <v>26.8</v>
      </c>
      <c r="AW61" s="118">
        <v>29.2</v>
      </c>
      <c r="AX61" s="118">
        <v>33.700000000000003</v>
      </c>
      <c r="AY61" s="118">
        <v>32.9</v>
      </c>
      <c r="AZ61" s="118">
        <v>39.700000000000003</v>
      </c>
      <c r="BA61" s="118">
        <v>63.8</v>
      </c>
      <c r="BB61" s="118">
        <v>69.900000000000006</v>
      </c>
      <c r="BC61" s="118">
        <v>66.400000000000006</v>
      </c>
      <c r="BD61" s="118">
        <v>81.2</v>
      </c>
      <c r="BE61" s="118">
        <v>140</v>
      </c>
    </row>
    <row r="62" spans="2:57" s="2" customFormat="1" ht="14.25" customHeight="1" x14ac:dyDescent="0.2">
      <c r="C62" s="2" t="s">
        <v>89</v>
      </c>
      <c r="D62" s="14">
        <v>1202.8900000000001</v>
      </c>
      <c r="E62" s="14">
        <v>1622.2650000000001</v>
      </c>
      <c r="F62" s="14">
        <v>2095.1999999999998</v>
      </c>
      <c r="G62" s="14">
        <v>2113.6999999999998</v>
      </c>
      <c r="H62" s="69">
        <v>1909.4</v>
      </c>
      <c r="I62" s="14">
        <v>1695.3</v>
      </c>
      <c r="J62" s="14">
        <v>1987</v>
      </c>
      <c r="K62" s="14">
        <v>2004</v>
      </c>
      <c r="L62" s="14">
        <v>1945</v>
      </c>
      <c r="M62" s="14">
        <v>1899.8</v>
      </c>
      <c r="N62" s="14">
        <v>2260.3000000000002</v>
      </c>
      <c r="O62" s="14">
        <v>2289.3000000000002</v>
      </c>
      <c r="P62" s="14">
        <v>2208.8000000000002</v>
      </c>
      <c r="Q62" s="14">
        <v>2589.2000000000003</v>
      </c>
      <c r="R62" s="14">
        <v>2643.6</v>
      </c>
      <c r="S62" s="14">
        <v>2699.6000000000004</v>
      </c>
      <c r="T62" s="14">
        <v>2618.5999999999995</v>
      </c>
      <c r="U62" s="14">
        <v>2638.7000000000003</v>
      </c>
      <c r="V62" s="14">
        <v>2825.3</v>
      </c>
      <c r="W62" s="14">
        <v>2706.0000000000005</v>
      </c>
      <c r="X62" s="14">
        <v>2698.7</v>
      </c>
      <c r="Y62" s="14">
        <v>2717.9</v>
      </c>
      <c r="Z62" s="14">
        <v>3378.6000000000004</v>
      </c>
      <c r="AA62" s="14">
        <v>3380.4</v>
      </c>
      <c r="AB62" s="14">
        <v>4316.3</v>
      </c>
      <c r="AC62" s="14">
        <v>5002.6000000000004</v>
      </c>
      <c r="AD62" s="119">
        <v>6351.4000000000005</v>
      </c>
      <c r="AE62" s="119">
        <v>6539.5999999999995</v>
      </c>
      <c r="AF62" s="119">
        <v>6363.0000000000009</v>
      </c>
      <c r="AG62" s="119">
        <v>7203.4000000000005</v>
      </c>
      <c r="AH62" s="119">
        <v>7558.5</v>
      </c>
      <c r="AI62" s="119">
        <v>7355.3000000000011</v>
      </c>
      <c r="AJ62" s="119">
        <v>7820.9000000000015</v>
      </c>
      <c r="AK62" s="119">
        <v>7182.7999999999993</v>
      </c>
      <c r="AL62" s="119">
        <v>7649.1999999999989</v>
      </c>
      <c r="AM62" s="119">
        <v>8054.6</v>
      </c>
      <c r="AN62" s="119">
        <v>8543.7000000000007</v>
      </c>
      <c r="AO62" s="119">
        <v>9896.4</v>
      </c>
      <c r="AP62" s="119">
        <v>10423.199999999999</v>
      </c>
      <c r="AQ62" s="119">
        <v>11546.100000000002</v>
      </c>
      <c r="AR62" s="119">
        <v>11502.599999999999</v>
      </c>
      <c r="AS62" s="119">
        <v>11468</v>
      </c>
      <c r="AT62" s="119">
        <v>10092.100000000002</v>
      </c>
      <c r="AU62" s="119">
        <v>9412.4</v>
      </c>
      <c r="AV62" s="119">
        <v>10162.999999999998</v>
      </c>
      <c r="AW62" s="119">
        <v>10540.8</v>
      </c>
      <c r="AX62" s="119">
        <v>12710.400000000001</v>
      </c>
      <c r="AY62" s="119">
        <v>14495</v>
      </c>
      <c r="AZ62" s="119">
        <v>16334.900000000003</v>
      </c>
      <c r="BA62" s="119">
        <f>SUM(BA55:BA61)</f>
        <v>29748.400000000001</v>
      </c>
      <c r="BB62" s="119">
        <f>SUM(BB54:BB61)</f>
        <v>33844.6</v>
      </c>
      <c r="BC62" s="119">
        <f>SUM(BC54:BC61)</f>
        <v>33260.600000000006</v>
      </c>
      <c r="BD62" s="119">
        <f>SUM(BD54:BD61)</f>
        <v>33544.999999999993</v>
      </c>
      <c r="BE62" s="119">
        <f>SUM(BE54:BE61)</f>
        <v>33797.699999999997</v>
      </c>
    </row>
    <row r="63" spans="2:57" s="2" customFormat="1" ht="14.25" customHeight="1" x14ac:dyDescent="0.2">
      <c r="D63" s="14"/>
      <c r="E63" s="14"/>
      <c r="F63" s="14"/>
      <c r="G63" s="14"/>
      <c r="H63" s="14"/>
      <c r="I63" s="14"/>
      <c r="J63" s="14"/>
      <c r="K63" s="14"/>
      <c r="L63" s="14"/>
      <c r="M63" s="14"/>
      <c r="N63" s="14"/>
      <c r="O63" s="14"/>
      <c r="P63" s="14"/>
      <c r="Q63" s="14"/>
      <c r="R63" s="14"/>
      <c r="S63" s="14"/>
      <c r="T63" s="14"/>
      <c r="U63" s="14"/>
      <c r="V63" s="14"/>
      <c r="W63" s="14"/>
      <c r="X63" s="14"/>
      <c r="Y63" s="14"/>
      <c r="Z63" s="14"/>
      <c r="AA63" s="14"/>
      <c r="AB63" s="14"/>
      <c r="AC63" s="14"/>
      <c r="AD63" s="119"/>
      <c r="AE63" s="119"/>
      <c r="AF63" s="119"/>
      <c r="AG63" s="119"/>
      <c r="AH63" s="119"/>
      <c r="AI63" s="119"/>
      <c r="AJ63" s="119"/>
      <c r="AK63" s="119"/>
      <c r="AL63" s="119"/>
      <c r="AM63" s="119"/>
      <c r="AN63" s="119"/>
      <c r="AO63" s="119"/>
      <c r="AP63" s="119"/>
      <c r="AQ63" s="119"/>
      <c r="AR63" s="119"/>
      <c r="AS63" s="119"/>
      <c r="AT63" s="119"/>
      <c r="AU63" s="119"/>
      <c r="AV63" s="119"/>
      <c r="AW63" s="119"/>
      <c r="AX63" s="119"/>
      <c r="AY63" s="119"/>
      <c r="AZ63" s="119"/>
      <c r="BA63" s="119"/>
      <c r="BB63" s="119"/>
      <c r="BC63" s="119"/>
      <c r="BD63" s="119"/>
      <c r="BE63" s="119"/>
    </row>
    <row r="64" spans="2:57" s="2" customFormat="1" ht="14.25" customHeight="1" x14ac:dyDescent="0.2">
      <c r="C64" s="2" t="s">
        <v>90</v>
      </c>
      <c r="D64" s="14">
        <v>2031.9769999999999</v>
      </c>
      <c r="E64" s="14">
        <v>2455.9690000000001</v>
      </c>
      <c r="F64" s="14">
        <v>2889</v>
      </c>
      <c r="G64" s="14">
        <v>2711.9</v>
      </c>
      <c r="H64" s="69">
        <v>2533.6999999999998</v>
      </c>
      <c r="I64" s="14">
        <v>2303.5</v>
      </c>
      <c r="J64" s="14">
        <v>2721.2</v>
      </c>
      <c r="K64" s="14">
        <v>2730.3</v>
      </c>
      <c r="L64" s="14">
        <v>2825.3</v>
      </c>
      <c r="M64" s="14">
        <v>2722.7</v>
      </c>
      <c r="N64" s="14">
        <v>3237</v>
      </c>
      <c r="O64" s="14">
        <v>3180.9</v>
      </c>
      <c r="P64" s="14">
        <v>3243.3</v>
      </c>
      <c r="Q64" s="14">
        <v>3571.3</v>
      </c>
      <c r="R64" s="14">
        <v>4042</v>
      </c>
      <c r="S64" s="14">
        <v>3951.6000000000004</v>
      </c>
      <c r="T64" s="14">
        <v>3731.7</v>
      </c>
      <c r="U64" s="14">
        <v>3779.2</v>
      </c>
      <c r="V64" s="14">
        <v>4181.3999999999996</v>
      </c>
      <c r="W64" s="14">
        <v>4053.8</v>
      </c>
      <c r="X64" s="14">
        <v>4250.7</v>
      </c>
      <c r="Y64" s="14">
        <v>4416.7</v>
      </c>
      <c r="Z64" s="14">
        <v>5220.3</v>
      </c>
      <c r="AA64" s="14">
        <v>4816.3</v>
      </c>
      <c r="AB64" s="14">
        <v>6360.1</v>
      </c>
      <c r="AC64" s="14">
        <v>7490.1</v>
      </c>
      <c r="AD64" s="119">
        <v>8585.5</v>
      </c>
      <c r="AE64" s="119">
        <v>8483.9</v>
      </c>
      <c r="AF64" s="119">
        <v>8224.2000000000007</v>
      </c>
      <c r="AG64" s="119">
        <v>9869.5</v>
      </c>
      <c r="AH64" s="119">
        <v>10897.9</v>
      </c>
      <c r="AI64" s="119">
        <v>10681.400000000001</v>
      </c>
      <c r="AJ64" s="119">
        <v>11270.500000000002</v>
      </c>
      <c r="AK64" s="119">
        <v>10349.199999999999</v>
      </c>
      <c r="AL64" s="119">
        <v>10920.899999999998</v>
      </c>
      <c r="AM64" s="119">
        <v>11295.4</v>
      </c>
      <c r="AN64" s="119">
        <v>11888.3</v>
      </c>
      <c r="AO64" s="119">
        <v>13306.8</v>
      </c>
      <c r="AP64" s="119">
        <v>13945.5</v>
      </c>
      <c r="AQ64" s="119">
        <v>15213.700000000003</v>
      </c>
      <c r="AR64" s="119">
        <v>13599.599999999999</v>
      </c>
      <c r="AS64" s="119">
        <v>14140.8</v>
      </c>
      <c r="AT64" s="119">
        <v>14388.500000000002</v>
      </c>
      <c r="AU64" s="119">
        <v>13835.8</v>
      </c>
      <c r="AV64" s="119">
        <v>14563.199999999999</v>
      </c>
      <c r="AW64" s="119">
        <v>14474.899999999998</v>
      </c>
      <c r="AX64" s="119">
        <v>17694.900000000001</v>
      </c>
      <c r="AY64" s="119">
        <v>18697.2</v>
      </c>
      <c r="AZ64" s="119">
        <v>22035.700000000004</v>
      </c>
      <c r="BA64" s="119">
        <f>BA62+BA51</f>
        <v>43896.7</v>
      </c>
      <c r="BB64" s="119">
        <f>BB62+BB51</f>
        <v>45081.399999999994</v>
      </c>
      <c r="BC64" s="119">
        <f>BC62+BC51</f>
        <v>45511.000000000007</v>
      </c>
      <c r="BD64" s="119">
        <f>BD62+BD51</f>
        <v>47066.19999999999</v>
      </c>
      <c r="BE64" s="119">
        <f>BE62+BE51</f>
        <v>48641.299999999996</v>
      </c>
    </row>
    <row r="65" spans="2:57" ht="14.25" customHeight="1" x14ac:dyDescent="0.2">
      <c r="D65" s="36"/>
      <c r="E65" s="36"/>
      <c r="F65" s="36"/>
      <c r="G65" s="36"/>
      <c r="H65" s="36"/>
      <c r="I65" s="36"/>
      <c r="J65" s="36"/>
      <c r="K65" s="36"/>
      <c r="L65" s="36"/>
      <c r="M65" s="36"/>
      <c r="N65" s="36"/>
      <c r="O65" s="36"/>
      <c r="P65" s="36"/>
      <c r="Q65" s="36"/>
      <c r="R65" s="36"/>
      <c r="S65" s="36"/>
      <c r="T65" s="36"/>
      <c r="U65" s="36"/>
      <c r="V65" s="36"/>
      <c r="W65" s="36"/>
      <c r="X65" s="36"/>
      <c r="Y65" s="36"/>
      <c r="Z65" s="36"/>
      <c r="AA65" s="36"/>
      <c r="AB65" s="36"/>
      <c r="AC65" s="36"/>
      <c r="AD65" s="118"/>
      <c r="AE65" s="118"/>
      <c r="AF65" s="118"/>
      <c r="AG65" s="118"/>
      <c r="AH65" s="118"/>
      <c r="AI65" s="118"/>
      <c r="AJ65" s="118"/>
      <c r="AK65" s="118"/>
      <c r="AL65" s="118"/>
      <c r="AM65" s="118"/>
      <c r="AN65" s="118"/>
      <c r="AO65" s="118"/>
      <c r="AP65" s="118"/>
      <c r="AQ65" s="118"/>
      <c r="AR65" s="118"/>
      <c r="AS65" s="118"/>
      <c r="AT65" s="118"/>
      <c r="AU65" s="118"/>
      <c r="AV65" s="118"/>
      <c r="AW65" s="118"/>
      <c r="AX65" s="118"/>
      <c r="AY65" s="118"/>
      <c r="AZ65" s="118"/>
      <c r="BA65" s="118"/>
      <c r="BB65" s="118"/>
      <c r="BC65" s="118"/>
      <c r="BD65" s="118"/>
      <c r="BE65" s="118"/>
    </row>
    <row r="66" spans="2:57" s="2" customFormat="1" ht="14.25" customHeight="1" x14ac:dyDescent="0.2">
      <c r="B66" s="2" t="s">
        <v>91</v>
      </c>
      <c r="D66" s="14"/>
      <c r="E66" s="14"/>
      <c r="F66" s="14"/>
      <c r="G66" s="14"/>
      <c r="H66" s="14"/>
      <c r="I66" s="14"/>
      <c r="J66" s="14"/>
      <c r="K66" s="14"/>
      <c r="L66" s="14"/>
      <c r="M66" s="14"/>
      <c r="N66" s="14"/>
      <c r="O66" s="14"/>
      <c r="P66" s="14"/>
      <c r="Q66" s="14"/>
      <c r="R66" s="14"/>
      <c r="S66" s="14"/>
      <c r="T66" s="14"/>
      <c r="U66" s="14"/>
      <c r="V66" s="14"/>
      <c r="W66" s="14"/>
      <c r="X66" s="14"/>
      <c r="Y66" s="14"/>
      <c r="Z66" s="14"/>
      <c r="AA66" s="14"/>
      <c r="AB66" s="14"/>
      <c r="AC66" s="14"/>
      <c r="AD66" s="119"/>
      <c r="AE66" s="119"/>
      <c r="AF66" s="119"/>
      <c r="AG66" s="119"/>
      <c r="AH66" s="119"/>
      <c r="AI66" s="119"/>
      <c r="AJ66" s="119"/>
      <c r="AK66" s="119"/>
      <c r="AL66" s="119"/>
      <c r="AM66" s="119"/>
      <c r="AN66" s="119"/>
      <c r="AO66" s="119"/>
      <c r="AP66" s="119"/>
      <c r="AQ66" s="119"/>
      <c r="AR66" s="119"/>
      <c r="AS66" s="119"/>
      <c r="AT66" s="119"/>
      <c r="AU66" s="119"/>
      <c r="AV66" s="119"/>
      <c r="AW66" s="119"/>
      <c r="AX66" s="119"/>
      <c r="AY66" s="119"/>
      <c r="AZ66" s="119"/>
      <c r="BA66" s="119"/>
      <c r="BB66" s="119"/>
      <c r="BC66" s="119"/>
      <c r="BD66" s="119"/>
      <c r="BE66" s="119"/>
    </row>
    <row r="67" spans="2:57" ht="14.25" customHeight="1" x14ac:dyDescent="0.2">
      <c r="C67" s="7" t="s">
        <v>92</v>
      </c>
      <c r="D67" s="36">
        <v>400</v>
      </c>
      <c r="E67" s="36">
        <v>601.70799999999997</v>
      </c>
      <c r="F67" s="36">
        <v>601.70000000000005</v>
      </c>
      <c r="G67" s="36">
        <v>601.70000000000005</v>
      </c>
      <c r="H67" s="68">
        <v>601.70000000000005</v>
      </c>
      <c r="I67" s="36">
        <v>601.70000000000005</v>
      </c>
      <c r="J67" s="36">
        <v>601.70000000000005</v>
      </c>
      <c r="K67" s="36">
        <v>601.70000000000005</v>
      </c>
      <c r="L67" s="36">
        <v>976.7</v>
      </c>
      <c r="M67" s="36">
        <v>976.7</v>
      </c>
      <c r="N67" s="36">
        <v>976.7</v>
      </c>
      <c r="O67" s="36">
        <v>976.7</v>
      </c>
      <c r="P67" s="36">
        <v>976.7</v>
      </c>
      <c r="Q67" s="36">
        <v>976.7</v>
      </c>
      <c r="R67" s="36">
        <v>976.7</v>
      </c>
      <c r="S67" s="36">
        <v>976.7</v>
      </c>
      <c r="T67" s="36">
        <v>976.7</v>
      </c>
      <c r="U67" s="36">
        <v>976.7</v>
      </c>
      <c r="V67" s="36">
        <v>976.7</v>
      </c>
      <c r="W67" s="36">
        <v>976.7</v>
      </c>
      <c r="X67" s="36">
        <v>976.7</v>
      </c>
      <c r="Y67" s="36">
        <v>976.7</v>
      </c>
      <c r="Z67" s="36">
        <v>976.7</v>
      </c>
      <c r="AA67" s="36">
        <v>976.7</v>
      </c>
      <c r="AB67" s="36">
        <v>1500</v>
      </c>
      <c r="AC67" s="36">
        <v>1500</v>
      </c>
      <c r="AD67" s="118">
        <v>1500</v>
      </c>
      <c r="AE67" s="118">
        <v>1500</v>
      </c>
      <c r="AF67" s="118">
        <v>1500</v>
      </c>
      <c r="AG67" s="118">
        <v>1500</v>
      </c>
      <c r="AH67" s="118">
        <v>1500</v>
      </c>
      <c r="AI67" s="118">
        <v>3278.5</v>
      </c>
      <c r="AJ67" s="118">
        <v>3278.5</v>
      </c>
      <c r="AK67" s="118">
        <v>3278.5</v>
      </c>
      <c r="AL67" s="118">
        <v>3278.5</v>
      </c>
      <c r="AM67" s="118">
        <v>3278.5</v>
      </c>
      <c r="AN67" s="118">
        <v>3278.5</v>
      </c>
      <c r="AO67" s="118">
        <v>4000</v>
      </c>
      <c r="AP67" s="118">
        <v>4000</v>
      </c>
      <c r="AQ67" s="118">
        <v>4000</v>
      </c>
      <c r="AR67" s="118">
        <v>4000</v>
      </c>
      <c r="AS67" s="118">
        <v>4000</v>
      </c>
      <c r="AT67" s="118">
        <v>4000</v>
      </c>
      <c r="AU67" s="118">
        <v>4000</v>
      </c>
      <c r="AV67" s="118">
        <v>4000</v>
      </c>
      <c r="AW67" s="118">
        <v>4000</v>
      </c>
      <c r="AX67" s="118">
        <v>4000</v>
      </c>
      <c r="AY67" s="118">
        <v>4000</v>
      </c>
      <c r="AZ67" s="118">
        <v>4000</v>
      </c>
      <c r="BA67" s="118">
        <v>12000</v>
      </c>
      <c r="BB67" s="118">
        <v>12150.7</v>
      </c>
      <c r="BC67" s="118">
        <v>12331.4</v>
      </c>
      <c r="BD67" s="118">
        <v>17012.400000000001</v>
      </c>
      <c r="BE67" s="118">
        <v>17012.400000000001</v>
      </c>
    </row>
    <row r="68" spans="2:57" ht="14.25" customHeight="1" x14ac:dyDescent="0.2">
      <c r="C68" s="110" t="s">
        <v>299</v>
      </c>
      <c r="D68" s="118">
        <v>0</v>
      </c>
      <c r="E68" s="118">
        <v>0</v>
      </c>
      <c r="F68" s="118">
        <v>0</v>
      </c>
      <c r="G68" s="118">
        <v>0</v>
      </c>
      <c r="H68" s="118">
        <v>0</v>
      </c>
      <c r="I68" s="118">
        <v>0</v>
      </c>
      <c r="J68" s="118">
        <v>0</v>
      </c>
      <c r="K68" s="118">
        <v>0</v>
      </c>
      <c r="L68" s="118">
        <v>0</v>
      </c>
      <c r="M68" s="118">
        <v>0</v>
      </c>
      <c r="N68" s="118">
        <v>0</v>
      </c>
      <c r="O68" s="118">
        <v>0</v>
      </c>
      <c r="P68" s="118">
        <v>0</v>
      </c>
      <c r="Q68" s="118">
        <v>0</v>
      </c>
      <c r="R68" s="118">
        <v>0</v>
      </c>
      <c r="S68" s="118">
        <v>0</v>
      </c>
      <c r="T68" s="118">
        <v>0</v>
      </c>
      <c r="U68" s="118">
        <v>0</v>
      </c>
      <c r="V68" s="118">
        <v>0</v>
      </c>
      <c r="W68" s="118">
        <v>0</v>
      </c>
      <c r="X68" s="118">
        <v>0</v>
      </c>
      <c r="Y68" s="118">
        <v>0</v>
      </c>
      <c r="Z68" s="118">
        <v>0</v>
      </c>
      <c r="AA68" s="118">
        <v>0</v>
      </c>
      <c r="AB68" s="118">
        <v>0</v>
      </c>
      <c r="AC68" s="118">
        <v>0</v>
      </c>
      <c r="AD68" s="118">
        <v>0</v>
      </c>
      <c r="AE68" s="118">
        <v>0</v>
      </c>
      <c r="AF68" s="118">
        <v>0</v>
      </c>
      <c r="AG68" s="118">
        <v>0</v>
      </c>
      <c r="AH68" s="118">
        <v>0</v>
      </c>
      <c r="AI68" s="118">
        <v>0</v>
      </c>
      <c r="AJ68" s="118">
        <v>0</v>
      </c>
      <c r="AK68" s="118">
        <v>0</v>
      </c>
      <c r="AL68" s="118">
        <v>0</v>
      </c>
      <c r="AM68" s="118">
        <v>0</v>
      </c>
      <c r="AN68" s="118">
        <v>0</v>
      </c>
      <c r="AO68" s="118">
        <v>-43.1</v>
      </c>
      <c r="AP68" s="118">
        <v>-43.1</v>
      </c>
      <c r="AQ68" s="118">
        <v>-43.1</v>
      </c>
      <c r="AR68" s="118">
        <v>-43.1</v>
      </c>
      <c r="AS68" s="118">
        <v>-43.1</v>
      </c>
      <c r="AT68" s="118">
        <v>-43.1</v>
      </c>
      <c r="AU68" s="118">
        <v>-43.1</v>
      </c>
      <c r="AV68" s="118">
        <v>-43.1</v>
      </c>
      <c r="AW68" s="118">
        <v>-43.1</v>
      </c>
      <c r="AX68" s="118">
        <v>-43.1</v>
      </c>
      <c r="AY68" s="118">
        <v>-43.1</v>
      </c>
      <c r="AZ68" s="118">
        <v>-43.1</v>
      </c>
      <c r="BA68" s="118">
        <v>-43.1</v>
      </c>
      <c r="BB68" s="118">
        <v>-43.1</v>
      </c>
      <c r="BC68" s="118">
        <v>-43.1</v>
      </c>
      <c r="BD68" s="118">
        <v>-118.3</v>
      </c>
      <c r="BE68" s="118">
        <v>-118.8</v>
      </c>
    </row>
    <row r="69" spans="2:57" ht="14.25" customHeight="1" x14ac:dyDescent="0.2">
      <c r="C69" s="110" t="s">
        <v>300</v>
      </c>
      <c r="D69" s="118">
        <v>0</v>
      </c>
      <c r="E69" s="118">
        <v>0</v>
      </c>
      <c r="F69" s="118">
        <v>0</v>
      </c>
      <c r="G69" s="118">
        <v>0</v>
      </c>
      <c r="H69" s="118">
        <v>0</v>
      </c>
      <c r="I69" s="118">
        <v>0</v>
      </c>
      <c r="J69" s="118">
        <v>0</v>
      </c>
      <c r="K69" s="118">
        <v>0</v>
      </c>
      <c r="L69" s="118">
        <v>0</v>
      </c>
      <c r="M69" s="118">
        <v>0</v>
      </c>
      <c r="N69" s="118">
        <v>0</v>
      </c>
      <c r="O69" s="118">
        <v>0</v>
      </c>
      <c r="P69" s="118">
        <v>0</v>
      </c>
      <c r="Q69" s="118">
        <v>0</v>
      </c>
      <c r="R69" s="118">
        <v>0</v>
      </c>
      <c r="S69" s="118">
        <v>0</v>
      </c>
      <c r="T69" s="118">
        <v>0</v>
      </c>
      <c r="U69" s="118">
        <v>0</v>
      </c>
      <c r="V69" s="118">
        <v>0</v>
      </c>
      <c r="W69" s="118">
        <v>0</v>
      </c>
      <c r="X69" s="118">
        <v>0</v>
      </c>
      <c r="Y69" s="118">
        <v>0</v>
      </c>
      <c r="Z69" s="118">
        <v>0</v>
      </c>
      <c r="AA69" s="118">
        <v>0</v>
      </c>
      <c r="AB69" s="118">
        <v>0</v>
      </c>
      <c r="AC69" s="118">
        <v>0</v>
      </c>
      <c r="AD69" s="118">
        <v>0</v>
      </c>
      <c r="AE69" s="118">
        <v>0</v>
      </c>
      <c r="AF69" s="118">
        <v>0</v>
      </c>
      <c r="AG69" s="118">
        <v>0</v>
      </c>
      <c r="AH69" s="118">
        <v>0</v>
      </c>
      <c r="AI69" s="118">
        <v>0</v>
      </c>
      <c r="AJ69" s="118">
        <v>0</v>
      </c>
      <c r="AK69" s="118">
        <v>0</v>
      </c>
      <c r="AL69" s="118">
        <v>0</v>
      </c>
      <c r="AM69" s="118">
        <v>0</v>
      </c>
      <c r="AN69" s="118">
        <v>0</v>
      </c>
      <c r="AO69" s="118">
        <v>0</v>
      </c>
      <c r="AP69" s="118">
        <v>0</v>
      </c>
      <c r="AQ69" s="118">
        <v>-207</v>
      </c>
      <c r="AR69" s="118">
        <v>-188.3</v>
      </c>
      <c r="AS69" s="118">
        <v>-188.3</v>
      </c>
      <c r="AT69" s="118">
        <v>-175.5</v>
      </c>
      <c r="AU69" s="118">
        <v>-175.4</v>
      </c>
      <c r="AV69" s="118">
        <v>-162.1</v>
      </c>
      <c r="AW69" s="118">
        <v>-162.1</v>
      </c>
      <c r="AX69" s="118">
        <v>-162.1</v>
      </c>
      <c r="AY69" s="118">
        <v>-162</v>
      </c>
      <c r="AZ69" s="118">
        <v>-158.9</v>
      </c>
      <c r="BA69" s="118">
        <v>-145.5</v>
      </c>
      <c r="BB69" s="118">
        <v>-144.6</v>
      </c>
      <c r="BC69" s="118">
        <v>-144.4</v>
      </c>
      <c r="BD69" s="118">
        <v>-137.9</v>
      </c>
      <c r="BE69" s="118">
        <v>-156.1</v>
      </c>
    </row>
    <row r="70" spans="2:57" ht="14.25" customHeight="1" x14ac:dyDescent="0.2">
      <c r="C70" s="7" t="s">
        <v>153</v>
      </c>
      <c r="D70" s="36">
        <v>0</v>
      </c>
      <c r="E70" s="36">
        <v>0</v>
      </c>
      <c r="F70" s="36">
        <v>0</v>
      </c>
      <c r="G70" s="36">
        <v>0</v>
      </c>
      <c r="H70" s="36">
        <v>0</v>
      </c>
      <c r="I70" s="36">
        <v>0</v>
      </c>
      <c r="J70" s="36">
        <v>0</v>
      </c>
      <c r="K70" s="36">
        <v>0</v>
      </c>
      <c r="L70" s="36">
        <v>0</v>
      </c>
      <c r="M70" s="8">
        <v>249.8</v>
      </c>
      <c r="N70" s="8">
        <v>30.2</v>
      </c>
      <c r="O70" s="8">
        <v>36.700000000000003</v>
      </c>
      <c r="P70" s="8">
        <v>38.1</v>
      </c>
      <c r="Q70" s="8">
        <v>39.299999999999997</v>
      </c>
      <c r="R70" s="8">
        <v>40.399999999999991</v>
      </c>
      <c r="S70" s="105">
        <v>41.7</v>
      </c>
      <c r="T70" s="105">
        <v>51.6</v>
      </c>
      <c r="U70" s="105">
        <v>34.5</v>
      </c>
      <c r="V70" s="105">
        <v>35.9</v>
      </c>
      <c r="W70" s="105">
        <v>37.700000000000003</v>
      </c>
      <c r="X70" s="105">
        <v>39.700000000000003</v>
      </c>
      <c r="Y70" s="105">
        <v>40.799999999999997</v>
      </c>
      <c r="Z70" s="105">
        <v>34</v>
      </c>
      <c r="AA70" s="105">
        <v>59.8</v>
      </c>
      <c r="AB70" s="105">
        <v>72.2</v>
      </c>
      <c r="AC70" s="105">
        <v>96.194999999999993</v>
      </c>
      <c r="AD70" s="128">
        <v>94.9</v>
      </c>
      <c r="AE70" s="128">
        <v>98.7</v>
      </c>
      <c r="AF70" s="128">
        <v>118.5</v>
      </c>
      <c r="AG70" s="128">
        <v>121.2</v>
      </c>
      <c r="AH70" s="128">
        <v>125</v>
      </c>
      <c r="AI70" s="128">
        <v>128.6</v>
      </c>
      <c r="AJ70" s="128">
        <v>128.6</v>
      </c>
      <c r="AK70" s="128">
        <v>152.9</v>
      </c>
      <c r="AL70" s="128">
        <v>152.9</v>
      </c>
      <c r="AM70" s="128">
        <v>159.69999999999999</v>
      </c>
      <c r="AN70" s="128">
        <v>159.69999999999999</v>
      </c>
      <c r="AO70" s="128">
        <v>163.19999999999999</v>
      </c>
      <c r="AP70" s="128">
        <v>163.19999999999999</v>
      </c>
      <c r="AQ70" s="128">
        <v>188.1</v>
      </c>
      <c r="AR70" s="128">
        <v>175.9</v>
      </c>
      <c r="AS70" s="128">
        <v>179</v>
      </c>
      <c r="AT70" s="128">
        <v>174.9</v>
      </c>
      <c r="AU70" s="128">
        <v>179.3</v>
      </c>
      <c r="AV70" s="128">
        <v>178.2</v>
      </c>
      <c r="AW70" s="128">
        <v>190.6</v>
      </c>
      <c r="AX70" s="128">
        <v>203</v>
      </c>
      <c r="AY70" s="128">
        <v>215.3</v>
      </c>
      <c r="AZ70" s="128">
        <v>227.5</v>
      </c>
      <c r="BA70" s="128">
        <v>4069.9</v>
      </c>
      <c r="BB70" s="128">
        <v>4089.1</v>
      </c>
      <c r="BC70" s="128">
        <v>4107</v>
      </c>
      <c r="BD70" s="128">
        <v>4116</v>
      </c>
      <c r="BE70" s="128">
        <v>4127</v>
      </c>
    </row>
    <row r="71" spans="2:57" ht="14.25" customHeight="1" x14ac:dyDescent="0.2">
      <c r="C71" s="7" t="s">
        <v>93</v>
      </c>
      <c r="D71" s="36">
        <v>268.05099999999999</v>
      </c>
      <c r="E71" s="36">
        <v>285.923</v>
      </c>
      <c r="F71" s="36">
        <v>518.79999999999995</v>
      </c>
      <c r="G71" s="8">
        <v>592.70000000000005</v>
      </c>
      <c r="H71" s="22">
        <v>592.6</v>
      </c>
      <c r="I71" s="36">
        <v>654.4</v>
      </c>
      <c r="J71" s="36">
        <v>723</v>
      </c>
      <c r="K71" s="36">
        <v>806</v>
      </c>
      <c r="L71" s="36">
        <v>485.6</v>
      </c>
      <c r="M71" s="8">
        <v>327.60000000000002</v>
      </c>
      <c r="N71" s="8">
        <v>334.29999999999995</v>
      </c>
      <c r="O71" s="8">
        <v>426.2</v>
      </c>
      <c r="P71" s="8">
        <v>511.8</v>
      </c>
      <c r="Q71" s="8">
        <v>597.79999999999995</v>
      </c>
      <c r="R71" s="8">
        <v>638.4</v>
      </c>
      <c r="S71" s="105">
        <v>716.4</v>
      </c>
      <c r="T71" s="105">
        <v>783.9</v>
      </c>
      <c r="U71" s="105">
        <v>857.2</v>
      </c>
      <c r="V71" s="105">
        <v>929</v>
      </c>
      <c r="W71" s="105">
        <v>996.6</v>
      </c>
      <c r="X71" s="105">
        <v>1057.8</v>
      </c>
      <c r="Y71" s="105">
        <v>1128.7</v>
      </c>
      <c r="Z71" s="105">
        <v>1186.3</v>
      </c>
      <c r="AA71" s="105">
        <v>1266.7</v>
      </c>
      <c r="AB71" s="105">
        <v>833.5</v>
      </c>
      <c r="AC71" s="105">
        <v>915.6</v>
      </c>
      <c r="AD71" s="128">
        <v>1005.8</v>
      </c>
      <c r="AE71" s="128">
        <v>1123.8999999999999</v>
      </c>
      <c r="AF71" s="128">
        <v>1222.8</v>
      </c>
      <c r="AG71" s="128">
        <v>1338</v>
      </c>
      <c r="AH71" s="128">
        <v>1469.5</v>
      </c>
      <c r="AI71" s="128">
        <v>1616.7</v>
      </c>
      <c r="AJ71" s="128">
        <v>1611.2</v>
      </c>
      <c r="AK71" s="128">
        <v>1726.1000000000001</v>
      </c>
      <c r="AL71" s="128">
        <v>1719.2</v>
      </c>
      <c r="AM71" s="128">
        <v>1857.3</v>
      </c>
      <c r="AN71" s="128">
        <v>1849.2</v>
      </c>
      <c r="AO71" s="128">
        <v>1341.1</v>
      </c>
      <c r="AP71" s="128">
        <v>1327.4</v>
      </c>
      <c r="AQ71" s="128">
        <v>1491.4</v>
      </c>
      <c r="AR71" s="128">
        <v>1516.5</v>
      </c>
      <c r="AS71" s="128">
        <v>1776.5</v>
      </c>
      <c r="AT71" s="128">
        <v>2096.2999999999997</v>
      </c>
      <c r="AU71" s="128">
        <v>2514.9</v>
      </c>
      <c r="AV71" s="128">
        <v>2890.4</v>
      </c>
      <c r="AW71" s="128">
        <v>3479.7000000000003</v>
      </c>
      <c r="AX71" s="128">
        <v>3618.4</v>
      </c>
      <c r="AY71" s="128">
        <v>4025.5</v>
      </c>
      <c r="AZ71" s="128">
        <v>4351.2</v>
      </c>
      <c r="BA71" s="128">
        <v>4429.2</v>
      </c>
      <c r="BB71" s="128">
        <v>4516.3</v>
      </c>
      <c r="BC71" s="128">
        <v>4676.2</v>
      </c>
      <c r="BD71" s="128">
        <v>4219.8</v>
      </c>
      <c r="BE71" s="128">
        <v>4455.8999999999996</v>
      </c>
    </row>
    <row r="72" spans="2:57" ht="14.25" customHeight="1" x14ac:dyDescent="0.2">
      <c r="C72" s="7" t="s">
        <v>94</v>
      </c>
      <c r="D72" s="36">
        <v>40.512999999999998</v>
      </c>
      <c r="E72" s="36">
        <v>11.111000000000001</v>
      </c>
      <c r="F72" s="36">
        <v>0.1</v>
      </c>
      <c r="G72" s="8">
        <v>0.1</v>
      </c>
      <c r="H72" s="22">
        <v>0.1</v>
      </c>
      <c r="I72" s="36">
        <v>0.1</v>
      </c>
      <c r="J72" s="36">
        <v>0</v>
      </c>
      <c r="K72" s="36">
        <v>0</v>
      </c>
      <c r="L72" s="36">
        <v>0</v>
      </c>
      <c r="M72" s="8">
        <v>0</v>
      </c>
      <c r="N72" s="8">
        <v>0</v>
      </c>
      <c r="O72" s="8">
        <v>0</v>
      </c>
      <c r="P72" s="8">
        <v>0</v>
      </c>
      <c r="Q72" s="8">
        <v>0</v>
      </c>
      <c r="R72" s="8">
        <v>0</v>
      </c>
      <c r="S72" s="8">
        <v>0</v>
      </c>
      <c r="T72" s="8">
        <v>0</v>
      </c>
      <c r="U72" s="8">
        <v>0</v>
      </c>
      <c r="V72" s="8">
        <v>0</v>
      </c>
      <c r="W72" s="8">
        <v>0</v>
      </c>
      <c r="X72" s="8">
        <v>0</v>
      </c>
      <c r="Y72" s="8">
        <v>0</v>
      </c>
      <c r="Z72" s="8">
        <v>0</v>
      </c>
      <c r="AA72" s="8">
        <v>0</v>
      </c>
      <c r="AB72" s="8">
        <v>0</v>
      </c>
      <c r="AC72" s="8">
        <v>0</v>
      </c>
      <c r="AD72" s="118">
        <v>0</v>
      </c>
      <c r="AE72" s="118">
        <v>0</v>
      </c>
      <c r="AF72" s="118">
        <v>0</v>
      </c>
      <c r="AG72" s="118">
        <v>0</v>
      </c>
      <c r="AH72" s="118"/>
      <c r="AI72" s="118"/>
      <c r="AJ72" s="118"/>
      <c r="AK72" s="118"/>
      <c r="AL72" s="118"/>
      <c r="AM72" s="118"/>
      <c r="AN72" s="118"/>
      <c r="AO72" s="118"/>
      <c r="AP72" s="118"/>
      <c r="AQ72" s="118">
        <v>0</v>
      </c>
      <c r="AR72" s="118">
        <v>0</v>
      </c>
      <c r="AS72" s="118">
        <v>0</v>
      </c>
      <c r="AT72" s="118">
        <v>0</v>
      </c>
      <c r="AU72" s="118"/>
      <c r="AV72" s="118"/>
      <c r="AW72" s="118"/>
      <c r="AX72" s="118">
        <v>0.9</v>
      </c>
      <c r="AY72" s="118">
        <v>0.9</v>
      </c>
      <c r="AZ72" s="118">
        <v>5.0999999999999996</v>
      </c>
      <c r="BA72" s="118">
        <v>19.2</v>
      </c>
      <c r="BB72" s="118">
        <v>-9.1999999999999993</v>
      </c>
      <c r="BC72" s="118">
        <v>-83.4</v>
      </c>
      <c r="BD72" s="118">
        <v>0</v>
      </c>
      <c r="BE72" s="118">
        <v>0</v>
      </c>
    </row>
    <row r="73" spans="2:57" ht="14.25" customHeight="1" x14ac:dyDescent="0.2">
      <c r="C73" s="7" t="s">
        <v>327</v>
      </c>
      <c r="D73" s="36"/>
      <c r="E73" s="36"/>
      <c r="F73" s="36"/>
      <c r="G73" s="8"/>
      <c r="H73" s="22"/>
      <c r="I73" s="36"/>
      <c r="J73" s="36"/>
      <c r="K73" s="36"/>
      <c r="L73" s="36"/>
      <c r="M73" s="8"/>
      <c r="N73" s="8"/>
      <c r="O73" s="8"/>
      <c r="P73" s="8"/>
      <c r="Q73" s="8"/>
      <c r="R73" s="8"/>
      <c r="S73" s="8"/>
      <c r="T73" s="8"/>
      <c r="U73" s="8"/>
      <c r="V73" s="8"/>
      <c r="W73" s="8"/>
      <c r="X73" s="8"/>
      <c r="Y73" s="8"/>
      <c r="Z73" s="8"/>
      <c r="AA73" s="8"/>
      <c r="AB73" s="8"/>
      <c r="AC73" s="8"/>
      <c r="AD73" s="118"/>
      <c r="AE73" s="118"/>
      <c r="AF73" s="118"/>
      <c r="AG73" s="118"/>
      <c r="AH73" s="118"/>
      <c r="AI73" s="118"/>
      <c r="AJ73" s="118"/>
      <c r="AK73" s="118"/>
      <c r="AL73" s="118"/>
      <c r="AM73" s="118"/>
      <c r="AN73" s="118"/>
      <c r="AO73" s="118"/>
      <c r="AP73" s="118"/>
      <c r="AQ73" s="118"/>
      <c r="AR73" s="118"/>
      <c r="AS73" s="118"/>
      <c r="AT73" s="118"/>
      <c r="AU73" s="118"/>
      <c r="AV73" s="118"/>
      <c r="AW73" s="118"/>
      <c r="AX73" s="118"/>
      <c r="AY73" s="118"/>
      <c r="AZ73" s="118">
        <v>6.4</v>
      </c>
      <c r="BA73" s="118">
        <v>5.8</v>
      </c>
      <c r="BB73" s="118">
        <v>11.409000000000001</v>
      </c>
      <c r="BC73" s="118">
        <v>10.199999999999999</v>
      </c>
      <c r="BD73" s="118">
        <v>9.4</v>
      </c>
      <c r="BE73" s="118">
        <v>9.1</v>
      </c>
    </row>
    <row r="74" spans="2:57" ht="14.25" customHeight="1" x14ac:dyDescent="0.2">
      <c r="C74" s="110" t="s">
        <v>432</v>
      </c>
      <c r="D74" s="36"/>
      <c r="E74" s="36"/>
      <c r="F74" s="36"/>
      <c r="G74" s="8"/>
      <c r="H74" s="22"/>
      <c r="I74" s="36"/>
      <c r="J74" s="36"/>
      <c r="K74" s="36"/>
      <c r="L74" s="36"/>
      <c r="M74" s="8"/>
      <c r="N74" s="8"/>
      <c r="O74" s="8"/>
      <c r="P74" s="8"/>
      <c r="Q74" s="8"/>
      <c r="R74" s="8"/>
      <c r="S74" s="8"/>
      <c r="T74" s="8"/>
      <c r="U74" s="8"/>
      <c r="V74" s="8"/>
      <c r="W74" s="8"/>
      <c r="X74" s="8"/>
      <c r="Y74" s="8"/>
      <c r="Z74" s="8"/>
      <c r="AA74" s="8"/>
      <c r="AB74" s="8"/>
      <c r="AC74" s="8"/>
      <c r="AD74" s="118"/>
      <c r="AE74" s="118"/>
      <c r="AF74" s="118"/>
      <c r="AG74" s="118"/>
      <c r="AH74" s="118"/>
      <c r="AI74" s="118"/>
      <c r="AJ74" s="118"/>
      <c r="AK74" s="118"/>
      <c r="AL74" s="118"/>
      <c r="AM74" s="118"/>
      <c r="AN74" s="118"/>
      <c r="AO74" s="118"/>
      <c r="AP74" s="118"/>
      <c r="AQ74" s="118"/>
      <c r="AR74" s="118"/>
      <c r="AS74" s="118"/>
      <c r="AT74" s="118"/>
      <c r="AU74" s="118"/>
      <c r="AV74" s="118"/>
      <c r="AW74" s="118"/>
      <c r="AX74" s="118"/>
      <c r="AY74" s="118"/>
      <c r="AZ74" s="118"/>
      <c r="BA74" s="118"/>
      <c r="BB74" s="118"/>
      <c r="BC74" s="118"/>
      <c r="BD74" s="118">
        <v>-211.7</v>
      </c>
      <c r="BE74" s="118">
        <v>-128.9</v>
      </c>
    </row>
    <row r="75" spans="2:57" s="2" customFormat="1" ht="14.25" customHeight="1" x14ac:dyDescent="0.2">
      <c r="C75" s="2" t="s">
        <v>95</v>
      </c>
      <c r="D75" s="14">
        <v>708.56399999999996</v>
      </c>
      <c r="E75" s="5">
        <v>898.74199999999996</v>
      </c>
      <c r="F75" s="5">
        <v>1120.5999999999999</v>
      </c>
      <c r="G75" s="5">
        <v>1194.5</v>
      </c>
      <c r="H75" s="20">
        <v>1194.4000000000001</v>
      </c>
      <c r="I75" s="14">
        <v>1256.2</v>
      </c>
      <c r="J75" s="14">
        <v>1324.7</v>
      </c>
      <c r="K75" s="14">
        <v>1407.7</v>
      </c>
      <c r="L75" s="14">
        <v>1462.3000000000002</v>
      </c>
      <c r="M75" s="14">
        <v>1554.1</v>
      </c>
      <c r="N75" s="14">
        <v>1341.2</v>
      </c>
      <c r="O75" s="14">
        <v>1439.6000000000001</v>
      </c>
      <c r="P75" s="14">
        <v>1526.6</v>
      </c>
      <c r="Q75" s="14">
        <v>1613.8</v>
      </c>
      <c r="R75" s="14">
        <v>1655.5</v>
      </c>
      <c r="S75" s="14">
        <v>1734.8000000000002</v>
      </c>
      <c r="T75" s="14">
        <v>1812.1999999999998</v>
      </c>
      <c r="U75" s="14">
        <v>1868.4</v>
      </c>
      <c r="V75" s="14">
        <v>1941.6</v>
      </c>
      <c r="W75" s="14">
        <v>2011</v>
      </c>
      <c r="X75" s="14">
        <v>2074.1999999999998</v>
      </c>
      <c r="Y75" s="14">
        <v>2146.1999999999998</v>
      </c>
      <c r="Z75" s="14">
        <v>2197</v>
      </c>
      <c r="AA75" s="14">
        <v>2303.1999999999998</v>
      </c>
      <c r="AB75" s="14">
        <v>2405.6999999999998</v>
      </c>
      <c r="AC75" s="14">
        <v>2511.7950000000001</v>
      </c>
      <c r="AD75" s="119">
        <v>2600.6999999999998</v>
      </c>
      <c r="AE75" s="119">
        <v>2722.6</v>
      </c>
      <c r="AF75" s="119">
        <v>2841.3</v>
      </c>
      <c r="AG75" s="119">
        <v>2959.2</v>
      </c>
      <c r="AH75" s="119">
        <v>3094.5</v>
      </c>
      <c r="AI75" s="119">
        <v>5023.8</v>
      </c>
      <c r="AJ75" s="119">
        <v>5018.3</v>
      </c>
      <c r="AK75" s="119">
        <v>5157.5</v>
      </c>
      <c r="AL75" s="119">
        <v>5150.6000000000004</v>
      </c>
      <c r="AM75" s="119">
        <v>5295.5</v>
      </c>
      <c r="AN75" s="119">
        <v>5287.4</v>
      </c>
      <c r="AO75" s="119">
        <v>5461.2000000000007</v>
      </c>
      <c r="AP75" s="119">
        <v>5447.5</v>
      </c>
      <c r="AQ75" s="119">
        <v>5429.4</v>
      </c>
      <c r="AR75" s="119">
        <v>5461</v>
      </c>
      <c r="AS75" s="119">
        <v>5724.1</v>
      </c>
      <c r="AT75" s="119">
        <v>6052.6</v>
      </c>
      <c r="AU75" s="119">
        <v>6475.7000000000007</v>
      </c>
      <c r="AV75" s="119">
        <v>6863.4</v>
      </c>
      <c r="AW75" s="119">
        <v>7465.1</v>
      </c>
      <c r="AX75" s="119">
        <v>7617.1</v>
      </c>
      <c r="AY75" s="119">
        <v>8036.6</v>
      </c>
      <c r="AZ75" s="119">
        <v>8388.2000000000007</v>
      </c>
      <c r="BA75" s="119">
        <f>SUM(BA67:BA73)</f>
        <v>20335.5</v>
      </c>
      <c r="BB75" s="119">
        <f>SUM(BB67:BB73)</f>
        <v>20570.609</v>
      </c>
      <c r="BC75" s="119">
        <f>SUM(BC67:BC73)</f>
        <v>20853.899999999998</v>
      </c>
      <c r="BD75" s="119">
        <f>SUM(BD67:BD74)</f>
        <v>24889.7</v>
      </c>
      <c r="BE75" s="119">
        <f>SUM(BE67:BE74)</f>
        <v>25200.6</v>
      </c>
    </row>
    <row r="76" spans="2:57" ht="14.25" customHeight="1" x14ac:dyDescent="0.2">
      <c r="D76" s="36"/>
      <c r="E76" s="36"/>
      <c r="F76" s="36"/>
      <c r="G76" s="36"/>
      <c r="H76" s="68"/>
      <c r="I76" s="36"/>
      <c r="J76" s="36"/>
      <c r="K76" s="36"/>
      <c r="L76" s="36"/>
      <c r="M76" s="36"/>
      <c r="N76" s="36"/>
      <c r="O76" s="36"/>
      <c r="P76" s="36"/>
      <c r="Q76" s="36"/>
      <c r="R76" s="36"/>
      <c r="S76" s="36"/>
      <c r="T76" s="36"/>
      <c r="U76" s="36"/>
      <c r="V76" s="36"/>
      <c r="W76" s="36"/>
      <c r="X76" s="36"/>
      <c r="Y76" s="36"/>
      <c r="Z76" s="36"/>
      <c r="AA76" s="36"/>
      <c r="AB76" s="36"/>
      <c r="AC76" s="36"/>
      <c r="AD76" s="118"/>
      <c r="AE76" s="118"/>
      <c r="AF76" s="118"/>
      <c r="AG76" s="118"/>
      <c r="AH76" s="118"/>
      <c r="AI76" s="118"/>
      <c r="AJ76" s="118"/>
      <c r="AK76" s="118"/>
      <c r="AL76" s="118"/>
      <c r="AM76" s="118"/>
      <c r="AN76" s="118"/>
      <c r="AO76" s="118"/>
      <c r="AP76" s="118"/>
      <c r="AQ76" s="118"/>
      <c r="AR76" s="118"/>
      <c r="AS76" s="118"/>
      <c r="AT76" s="118"/>
      <c r="AU76" s="118"/>
      <c r="AV76" s="118"/>
      <c r="AW76" s="118"/>
      <c r="AX76" s="118"/>
      <c r="AY76" s="118"/>
      <c r="AZ76" s="118"/>
      <c r="BA76" s="118"/>
      <c r="BB76" s="118"/>
      <c r="BC76" s="118"/>
      <c r="BD76" s="118"/>
      <c r="BE76" s="118"/>
    </row>
    <row r="77" spans="2:57" s="2" customFormat="1" ht="14.25" customHeight="1" x14ac:dyDescent="0.2">
      <c r="C77" s="2" t="s">
        <v>96</v>
      </c>
      <c r="D77" s="14">
        <v>2740.5409999999997</v>
      </c>
      <c r="E77" s="14">
        <v>3354.7110000000002</v>
      </c>
      <c r="F77" s="14">
        <v>4009.6</v>
      </c>
      <c r="G77" s="14">
        <v>3906.4</v>
      </c>
      <c r="H77" s="69">
        <v>3728.1</v>
      </c>
      <c r="I77" s="14">
        <v>3559.7</v>
      </c>
      <c r="J77" s="14">
        <v>4045.9</v>
      </c>
      <c r="K77" s="14">
        <v>4138</v>
      </c>
      <c r="L77" s="14">
        <v>4287.6000000000004</v>
      </c>
      <c r="M77" s="14">
        <v>4276.7999999999993</v>
      </c>
      <c r="N77" s="14">
        <v>4578.2</v>
      </c>
      <c r="O77" s="14">
        <v>4620.5</v>
      </c>
      <c r="P77" s="14">
        <v>4769.8999999999996</v>
      </c>
      <c r="Q77" s="14">
        <v>5185.1000000000004</v>
      </c>
      <c r="R77" s="14">
        <v>5697.5</v>
      </c>
      <c r="S77" s="14">
        <v>5686.4000000000005</v>
      </c>
      <c r="T77" s="14">
        <v>5543.9</v>
      </c>
      <c r="U77" s="14">
        <v>5647.6</v>
      </c>
      <c r="V77" s="14">
        <v>6123</v>
      </c>
      <c r="W77" s="14">
        <v>6064.8</v>
      </c>
      <c r="X77" s="14">
        <v>6324.9</v>
      </c>
      <c r="Y77" s="14">
        <v>6562.9</v>
      </c>
      <c r="Z77" s="14">
        <v>7417.3</v>
      </c>
      <c r="AA77" s="14">
        <v>7119.5</v>
      </c>
      <c r="AB77" s="14">
        <v>8765.7999999999993</v>
      </c>
      <c r="AC77" s="14">
        <v>10001.895</v>
      </c>
      <c r="AD77" s="119">
        <v>11186.2</v>
      </c>
      <c r="AE77" s="119">
        <v>11206.5</v>
      </c>
      <c r="AF77" s="119">
        <v>11065.5</v>
      </c>
      <c r="AG77" s="119">
        <v>12828.7</v>
      </c>
      <c r="AH77" s="119">
        <v>13992.4</v>
      </c>
      <c r="AI77" s="119">
        <v>15705.2</v>
      </c>
      <c r="AJ77" s="119">
        <v>16288.800000000003</v>
      </c>
      <c r="AK77" s="119">
        <v>15506.699999999999</v>
      </c>
      <c r="AL77" s="119">
        <v>16071.499999999998</v>
      </c>
      <c r="AM77" s="119">
        <v>16590.900000000001</v>
      </c>
      <c r="AN77" s="119">
        <v>17175.699999999997</v>
      </c>
      <c r="AO77" s="119">
        <v>18768</v>
      </c>
      <c r="AP77" s="119">
        <v>19393</v>
      </c>
      <c r="AQ77" s="119">
        <v>20643.100000000002</v>
      </c>
      <c r="AR77" s="119">
        <v>19060.599999999999</v>
      </c>
      <c r="AS77" s="119">
        <v>19864.900000000001</v>
      </c>
      <c r="AT77" s="119">
        <v>20441.100000000002</v>
      </c>
      <c r="AU77" s="119">
        <v>20311.5</v>
      </c>
      <c r="AV77" s="119">
        <v>21426.6</v>
      </c>
      <c r="AW77" s="119">
        <v>21940</v>
      </c>
      <c r="AX77" s="119">
        <v>25312</v>
      </c>
      <c r="AY77" s="119">
        <v>26733.800000000003</v>
      </c>
      <c r="AZ77" s="119">
        <v>30423.900000000005</v>
      </c>
      <c r="BA77" s="119">
        <f>BA75+BA64</f>
        <v>64232.2</v>
      </c>
      <c r="BB77" s="119">
        <f>BB75+BB64</f>
        <v>65652.008999999991</v>
      </c>
      <c r="BC77" s="119">
        <f>BC75+BC64</f>
        <v>66364.900000000009</v>
      </c>
      <c r="BD77" s="119">
        <f>BD75+BD64</f>
        <v>71955.899999999994</v>
      </c>
      <c r="BE77" s="119">
        <f>BE75+BE64</f>
        <v>73841.899999999994</v>
      </c>
    </row>
    <row r="78" spans="2:57" x14ac:dyDescent="0.2">
      <c r="AQ78" s="136">
        <v>0</v>
      </c>
      <c r="AR78" s="136">
        <v>0</v>
      </c>
      <c r="AS78" s="136"/>
      <c r="AT78" s="136"/>
      <c r="AU78" s="136"/>
      <c r="AV78" s="136"/>
      <c r="AW78" s="136"/>
      <c r="AX78" s="136"/>
      <c r="AY78" s="136"/>
      <c r="AZ78" s="136"/>
      <c r="BA78" s="136"/>
      <c r="BB78" s="136">
        <f>BB77-BB37</f>
        <v>8.9999999909196049E-3</v>
      </c>
      <c r="BC78" s="136"/>
      <c r="BD78" s="136">
        <f>BD77-BD37</f>
        <v>0</v>
      </c>
      <c r="BE78" s="136">
        <f>BE77-BE37</f>
        <v>0</v>
      </c>
    </row>
    <row r="79" spans="2:57" x14ac:dyDescent="0.2">
      <c r="D79" s="86"/>
      <c r="E79" s="86"/>
      <c r="F79" s="86"/>
      <c r="G79" s="86"/>
      <c r="H79" s="86"/>
      <c r="I79" s="86"/>
      <c r="J79" s="86"/>
      <c r="K79" s="86"/>
      <c r="L79" s="86"/>
      <c r="M79" s="86"/>
      <c r="N79" s="86"/>
      <c r="O79" s="86"/>
      <c r="P79" s="86"/>
      <c r="Q79" s="86"/>
      <c r="R79" s="86"/>
      <c r="S79" s="86"/>
      <c r="T79" s="86"/>
      <c r="U79" s="86"/>
      <c r="V79" s="86"/>
      <c r="W79" s="86"/>
      <c r="X79" s="86"/>
      <c r="Y79" s="86"/>
      <c r="Z79" s="86"/>
      <c r="AA79" s="86"/>
      <c r="AB79" s="86"/>
      <c r="AC79" s="86"/>
    </row>
    <row r="80" spans="2:57" x14ac:dyDescent="0.2">
      <c r="D80" s="62"/>
      <c r="E80" s="62"/>
      <c r="F80" s="62"/>
      <c r="G80" s="62"/>
    </row>
    <row r="81" spans="4:8" x14ac:dyDescent="0.2">
      <c r="D81" s="62"/>
      <c r="E81" s="62"/>
      <c r="F81" s="62"/>
      <c r="G81" s="62"/>
    </row>
    <row r="82" spans="4:8" x14ac:dyDescent="0.2">
      <c r="D82" s="62"/>
      <c r="E82" s="62"/>
      <c r="F82" s="62"/>
      <c r="G82" s="62"/>
    </row>
    <row r="85" spans="4:8" x14ac:dyDescent="0.2">
      <c r="D85" s="62"/>
      <c r="E85" s="62"/>
      <c r="F85" s="62"/>
      <c r="G85" s="62"/>
    </row>
    <row r="86" spans="4:8" x14ac:dyDescent="0.2">
      <c r="D86" s="62"/>
      <c r="E86" s="62"/>
      <c r="F86" s="62"/>
      <c r="G86" s="62"/>
    </row>
    <row r="87" spans="4:8" x14ac:dyDescent="0.2">
      <c r="H87" s="63"/>
    </row>
    <row r="88" spans="4:8" x14ac:dyDescent="0.2">
      <c r="H88" s="63"/>
    </row>
    <row r="89" spans="4:8" x14ac:dyDescent="0.2">
      <c r="H89" s="63"/>
    </row>
    <row r="90" spans="4:8" x14ac:dyDescent="0.2">
      <c r="H90" s="63"/>
    </row>
    <row r="91" spans="4:8" x14ac:dyDescent="0.2">
      <c r="H91" s="63"/>
    </row>
    <row r="93" spans="4:8" x14ac:dyDescent="0.2">
      <c r="H93" s="64"/>
    </row>
  </sheetData>
  <phoneticPr fontId="8" type="noConversion"/>
  <pageMargins left="0.78740157499999996" right="0.78740157499999996" top="0.984251969" bottom="0.984251969" header="0.49212598499999999" footer="0.49212598499999999"/>
  <pageSetup paperSize="9" orientation="portrait" r:id="rId1"/>
  <headerFooter alignWithMargins="0">
    <oddFooter>&amp;C&amp;1#&amp;"Calibri"&amp;10&amp;K737373Classificação da Informação: PÚBLICA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92"/>
  <sheetViews>
    <sheetView showGridLines="0" zoomScale="80" zoomScaleNormal="80" workbookViewId="0">
      <pane xSplit="2" ySplit="2" topLeftCell="F3" activePane="bottomRight" state="frozen"/>
      <selection activeCell="AW17" sqref="AW17"/>
      <selection pane="topRight" activeCell="AW17" sqref="AW17"/>
      <selection pane="bottomLeft" activeCell="AW17" sqref="AW17"/>
      <selection pane="bottomRight" activeCell="P90" sqref="P90"/>
    </sheetView>
  </sheetViews>
  <sheetFormatPr defaultColWidth="9.140625" defaultRowHeight="12.75" x14ac:dyDescent="0.2"/>
  <cols>
    <col min="1" max="1" width="4.28515625" style="91" customWidth="1"/>
    <col min="2" max="2" width="77.42578125" style="91" customWidth="1"/>
    <col min="3" max="3" width="9.85546875" style="91" customWidth="1"/>
    <col min="4" max="13" width="9.85546875" style="91" bestFit="1" customWidth="1"/>
    <col min="14" max="17" width="10.85546875" style="91" bestFit="1" customWidth="1"/>
    <col min="18" max="16384" width="9.140625" style="91"/>
  </cols>
  <sheetData>
    <row r="1" spans="2:17" x14ac:dyDescent="0.2">
      <c r="B1" s="102"/>
    </row>
    <row r="2" spans="2:17" x14ac:dyDescent="0.2">
      <c r="B2" s="83" t="s">
        <v>97</v>
      </c>
      <c r="C2" s="92" t="s">
        <v>298</v>
      </c>
      <c r="D2" s="92" t="s">
        <v>333</v>
      </c>
      <c r="E2" s="92" t="s">
        <v>332</v>
      </c>
      <c r="F2" s="92">
        <v>2020</v>
      </c>
      <c r="G2" s="92" t="s">
        <v>319</v>
      </c>
      <c r="H2" s="92" t="s">
        <v>331</v>
      </c>
      <c r="I2" s="92" t="s">
        <v>330</v>
      </c>
      <c r="J2" s="92">
        <v>2021</v>
      </c>
      <c r="K2" s="92" t="s">
        <v>325</v>
      </c>
      <c r="L2" s="92" t="s">
        <v>329</v>
      </c>
      <c r="M2" s="92" t="s">
        <v>328</v>
      </c>
      <c r="N2" s="92">
        <v>2022</v>
      </c>
      <c r="O2" s="92" t="s">
        <v>424</v>
      </c>
      <c r="P2" s="92" t="s">
        <v>433</v>
      </c>
      <c r="Q2" s="92" t="s">
        <v>441</v>
      </c>
    </row>
    <row r="3" spans="2:17" ht="6.6" customHeight="1" x14ac:dyDescent="0.2">
      <c r="B3" s="93"/>
      <c r="C3" s="130"/>
      <c r="D3" s="130"/>
      <c r="E3" s="130"/>
      <c r="F3" s="130"/>
      <c r="G3" s="130"/>
      <c r="H3" s="130"/>
      <c r="I3" s="130"/>
      <c r="J3" s="130"/>
      <c r="K3" s="130"/>
      <c r="L3" s="130"/>
      <c r="M3" s="130"/>
      <c r="N3" s="130"/>
      <c r="O3" s="130"/>
      <c r="P3" s="130"/>
      <c r="Q3" s="130"/>
    </row>
    <row r="4" spans="2:17" x14ac:dyDescent="0.2">
      <c r="B4" s="93" t="s">
        <v>98</v>
      </c>
      <c r="C4" s="130"/>
      <c r="D4" s="130"/>
      <c r="E4" s="130"/>
      <c r="F4" s="130"/>
      <c r="G4" s="130"/>
      <c r="H4" s="130"/>
      <c r="I4" s="130"/>
      <c r="J4" s="130"/>
      <c r="K4" s="130"/>
      <c r="L4" s="130"/>
      <c r="M4" s="130"/>
      <c r="N4" s="130"/>
      <c r="O4" s="130"/>
      <c r="P4" s="130"/>
      <c r="Q4" s="130"/>
    </row>
    <row r="5" spans="2:17" x14ac:dyDescent="0.2">
      <c r="B5" s="93" t="s">
        <v>99</v>
      </c>
      <c r="C5" s="109">
        <v>230.9</v>
      </c>
      <c r="D5" s="109">
        <v>320.8</v>
      </c>
      <c r="E5" s="109">
        <v>646.4</v>
      </c>
      <c r="F5" s="109">
        <v>1048.2</v>
      </c>
      <c r="G5" s="109">
        <v>482.3</v>
      </c>
      <c r="H5" s="109">
        <v>930.2</v>
      </c>
      <c r="I5" s="109">
        <v>1601.6</v>
      </c>
      <c r="J5" s="109">
        <v>2043.7</v>
      </c>
      <c r="K5" s="109">
        <v>517.4</v>
      </c>
      <c r="L5" s="109">
        <v>974.1</v>
      </c>
      <c r="M5" s="109">
        <v>1397.8</v>
      </c>
      <c r="N5" s="109">
        <v>1841.2</v>
      </c>
      <c r="O5" s="109">
        <v>521.5</v>
      </c>
      <c r="P5" s="109">
        <v>432.8</v>
      </c>
      <c r="Q5" s="109">
        <v>1097.4000000000001</v>
      </c>
    </row>
    <row r="6" spans="2:17" x14ac:dyDescent="0.2">
      <c r="B6" s="95" t="s">
        <v>100</v>
      </c>
      <c r="C6" s="109"/>
      <c r="D6" s="109"/>
      <c r="E6" s="109"/>
      <c r="F6" s="109"/>
      <c r="G6" s="109"/>
      <c r="H6" s="109"/>
      <c r="I6" s="109"/>
      <c r="J6" s="109"/>
      <c r="K6" s="109"/>
      <c r="L6" s="109"/>
      <c r="M6" s="109"/>
      <c r="N6" s="109"/>
      <c r="O6" s="109"/>
      <c r="P6" s="109"/>
      <c r="Q6" s="109"/>
    </row>
    <row r="7" spans="2:17" x14ac:dyDescent="0.2">
      <c r="B7" s="95" t="s">
        <v>101</v>
      </c>
      <c r="C7" s="109"/>
      <c r="D7" s="109"/>
      <c r="E7" s="109"/>
      <c r="F7" s="109"/>
      <c r="G7" s="109"/>
      <c r="H7" s="109"/>
      <c r="I7" s="109"/>
      <c r="J7" s="109"/>
      <c r="K7" s="109"/>
      <c r="L7" s="109"/>
      <c r="M7" s="109"/>
      <c r="N7" s="109"/>
      <c r="O7" s="109"/>
      <c r="P7" s="109"/>
      <c r="Q7" s="109"/>
    </row>
    <row r="8" spans="2:17" x14ac:dyDescent="0.2">
      <c r="B8" s="96" t="s">
        <v>102</v>
      </c>
      <c r="C8" s="109">
        <v>198.4</v>
      </c>
      <c r="D8" s="109">
        <v>414.8</v>
      </c>
      <c r="E8" s="109">
        <v>559.29999999999995</v>
      </c>
      <c r="F8" s="109">
        <v>666.4</v>
      </c>
      <c r="G8" s="109">
        <v>97.5</v>
      </c>
      <c r="H8" s="109">
        <v>193.8</v>
      </c>
      <c r="I8" s="109">
        <v>311.7</v>
      </c>
      <c r="J8" s="109">
        <v>473.5</v>
      </c>
      <c r="K8" s="109">
        <v>186.9</v>
      </c>
      <c r="L8" s="109">
        <v>411.7</v>
      </c>
      <c r="M8" s="109">
        <v>1233</v>
      </c>
      <c r="N8" s="109">
        <v>2063.6</v>
      </c>
      <c r="O8" s="109">
        <v>983.4</v>
      </c>
      <c r="P8" s="109">
        <v>2508.5</v>
      </c>
      <c r="Q8" s="109">
        <v>3551.4</v>
      </c>
    </row>
    <row r="9" spans="2:17" x14ac:dyDescent="0.2">
      <c r="B9" s="93" t="s">
        <v>324</v>
      </c>
      <c r="C9" s="109">
        <v>-99.300000000000182</v>
      </c>
      <c r="D9" s="109">
        <v>-104.80000000000018</v>
      </c>
      <c r="E9" s="109">
        <v>-278.10000000000036</v>
      </c>
      <c r="F9" s="109">
        <v>-509.19999999999982</v>
      </c>
      <c r="G9" s="109">
        <v>-277</v>
      </c>
      <c r="H9" s="109">
        <v>-528</v>
      </c>
      <c r="I9" s="109">
        <v>-781.39999999999964</v>
      </c>
      <c r="J9" s="109">
        <v>-962</v>
      </c>
      <c r="K9" s="109">
        <v>-275.2</v>
      </c>
      <c r="L9" s="109">
        <v>-604.79999999999995</v>
      </c>
      <c r="M9" s="109">
        <v>-1158.7</v>
      </c>
      <c r="N9" s="109">
        <v>-1748.3</v>
      </c>
      <c r="O9" s="109">
        <v>-531</v>
      </c>
      <c r="P9" s="109">
        <v>-983.1</v>
      </c>
      <c r="Q9" s="109">
        <v>-1358.3</v>
      </c>
    </row>
    <row r="10" spans="2:17" x14ac:dyDescent="0.2">
      <c r="B10" s="93" t="s">
        <v>434</v>
      </c>
      <c r="C10" s="109"/>
      <c r="D10" s="109"/>
      <c r="E10" s="109"/>
      <c r="F10" s="109"/>
      <c r="G10" s="109"/>
      <c r="H10" s="109"/>
      <c r="I10" s="109"/>
      <c r="J10" s="109"/>
      <c r="K10" s="109"/>
      <c r="L10" s="109"/>
      <c r="M10" s="109"/>
      <c r="N10" s="109"/>
      <c r="O10" s="109"/>
      <c r="P10" s="109">
        <v>153.30000000000001</v>
      </c>
      <c r="Q10" s="109">
        <v>153.30000000000001</v>
      </c>
    </row>
    <row r="11" spans="2:17" x14ac:dyDescent="0.2">
      <c r="B11" s="93" t="s">
        <v>103</v>
      </c>
      <c r="C11" s="109">
        <v>18.7</v>
      </c>
      <c r="D11" s="109">
        <v>-8.3000000000000007</v>
      </c>
      <c r="E11" s="109">
        <v>10.1</v>
      </c>
      <c r="F11" s="109">
        <v>67.400000000000006</v>
      </c>
      <c r="G11" s="109">
        <v>89.9</v>
      </c>
      <c r="H11" s="109">
        <v>230.5</v>
      </c>
      <c r="I11" s="109">
        <v>569.29999999999995</v>
      </c>
      <c r="J11" s="109">
        <v>735.4</v>
      </c>
      <c r="K11" s="109">
        <v>177.1</v>
      </c>
      <c r="L11" s="109">
        <v>327</v>
      </c>
      <c r="M11" s="109">
        <v>469.6</v>
      </c>
      <c r="N11" s="109">
        <v>484.9</v>
      </c>
      <c r="O11" s="109">
        <v>-132.30000000000001</v>
      </c>
      <c r="P11" s="109">
        <v>-304.2</v>
      </c>
      <c r="Q11" s="109">
        <v>-264.5</v>
      </c>
    </row>
    <row r="12" spans="2:17" x14ac:dyDescent="0.2">
      <c r="B12" s="135" t="s">
        <v>276</v>
      </c>
      <c r="C12" s="109">
        <v>135.19999999999999</v>
      </c>
      <c r="D12" s="109">
        <v>273.60000000000002</v>
      </c>
      <c r="E12" s="109">
        <v>346.5</v>
      </c>
      <c r="F12" s="109">
        <v>423.7</v>
      </c>
      <c r="G12" s="109">
        <v>33.200000000000003</v>
      </c>
      <c r="H12" s="109">
        <v>109</v>
      </c>
      <c r="I12" s="109">
        <v>243.5</v>
      </c>
      <c r="J12" s="109">
        <v>502.3</v>
      </c>
      <c r="K12" s="109">
        <v>338.2</v>
      </c>
      <c r="L12" s="109">
        <v>788.5</v>
      </c>
      <c r="M12" s="109">
        <v>1841.1</v>
      </c>
      <c r="N12" s="109">
        <v>2898.6</v>
      </c>
      <c r="O12" s="109">
        <v>1217.9000000000001</v>
      </c>
      <c r="P12" s="109">
        <v>2508.5</v>
      </c>
      <c r="Q12" s="109">
        <v>3784.1</v>
      </c>
    </row>
    <row r="13" spans="2:17" x14ac:dyDescent="0.2">
      <c r="B13" s="135" t="s">
        <v>340</v>
      </c>
      <c r="C13" s="109">
        <v>0</v>
      </c>
      <c r="D13" s="109">
        <v>0</v>
      </c>
      <c r="E13" s="109">
        <v>0</v>
      </c>
      <c r="F13" s="109">
        <v>0</v>
      </c>
      <c r="G13" s="109">
        <v>0</v>
      </c>
      <c r="H13" s="109">
        <v>0</v>
      </c>
      <c r="I13" s="109">
        <v>0</v>
      </c>
      <c r="J13" s="109">
        <v>0</v>
      </c>
      <c r="K13" s="109">
        <v>0</v>
      </c>
      <c r="L13" s="109">
        <v>0</v>
      </c>
      <c r="M13" s="109">
        <v>55.3</v>
      </c>
      <c r="N13" s="109">
        <v>76.3</v>
      </c>
      <c r="O13" s="109">
        <v>22.9</v>
      </c>
      <c r="P13" s="109">
        <v>48.2</v>
      </c>
      <c r="Q13" s="109">
        <v>75.599999999999994</v>
      </c>
    </row>
    <row r="14" spans="2:17" x14ac:dyDescent="0.2">
      <c r="B14" s="135" t="s">
        <v>428</v>
      </c>
      <c r="C14" s="109">
        <v>16.5</v>
      </c>
      <c r="D14" s="109">
        <v>30.6</v>
      </c>
      <c r="E14" s="109">
        <v>45.2</v>
      </c>
      <c r="F14" s="109">
        <v>59.6</v>
      </c>
      <c r="G14" s="109">
        <v>14.6</v>
      </c>
      <c r="H14" s="109">
        <v>29.9</v>
      </c>
      <c r="I14" s="109">
        <v>45.7</v>
      </c>
      <c r="J14" s="109">
        <v>61.8</v>
      </c>
      <c r="K14" s="109">
        <v>17.100000000000001</v>
      </c>
      <c r="L14" s="109">
        <v>34.6</v>
      </c>
      <c r="M14" s="109">
        <v>0</v>
      </c>
      <c r="N14" s="109">
        <v>0</v>
      </c>
      <c r="O14" s="109">
        <v>0</v>
      </c>
      <c r="P14" s="109"/>
      <c r="Q14" s="109"/>
    </row>
    <row r="15" spans="2:17" x14ac:dyDescent="0.2">
      <c r="B15" s="93" t="s">
        <v>104</v>
      </c>
      <c r="C15" s="109">
        <v>32.6</v>
      </c>
      <c r="D15" s="109">
        <v>-83.4</v>
      </c>
      <c r="E15" s="109">
        <v>-64.2</v>
      </c>
      <c r="F15" s="109">
        <v>9.2999999999999989</v>
      </c>
      <c r="G15" s="109">
        <v>48.5</v>
      </c>
      <c r="H15" s="109">
        <v>60.399999999999991</v>
      </c>
      <c r="I15" s="109">
        <v>74</v>
      </c>
      <c r="J15" s="109">
        <v>73.8</v>
      </c>
      <c r="K15" s="109">
        <v>-16.2</v>
      </c>
      <c r="L15" s="109">
        <v>-39.699999999999989</v>
      </c>
      <c r="M15" s="109">
        <v>8.6</v>
      </c>
      <c r="N15" s="109">
        <v>18.7</v>
      </c>
      <c r="O15" s="109">
        <v>76.5</v>
      </c>
      <c r="P15" s="109">
        <v>235.49999999999997</v>
      </c>
      <c r="Q15" s="109">
        <v>426.1</v>
      </c>
    </row>
    <row r="16" spans="2:17" ht="6.6" customHeight="1" x14ac:dyDescent="0.2">
      <c r="B16" s="93"/>
      <c r="C16" s="109"/>
      <c r="D16" s="109"/>
      <c r="E16" s="109"/>
      <c r="F16" s="109"/>
      <c r="G16" s="109"/>
      <c r="H16" s="109"/>
      <c r="I16" s="109"/>
      <c r="J16" s="109"/>
      <c r="K16" s="109"/>
      <c r="L16" s="109"/>
      <c r="M16" s="109"/>
      <c r="N16" s="109"/>
      <c r="O16" s="109"/>
      <c r="P16" s="109"/>
      <c r="Q16" s="109"/>
    </row>
    <row r="17" spans="2:17" x14ac:dyDescent="0.2">
      <c r="B17" s="93" t="s">
        <v>105</v>
      </c>
      <c r="C17" s="109"/>
      <c r="D17" s="109"/>
      <c r="E17" s="109"/>
      <c r="F17" s="109"/>
      <c r="G17" s="109"/>
      <c r="H17" s="109"/>
      <c r="I17" s="109"/>
      <c r="J17" s="109"/>
      <c r="K17" s="109"/>
      <c r="L17" s="109"/>
      <c r="M17" s="109"/>
      <c r="N17" s="109"/>
      <c r="O17" s="109"/>
      <c r="P17" s="109"/>
      <c r="Q17" s="109"/>
    </row>
    <row r="18" spans="2:17" x14ac:dyDescent="0.2">
      <c r="B18" s="95" t="s">
        <v>106</v>
      </c>
      <c r="C18" s="109">
        <v>493.2</v>
      </c>
      <c r="D18" s="109">
        <v>546.70000000000005</v>
      </c>
      <c r="E18" s="109">
        <v>257.3</v>
      </c>
      <c r="F18" s="109">
        <v>118.8</v>
      </c>
      <c r="G18" s="109">
        <v>-2.6</v>
      </c>
      <c r="H18" s="109">
        <v>-53.5</v>
      </c>
      <c r="I18" s="109">
        <v>-157.5</v>
      </c>
      <c r="J18" s="109">
        <v>-248.1</v>
      </c>
      <c r="K18" s="109">
        <v>-0.5</v>
      </c>
      <c r="L18" s="109">
        <v>-76.399999999999991</v>
      </c>
      <c r="M18" s="109">
        <v>-31.6</v>
      </c>
      <c r="N18" s="109">
        <v>-827.9</v>
      </c>
      <c r="O18" s="109">
        <v>393.8</v>
      </c>
      <c r="P18" s="109">
        <v>-351.3</v>
      </c>
      <c r="Q18" s="109">
        <v>-847.3</v>
      </c>
    </row>
    <row r="19" spans="2:17" x14ac:dyDescent="0.2">
      <c r="B19" s="95" t="s">
        <v>107</v>
      </c>
      <c r="C19" s="109">
        <v>-2294.1</v>
      </c>
      <c r="D19" s="109">
        <v>-3893.1</v>
      </c>
      <c r="E19" s="109">
        <v>-4633.5999999999995</v>
      </c>
      <c r="F19" s="109">
        <v>-6513.3</v>
      </c>
      <c r="G19" s="109">
        <v>-2042.9</v>
      </c>
      <c r="H19" s="109">
        <v>-3893.1</v>
      </c>
      <c r="I19" s="109">
        <v>-5550.7</v>
      </c>
      <c r="J19" s="109">
        <v>-7366.9</v>
      </c>
      <c r="K19" s="109">
        <v>-2296.2999999999997</v>
      </c>
      <c r="L19" s="109">
        <v>-4596.7</v>
      </c>
      <c r="M19" s="109">
        <v>-9421.9000000000015</v>
      </c>
      <c r="N19" s="109">
        <v>-18621</v>
      </c>
      <c r="O19" s="109">
        <v>-6368.3</v>
      </c>
      <c r="P19" s="109">
        <v>-11149.1</v>
      </c>
      <c r="Q19" s="109">
        <v>-16577.900000000001</v>
      </c>
    </row>
    <row r="20" spans="2:17" x14ac:dyDescent="0.2">
      <c r="B20" s="95" t="s">
        <v>108</v>
      </c>
      <c r="C20" s="109">
        <v>-1.3</v>
      </c>
      <c r="D20" s="109">
        <v>1.9</v>
      </c>
      <c r="E20" s="109">
        <v>-1.9</v>
      </c>
      <c r="F20" s="109">
        <v>0.9</v>
      </c>
      <c r="G20" s="109">
        <v>-0.6</v>
      </c>
      <c r="H20" s="109">
        <v>-1.3</v>
      </c>
      <c r="I20" s="109">
        <v>-2.2999999999999998</v>
      </c>
      <c r="J20" s="109">
        <v>-8.1</v>
      </c>
      <c r="K20" s="109">
        <v>-1.4</v>
      </c>
      <c r="L20" s="109">
        <v>1.4</v>
      </c>
      <c r="M20" s="109">
        <v>-8.8000000000000007</v>
      </c>
      <c r="N20" s="109">
        <v>-6.8</v>
      </c>
      <c r="O20" s="109">
        <v>-7.3</v>
      </c>
      <c r="P20" s="109">
        <v>-6.7</v>
      </c>
      <c r="Q20" s="109">
        <v>-28.6</v>
      </c>
    </row>
    <row r="21" spans="2:17" x14ac:dyDescent="0.2">
      <c r="B21" s="95" t="s">
        <v>109</v>
      </c>
      <c r="C21" s="109">
        <v>8.5</v>
      </c>
      <c r="D21" s="109">
        <v>-21.2</v>
      </c>
      <c r="E21" s="109">
        <v>-16.600000000000001</v>
      </c>
      <c r="F21" s="109">
        <v>11.5</v>
      </c>
      <c r="G21" s="109">
        <v>-14.7</v>
      </c>
      <c r="H21" s="109">
        <v>12.9</v>
      </c>
      <c r="I21" s="109">
        <v>-290.7</v>
      </c>
      <c r="J21" s="109">
        <v>-266.89999999999998</v>
      </c>
      <c r="K21" s="109">
        <v>10.4</v>
      </c>
      <c r="L21" s="109">
        <v>-50.9</v>
      </c>
      <c r="M21" s="109">
        <v>-146.80000000000001</v>
      </c>
      <c r="N21" s="109">
        <v>-187.7</v>
      </c>
      <c r="O21" s="109">
        <v>-93.4</v>
      </c>
      <c r="P21" s="109">
        <v>-242.3</v>
      </c>
      <c r="Q21" s="109">
        <v>-304.3</v>
      </c>
    </row>
    <row r="22" spans="2:17" x14ac:dyDescent="0.2">
      <c r="B22" s="95" t="s">
        <v>277</v>
      </c>
      <c r="C22" s="109">
        <v>-133.1</v>
      </c>
      <c r="D22" s="109">
        <v>-80.8</v>
      </c>
      <c r="E22" s="109">
        <v>-46.9</v>
      </c>
      <c r="F22" s="109">
        <v>-7.9</v>
      </c>
      <c r="G22" s="109">
        <v>-105.4</v>
      </c>
      <c r="H22" s="109">
        <v>-70.2</v>
      </c>
      <c r="I22" s="109">
        <v>-45</v>
      </c>
      <c r="J22" s="109">
        <v>-11.6</v>
      </c>
      <c r="K22" s="109">
        <v>-137.5</v>
      </c>
      <c r="L22" s="109">
        <v>-115.7</v>
      </c>
      <c r="M22" s="109">
        <v>-73.2</v>
      </c>
      <c r="N22" s="109">
        <v>92.2</v>
      </c>
      <c r="O22" s="109">
        <v>-388.9</v>
      </c>
      <c r="P22" s="109">
        <v>-272.60000000000002</v>
      </c>
      <c r="Q22" s="109">
        <v>-174.8</v>
      </c>
    </row>
    <row r="23" spans="2:17" x14ac:dyDescent="0.2">
      <c r="B23" s="95" t="s">
        <v>110</v>
      </c>
      <c r="C23" s="109">
        <v>-26.1</v>
      </c>
      <c r="D23" s="109">
        <v>16.600000000000001</v>
      </c>
      <c r="E23" s="109">
        <v>-14.2</v>
      </c>
      <c r="F23" s="109">
        <v>-44.7</v>
      </c>
      <c r="G23" s="109">
        <v>9.6999999999999993</v>
      </c>
      <c r="H23" s="109">
        <v>65</v>
      </c>
      <c r="I23" s="109">
        <v>88.4</v>
      </c>
      <c r="J23" s="109">
        <v>85.1</v>
      </c>
      <c r="K23" s="109">
        <v>-16.3</v>
      </c>
      <c r="L23" s="109">
        <v>-43.4</v>
      </c>
      <c r="M23" s="109">
        <v>-24.6</v>
      </c>
      <c r="N23" s="109">
        <v>-475.4</v>
      </c>
      <c r="O23" s="109">
        <v>-47.4</v>
      </c>
      <c r="P23" s="109">
        <v>-152</v>
      </c>
      <c r="Q23" s="109">
        <v>-257.7</v>
      </c>
    </row>
    <row r="24" spans="2:17" ht="6.6" customHeight="1" x14ac:dyDescent="0.2">
      <c r="B24" s="93"/>
      <c r="C24" s="109"/>
      <c r="D24" s="109"/>
      <c r="E24" s="109"/>
      <c r="F24" s="109"/>
      <c r="G24" s="109"/>
      <c r="H24" s="109"/>
      <c r="I24" s="109"/>
      <c r="J24" s="109"/>
      <c r="K24" s="109"/>
      <c r="L24" s="109"/>
      <c r="M24" s="109"/>
      <c r="N24" s="109"/>
      <c r="O24" s="109"/>
      <c r="P24" s="109"/>
      <c r="Q24" s="109"/>
    </row>
    <row r="25" spans="2:17" x14ac:dyDescent="0.2">
      <c r="B25" s="93" t="s">
        <v>111</v>
      </c>
      <c r="C25" s="130"/>
      <c r="D25" s="130"/>
      <c r="E25" s="130"/>
      <c r="F25" s="130"/>
      <c r="G25" s="130"/>
      <c r="H25" s="130"/>
      <c r="I25" s="130"/>
      <c r="J25" s="130"/>
      <c r="K25" s="130"/>
      <c r="L25" s="130"/>
      <c r="M25" s="130"/>
      <c r="N25" s="130"/>
      <c r="O25" s="130"/>
      <c r="P25" s="130"/>
      <c r="Q25" s="130"/>
    </row>
    <row r="26" spans="2:17" x14ac:dyDescent="0.2">
      <c r="B26" s="95" t="s">
        <v>112</v>
      </c>
      <c r="C26" s="109">
        <v>-18.2</v>
      </c>
      <c r="D26" s="109">
        <v>-47.8</v>
      </c>
      <c r="E26" s="109">
        <v>-16.600000000000001</v>
      </c>
      <c r="F26" s="109">
        <v>84.2</v>
      </c>
      <c r="G26" s="109">
        <v>32.5</v>
      </c>
      <c r="H26" s="109">
        <v>22.599999999999998</v>
      </c>
      <c r="I26" s="109">
        <v>49.2</v>
      </c>
      <c r="J26" s="109">
        <v>109.3</v>
      </c>
      <c r="K26" s="109">
        <v>-39.1</v>
      </c>
      <c r="L26" s="109">
        <v>-12.9</v>
      </c>
      <c r="M26" s="109">
        <v>83.3</v>
      </c>
      <c r="N26" s="109">
        <v>230.9</v>
      </c>
      <c r="O26" s="109">
        <v>-66.099999999999994</v>
      </c>
      <c r="P26" s="109">
        <v>-16.399999999999999</v>
      </c>
      <c r="Q26" s="109">
        <v>3.8</v>
      </c>
    </row>
    <row r="27" spans="2:17" x14ac:dyDescent="0.2">
      <c r="B27" s="95" t="s">
        <v>80</v>
      </c>
      <c r="C27" s="109">
        <v>47.9</v>
      </c>
      <c r="D27" s="109">
        <v>-1.1000000000000001</v>
      </c>
      <c r="E27" s="109">
        <v>25.9</v>
      </c>
      <c r="F27" s="109">
        <v>56.5</v>
      </c>
      <c r="G27" s="109">
        <v>62.2</v>
      </c>
      <c r="H27" s="109">
        <v>-2.9</v>
      </c>
      <c r="I27" s="109">
        <v>18.399999999999999</v>
      </c>
      <c r="J27" s="109">
        <v>57.7</v>
      </c>
      <c r="K27" s="109">
        <v>36.4</v>
      </c>
      <c r="L27" s="109">
        <v>-30.1</v>
      </c>
      <c r="M27" s="109">
        <v>-1.9</v>
      </c>
      <c r="N27" s="109">
        <v>-18</v>
      </c>
      <c r="O27" s="109">
        <v>21</v>
      </c>
      <c r="P27" s="109">
        <v>-43</v>
      </c>
      <c r="Q27" s="109">
        <v>-27.3</v>
      </c>
    </row>
    <row r="28" spans="2:17" x14ac:dyDescent="0.2">
      <c r="B28" s="95" t="s">
        <v>114</v>
      </c>
      <c r="C28" s="109">
        <v>57.2</v>
      </c>
      <c r="D28" s="109">
        <v>85.4</v>
      </c>
      <c r="E28" s="109">
        <v>190.5</v>
      </c>
      <c r="F28" s="109">
        <v>311.7</v>
      </c>
      <c r="G28" s="109">
        <v>113.9</v>
      </c>
      <c r="H28" s="109">
        <v>152.80000000000001</v>
      </c>
      <c r="I28" s="109">
        <v>114.6</v>
      </c>
      <c r="J28" s="109">
        <v>124</v>
      </c>
      <c r="K28" s="109">
        <v>30.5</v>
      </c>
      <c r="L28" s="109">
        <v>50.1</v>
      </c>
      <c r="M28" s="109">
        <v>25.8</v>
      </c>
      <c r="N28" s="109">
        <v>92.8</v>
      </c>
      <c r="O28" s="109">
        <v>180.5</v>
      </c>
      <c r="P28" s="109">
        <v>164</v>
      </c>
      <c r="Q28" s="109">
        <v>208.7</v>
      </c>
    </row>
    <row r="29" spans="2:17" x14ac:dyDescent="0.2">
      <c r="B29" s="95" t="s">
        <v>426</v>
      </c>
      <c r="C29" s="109"/>
      <c r="D29" s="109"/>
      <c r="E29" s="109"/>
      <c r="F29" s="109"/>
      <c r="G29" s="109"/>
      <c r="H29" s="109"/>
      <c r="I29" s="109"/>
      <c r="J29" s="109"/>
      <c r="K29" s="109"/>
      <c r="L29" s="109"/>
      <c r="M29" s="109"/>
      <c r="N29" s="109"/>
      <c r="O29" s="109">
        <v>304.89999999999998</v>
      </c>
      <c r="P29" s="109">
        <v>306.89999999999998</v>
      </c>
      <c r="Q29" s="109">
        <v>625</v>
      </c>
    </row>
    <row r="30" spans="2:17" x14ac:dyDescent="0.2">
      <c r="B30" s="95" t="s">
        <v>116</v>
      </c>
      <c r="C30" s="109">
        <v>-13.9</v>
      </c>
      <c r="D30" s="109">
        <v>-109</v>
      </c>
      <c r="E30" s="109">
        <v>-9.4</v>
      </c>
      <c r="F30" s="109">
        <v>20.8</v>
      </c>
      <c r="G30" s="109">
        <v>-6.1</v>
      </c>
      <c r="H30" s="109">
        <v>-57.9</v>
      </c>
      <c r="I30" s="109">
        <v>-94.3</v>
      </c>
      <c r="J30" s="109">
        <v>-93.2</v>
      </c>
      <c r="K30" s="109">
        <v>5.0999999999999996</v>
      </c>
      <c r="L30" s="109">
        <v>19.2</v>
      </c>
      <c r="M30" s="109">
        <v>48.3</v>
      </c>
      <c r="N30" s="109">
        <v>50.9</v>
      </c>
      <c r="O30" s="109">
        <v>28.2</v>
      </c>
      <c r="P30" s="109">
        <v>32.799999999999997</v>
      </c>
      <c r="Q30" s="109">
        <v>35.4</v>
      </c>
    </row>
    <row r="31" spans="2:17" x14ac:dyDescent="0.2">
      <c r="B31" s="95" t="s">
        <v>110</v>
      </c>
      <c r="C31" s="109">
        <v>-43.9</v>
      </c>
      <c r="D31" s="109">
        <v>-71.600000000000009</v>
      </c>
      <c r="E31" s="109">
        <v>-59.099999999999994</v>
      </c>
      <c r="F31" s="109">
        <v>13.4</v>
      </c>
      <c r="G31" s="109">
        <v>-62.300000000000004</v>
      </c>
      <c r="H31" s="109">
        <v>-46.5</v>
      </c>
      <c r="I31" s="109">
        <v>-65.8</v>
      </c>
      <c r="J31" s="109">
        <v>-71.300000000000011</v>
      </c>
      <c r="K31" s="109">
        <v>-80.399999999999977</v>
      </c>
      <c r="L31" s="109">
        <v>16.800000000000004</v>
      </c>
      <c r="M31" s="109">
        <v>73.3</v>
      </c>
      <c r="N31" s="109">
        <v>271.8</v>
      </c>
      <c r="O31" s="109">
        <v>-24.099999999999991</v>
      </c>
      <c r="P31" s="109">
        <v>-188.70000000000002</v>
      </c>
      <c r="Q31" s="109">
        <v>-191.8</v>
      </c>
    </row>
    <row r="32" spans="2:17" x14ac:dyDescent="0.2">
      <c r="B32" s="95" t="s">
        <v>323</v>
      </c>
      <c r="C32" s="109">
        <v>1645.5000000000002</v>
      </c>
      <c r="D32" s="109">
        <v>2474.3000000000002</v>
      </c>
      <c r="E32" s="109">
        <v>4518.6000000000004</v>
      </c>
      <c r="F32" s="109">
        <v>6109.0999999999995</v>
      </c>
      <c r="G32" s="109">
        <v>1536.9</v>
      </c>
      <c r="H32" s="109">
        <v>3005.9</v>
      </c>
      <c r="I32" s="109">
        <v>4311.7</v>
      </c>
      <c r="J32" s="109">
        <v>5308</v>
      </c>
      <c r="K32" s="109">
        <v>1039</v>
      </c>
      <c r="L32" s="109">
        <v>2388.6</v>
      </c>
      <c r="M32" s="109">
        <v>5365.6</v>
      </c>
      <c r="N32" s="109">
        <v>7833.6</v>
      </c>
      <c r="O32" s="109">
        <v>3376.5</v>
      </c>
      <c r="P32" s="109">
        <v>6618.5</v>
      </c>
      <c r="Q32" s="109">
        <v>10141.700000000001</v>
      </c>
    </row>
    <row r="33" spans="2:17" x14ac:dyDescent="0.2">
      <c r="B33" s="95" t="s">
        <v>113</v>
      </c>
      <c r="C33" s="109">
        <v>-55.2</v>
      </c>
      <c r="D33" s="109">
        <v>-112.3</v>
      </c>
      <c r="E33" s="109">
        <v>-142.9</v>
      </c>
      <c r="F33" s="109">
        <v>-250.1</v>
      </c>
      <c r="G33" s="109">
        <v>-120.2</v>
      </c>
      <c r="H33" s="109">
        <v>-232.4</v>
      </c>
      <c r="I33" s="109">
        <v>-268.60000000000002</v>
      </c>
      <c r="J33" s="109">
        <v>-307.10000000000002</v>
      </c>
      <c r="K33" s="109">
        <v>-9.5</v>
      </c>
      <c r="L33" s="109">
        <v>-39.9</v>
      </c>
      <c r="M33" s="109">
        <v>-62.2</v>
      </c>
      <c r="N33" s="109">
        <v>-83.4</v>
      </c>
      <c r="O33" s="109">
        <v>-4.3</v>
      </c>
      <c r="P33" s="109">
        <v>-32.200000000000003</v>
      </c>
      <c r="Q33" s="109">
        <v>-59.6</v>
      </c>
    </row>
    <row r="34" spans="2:17" x14ac:dyDescent="0.2">
      <c r="B34" s="95" t="s">
        <v>115</v>
      </c>
      <c r="C34" s="109">
        <v>-79.599999999999994</v>
      </c>
      <c r="D34" s="109">
        <v>-195.2</v>
      </c>
      <c r="E34" s="109">
        <v>-286.8</v>
      </c>
      <c r="F34" s="109">
        <v>-366.9</v>
      </c>
      <c r="G34" s="109">
        <v>-72.2</v>
      </c>
      <c r="H34" s="109">
        <v>-144.5</v>
      </c>
      <c r="I34" s="109">
        <v>-312.5</v>
      </c>
      <c r="J34" s="109">
        <v>-372.9</v>
      </c>
      <c r="K34" s="109">
        <v>-314.39999999999998</v>
      </c>
      <c r="L34" s="109">
        <v>-557</v>
      </c>
      <c r="M34" s="109">
        <v>-1480</v>
      </c>
      <c r="N34" s="109">
        <v>-2349.3000000000002</v>
      </c>
      <c r="O34" s="109">
        <v>-927.6</v>
      </c>
      <c r="P34" s="109">
        <v>-2330.6999999999998</v>
      </c>
      <c r="Q34" s="109">
        <v>-3565.4</v>
      </c>
    </row>
    <row r="35" spans="2:17" x14ac:dyDescent="0.2">
      <c r="B35" s="95" t="s">
        <v>417</v>
      </c>
      <c r="C35" s="109"/>
      <c r="D35" s="109"/>
      <c r="E35" s="109"/>
      <c r="F35" s="109"/>
      <c r="G35" s="109"/>
      <c r="H35" s="109"/>
      <c r="I35" s="109"/>
      <c r="J35" s="109"/>
      <c r="K35" s="109"/>
      <c r="L35" s="109"/>
      <c r="M35" s="109"/>
      <c r="N35" s="109">
        <v>-6.2</v>
      </c>
      <c r="O35" s="109">
        <v>-0.6</v>
      </c>
      <c r="P35" s="109">
        <v>-2.7</v>
      </c>
      <c r="Q35" s="109">
        <v>-6</v>
      </c>
    </row>
    <row r="36" spans="2:17" x14ac:dyDescent="0.2">
      <c r="B36" s="95" t="s">
        <v>297</v>
      </c>
      <c r="C36" s="109">
        <v>-10.5</v>
      </c>
      <c r="D36" s="109">
        <v>-16.200000000000003</v>
      </c>
      <c r="E36" s="109">
        <v>-30</v>
      </c>
      <c r="F36" s="109">
        <v>-56.8</v>
      </c>
      <c r="G36" s="109">
        <v>-12.4</v>
      </c>
      <c r="H36" s="109">
        <v>-20.3</v>
      </c>
      <c r="I36" s="109">
        <v>-31.4</v>
      </c>
      <c r="J36" s="109">
        <v>-49.7</v>
      </c>
      <c r="K36" s="109">
        <v>-11.7</v>
      </c>
      <c r="L36" s="109">
        <v>-23.8</v>
      </c>
      <c r="M36" s="109">
        <v>-38.4</v>
      </c>
      <c r="N36" s="109">
        <v>-61.5</v>
      </c>
      <c r="O36" s="109">
        <v>-17.2</v>
      </c>
      <c r="P36" s="109">
        <v>-42</v>
      </c>
      <c r="Q36" s="109">
        <v>-58.2</v>
      </c>
    </row>
    <row r="37" spans="2:17" x14ac:dyDescent="0.2">
      <c r="B37" s="99" t="s">
        <v>278</v>
      </c>
      <c r="C37" s="109">
        <v>-656.5</v>
      </c>
      <c r="D37" s="109">
        <v>365.3</v>
      </c>
      <c r="E37" s="109">
        <v>-966.8</v>
      </c>
      <c r="F37" s="109">
        <v>-769.4</v>
      </c>
      <c r="G37" s="109">
        <v>-239.1</v>
      </c>
      <c r="H37" s="109">
        <v>-2222.1999999999998</v>
      </c>
      <c r="I37" s="109">
        <v>-1568.6</v>
      </c>
      <c r="J37" s="109">
        <v>-3188.2</v>
      </c>
      <c r="K37" s="109">
        <v>-419.1</v>
      </c>
      <c r="L37" s="109">
        <v>-1193.2</v>
      </c>
      <c r="M37" s="109">
        <v>-734.1</v>
      </c>
      <c r="N37" s="109">
        <v>-396.6</v>
      </c>
      <c r="O37" s="109">
        <v>497.2</v>
      </c>
      <c r="P37" s="109">
        <v>-2418</v>
      </c>
      <c r="Q37" s="109">
        <v>-3645.2</v>
      </c>
    </row>
    <row r="38" spans="2:17" s="100" customFormat="1" ht="13.5" customHeight="1" x14ac:dyDescent="0.2">
      <c r="B38" s="94" t="s">
        <v>117</v>
      </c>
      <c r="C38" s="5">
        <f t="shared" ref="C38:J38" si="0">SUM(C5:C37)</f>
        <v>-547.09999999999968</v>
      </c>
      <c r="D38" s="5">
        <f t="shared" si="0"/>
        <v>-214.79999999999967</v>
      </c>
      <c r="E38" s="5">
        <f t="shared" si="0"/>
        <v>32.700000000000273</v>
      </c>
      <c r="F38" s="5">
        <f t="shared" si="0"/>
        <v>483.19999999999879</v>
      </c>
      <c r="G38" s="5">
        <f t="shared" si="0"/>
        <v>-434.29999999999984</v>
      </c>
      <c r="H38" s="5">
        <f t="shared" si="0"/>
        <v>-2459.7999999999997</v>
      </c>
      <c r="I38" s="5">
        <f t="shared" si="0"/>
        <v>-1740.6999999999998</v>
      </c>
      <c r="J38" s="5">
        <f t="shared" si="0"/>
        <v>-3371.3999999999987</v>
      </c>
      <c r="K38" s="5">
        <v>-1259.4999999999998</v>
      </c>
      <c r="L38" s="5">
        <f t="shared" ref="L38:Q38" si="1">SUM(L4:L37)</f>
        <v>-2372.5</v>
      </c>
      <c r="M38" s="5">
        <f t="shared" si="1"/>
        <v>-2580.5000000000005</v>
      </c>
      <c r="N38" s="5">
        <f t="shared" si="1"/>
        <v>-8826.6</v>
      </c>
      <c r="O38" s="5">
        <f t="shared" si="1"/>
        <v>-984.19999999999982</v>
      </c>
      <c r="P38" s="5">
        <f t="shared" si="1"/>
        <v>-5526</v>
      </c>
      <c r="Q38" s="5">
        <f t="shared" si="1"/>
        <v>-7264.4</v>
      </c>
    </row>
    <row r="39" spans="2:17" ht="6.6" customHeight="1" x14ac:dyDescent="0.2">
      <c r="B39" s="93"/>
      <c r="C39" s="109"/>
      <c r="D39" s="109"/>
      <c r="E39" s="109"/>
      <c r="F39" s="109"/>
      <c r="G39" s="109"/>
      <c r="H39" s="109"/>
      <c r="I39" s="109"/>
      <c r="J39" s="109"/>
      <c r="K39" s="109"/>
      <c r="L39" s="109"/>
      <c r="M39" s="109"/>
      <c r="N39" s="109"/>
      <c r="O39" s="109"/>
      <c r="P39" s="109"/>
      <c r="Q39" s="109"/>
    </row>
    <row r="40" spans="2:17" x14ac:dyDescent="0.2">
      <c r="B40" s="93" t="s">
        <v>118</v>
      </c>
      <c r="C40" s="109"/>
      <c r="D40" s="109"/>
      <c r="E40" s="109"/>
      <c r="F40" s="109"/>
      <c r="G40" s="109"/>
      <c r="H40" s="109"/>
      <c r="I40" s="109"/>
      <c r="J40" s="109"/>
      <c r="K40" s="109"/>
      <c r="L40" s="109"/>
      <c r="M40" s="109"/>
      <c r="N40" s="109"/>
      <c r="O40" s="109"/>
      <c r="P40" s="109"/>
      <c r="Q40" s="109"/>
    </row>
    <row r="41" spans="2:17" x14ac:dyDescent="0.2">
      <c r="B41" s="93" t="s">
        <v>193</v>
      </c>
      <c r="C41" s="109"/>
      <c r="D41" s="109"/>
      <c r="E41" s="109"/>
      <c r="F41" s="109"/>
      <c r="G41" s="109"/>
      <c r="H41" s="109"/>
      <c r="I41" s="109"/>
      <c r="J41" s="109"/>
      <c r="K41" s="109"/>
      <c r="L41" s="109"/>
      <c r="M41" s="109"/>
      <c r="N41" s="109"/>
      <c r="O41" s="109"/>
      <c r="P41" s="109"/>
      <c r="Q41" s="109"/>
    </row>
    <row r="43" spans="2:17" x14ac:dyDescent="0.2">
      <c r="B43" s="99" t="s">
        <v>192</v>
      </c>
      <c r="C43" s="109">
        <v>-7.8</v>
      </c>
      <c r="D43" s="109">
        <v>-7.9</v>
      </c>
      <c r="E43" s="109">
        <v>-7.9</v>
      </c>
      <c r="F43" s="109">
        <v>-7.9</v>
      </c>
      <c r="G43" s="109">
        <v>-3.6</v>
      </c>
      <c r="H43" s="109">
        <v>-3.6</v>
      </c>
      <c r="I43" s="109">
        <v>-3.6</v>
      </c>
      <c r="J43" s="109">
        <v>-3.6</v>
      </c>
      <c r="K43" s="109">
        <v>-3.8</v>
      </c>
      <c r="L43" s="109">
        <v>-11.5</v>
      </c>
      <c r="M43" s="109">
        <v>-11.5</v>
      </c>
      <c r="N43" s="109">
        <v>-11.5</v>
      </c>
      <c r="O43" s="109">
        <v>-4.3</v>
      </c>
      <c r="P43" s="109">
        <v>-4.3</v>
      </c>
      <c r="Q43" s="109">
        <v>-4.5</v>
      </c>
    </row>
    <row r="44" spans="2:17" x14ac:dyDescent="0.2">
      <c r="B44" s="99" t="s">
        <v>119</v>
      </c>
      <c r="C44" s="109">
        <v>-29.4</v>
      </c>
      <c r="D44" s="109">
        <v>-42.699999999999996</v>
      </c>
      <c r="E44" s="109">
        <v>-56.2</v>
      </c>
      <c r="F44" s="109">
        <v>-108</v>
      </c>
      <c r="G44" s="109">
        <v>-36.4</v>
      </c>
      <c r="H44" s="109">
        <v>-62.9</v>
      </c>
      <c r="I44" s="109">
        <v>-109</v>
      </c>
      <c r="J44" s="109">
        <v>-143.4</v>
      </c>
      <c r="K44" s="109">
        <v>-36.9</v>
      </c>
      <c r="L44" s="109">
        <v>-80.199999999999989</v>
      </c>
      <c r="M44" s="109">
        <v>-187</v>
      </c>
      <c r="N44" s="109">
        <v>-352.8</v>
      </c>
      <c r="O44" s="109">
        <v>-70</v>
      </c>
      <c r="P44" s="109">
        <v>-161.9</v>
      </c>
      <c r="Q44" s="109">
        <v>-253</v>
      </c>
    </row>
    <row r="45" spans="2:17" x14ac:dyDescent="0.2">
      <c r="B45" s="99" t="s">
        <v>418</v>
      </c>
      <c r="C45" s="109"/>
      <c r="D45" s="109"/>
      <c r="E45" s="109"/>
      <c r="F45" s="109"/>
      <c r="G45" s="109"/>
      <c r="H45" s="109"/>
      <c r="I45" s="109"/>
      <c r="J45" s="109"/>
      <c r="K45" s="109"/>
      <c r="L45" s="109"/>
      <c r="M45" s="109"/>
      <c r="N45" s="109">
        <v>-86.3</v>
      </c>
      <c r="O45" s="109"/>
      <c r="P45" s="109"/>
      <c r="Q45" s="109"/>
    </row>
    <row r="46" spans="2:17" x14ac:dyDescent="0.2">
      <c r="B46" s="99" t="s">
        <v>413</v>
      </c>
      <c r="C46" s="109"/>
      <c r="D46" s="109"/>
      <c r="E46" s="109"/>
      <c r="F46" s="109"/>
      <c r="G46" s="109"/>
      <c r="H46" s="109"/>
      <c r="I46" s="109"/>
      <c r="J46" s="109"/>
      <c r="K46" s="109"/>
      <c r="L46" s="109"/>
      <c r="M46" s="109">
        <v>1752.5</v>
      </c>
      <c r="N46" s="109">
        <v>1752.5</v>
      </c>
      <c r="O46" s="109"/>
      <c r="P46" s="109"/>
      <c r="Q46" s="109"/>
    </row>
    <row r="47" spans="2:17" x14ac:dyDescent="0.2">
      <c r="B47" s="99" t="s">
        <v>419</v>
      </c>
      <c r="C47" s="109"/>
      <c r="D47" s="109"/>
      <c r="E47" s="109"/>
      <c r="F47" s="109"/>
      <c r="G47" s="109"/>
      <c r="H47" s="109"/>
      <c r="I47" s="109"/>
      <c r="J47" s="109"/>
      <c r="K47" s="109"/>
      <c r="L47" s="109"/>
      <c r="M47" s="109"/>
      <c r="N47" s="109">
        <v>3220.5</v>
      </c>
      <c r="O47" s="109"/>
      <c r="P47" s="109"/>
      <c r="Q47" s="109"/>
    </row>
    <row r="48" spans="2:17" s="100" customFormat="1" x14ac:dyDescent="0.2">
      <c r="B48" s="94" t="s">
        <v>186</v>
      </c>
      <c r="C48" s="5">
        <f t="shared" ref="C48:J48" si="2">SUM(C40:C44)</f>
        <v>-37.199999999999996</v>
      </c>
      <c r="D48" s="5">
        <f t="shared" si="2"/>
        <v>-50.599999999999994</v>
      </c>
      <c r="E48" s="5">
        <f t="shared" si="2"/>
        <v>-64.100000000000009</v>
      </c>
      <c r="F48" s="5">
        <f t="shared" si="2"/>
        <v>-115.9</v>
      </c>
      <c r="G48" s="5">
        <f t="shared" si="2"/>
        <v>-40</v>
      </c>
      <c r="H48" s="5">
        <f t="shared" si="2"/>
        <v>-66.5</v>
      </c>
      <c r="I48" s="5">
        <f t="shared" si="2"/>
        <v>-112.6</v>
      </c>
      <c r="J48" s="5">
        <f t="shared" si="2"/>
        <v>-147</v>
      </c>
      <c r="K48" s="5">
        <v>-40.699999999999996</v>
      </c>
      <c r="L48" s="5">
        <v>-91.699999999999989</v>
      </c>
      <c r="M48" s="5">
        <f>SUM(M43:M46)</f>
        <v>1554</v>
      </c>
      <c r="N48" s="5">
        <f>SUM(N43:N47)</f>
        <v>4522.3999999999996</v>
      </c>
      <c r="O48" s="5">
        <f>SUM(O43:O47)</f>
        <v>-74.3</v>
      </c>
      <c r="P48" s="5">
        <f>SUM(P43:P47)</f>
        <v>-166.20000000000002</v>
      </c>
      <c r="Q48" s="5">
        <f>SUM(Q43:Q47)</f>
        <v>-257.5</v>
      </c>
    </row>
    <row r="49" spans="2:17" ht="6.6" customHeight="1" x14ac:dyDescent="0.2">
      <c r="B49" s="93"/>
      <c r="C49" s="109"/>
      <c r="D49" s="109"/>
      <c r="E49" s="109"/>
      <c r="F49" s="109"/>
      <c r="G49" s="109"/>
      <c r="H49" s="109"/>
      <c r="I49" s="109"/>
      <c r="J49" s="109"/>
      <c r="K49" s="109"/>
      <c r="L49" s="109"/>
      <c r="M49" s="109"/>
      <c r="N49" s="109"/>
      <c r="O49" s="109"/>
      <c r="P49" s="109"/>
      <c r="Q49" s="109"/>
    </row>
    <row r="50" spans="2:17" x14ac:dyDescent="0.2">
      <c r="B50" s="93" t="s">
        <v>120</v>
      </c>
      <c r="C50" s="109"/>
      <c r="D50" s="109"/>
      <c r="E50" s="109"/>
      <c r="F50" s="109"/>
      <c r="G50" s="109"/>
      <c r="H50" s="109"/>
      <c r="I50" s="109"/>
      <c r="J50" s="109"/>
      <c r="K50" s="109"/>
      <c r="L50" s="109"/>
      <c r="M50" s="109"/>
      <c r="N50" s="109"/>
      <c r="O50" s="109"/>
      <c r="P50" s="109"/>
      <c r="Q50" s="109"/>
    </row>
    <row r="51" spans="2:17" x14ac:dyDescent="0.2">
      <c r="B51" s="99" t="s">
        <v>121</v>
      </c>
      <c r="C51" s="109"/>
      <c r="D51" s="109"/>
      <c r="E51" s="109"/>
      <c r="F51" s="109"/>
      <c r="G51" s="109"/>
      <c r="H51" s="109"/>
      <c r="I51" s="109"/>
      <c r="J51" s="109"/>
      <c r="K51" s="109"/>
      <c r="L51" s="109"/>
      <c r="M51" s="109"/>
      <c r="N51" s="109"/>
      <c r="O51" s="109"/>
      <c r="P51" s="109"/>
      <c r="Q51" s="109"/>
    </row>
    <row r="52" spans="2:17" x14ac:dyDescent="0.2">
      <c r="B52" s="98" t="s">
        <v>122</v>
      </c>
      <c r="C52" s="109">
        <v>1150.3</v>
      </c>
      <c r="D52" s="109">
        <v>1250.2999999999997</v>
      </c>
      <c r="E52" s="109">
        <v>1250.2999999999997</v>
      </c>
      <c r="F52" s="109">
        <v>1250.2</v>
      </c>
      <c r="G52" s="109">
        <v>456.3</v>
      </c>
      <c r="H52" s="109">
        <v>1602.8999999999999</v>
      </c>
      <c r="I52" s="109">
        <v>1602.8</v>
      </c>
      <c r="J52" s="109">
        <v>3098</v>
      </c>
      <c r="K52" s="109">
        <v>0</v>
      </c>
      <c r="L52" s="109">
        <v>293</v>
      </c>
      <c r="M52" s="109">
        <v>2418.2000000000003</v>
      </c>
      <c r="N52" s="109">
        <v>1289.4000000000001</v>
      </c>
      <c r="O52" s="109">
        <v>2508.1999999999998</v>
      </c>
      <c r="P52" s="109">
        <v>3613.2999999999997</v>
      </c>
      <c r="Q52" s="109">
        <v>3613</v>
      </c>
    </row>
    <row r="53" spans="2:17" x14ac:dyDescent="0.2">
      <c r="B53" s="98" t="s">
        <v>123</v>
      </c>
      <c r="C53" s="109">
        <v>-9.4</v>
      </c>
      <c r="D53" s="109">
        <v>-10</v>
      </c>
      <c r="E53" s="109">
        <v>-10</v>
      </c>
      <c r="F53" s="109">
        <v>-15</v>
      </c>
      <c r="G53" s="109">
        <v>-565.80000000000007</v>
      </c>
      <c r="H53" s="109">
        <v>-569.9</v>
      </c>
      <c r="I53" s="109">
        <v>-1079.5</v>
      </c>
      <c r="J53" s="109">
        <v>-1395.8</v>
      </c>
      <c r="K53" s="109">
        <v>-303</v>
      </c>
      <c r="L53" s="109">
        <v>-500.9</v>
      </c>
      <c r="M53" s="109">
        <v>-777.9</v>
      </c>
      <c r="N53" s="109">
        <v>-820.2</v>
      </c>
      <c r="O53" s="109">
        <v>-770.6</v>
      </c>
      <c r="P53" s="109">
        <v>-1414.8000000000002</v>
      </c>
      <c r="Q53" s="109">
        <v>-2563.1999999999998</v>
      </c>
    </row>
    <row r="54" spans="2:17" x14ac:dyDescent="0.2">
      <c r="B54" s="99" t="s">
        <v>124</v>
      </c>
      <c r="C54" s="109"/>
      <c r="D54" s="109"/>
      <c r="E54" s="109"/>
      <c r="F54" s="109"/>
      <c r="G54" s="109"/>
      <c r="H54" s="109"/>
      <c r="I54" s="109"/>
      <c r="J54" s="109"/>
      <c r="K54" s="109"/>
      <c r="L54" s="109"/>
      <c r="M54" s="109"/>
      <c r="N54" s="109"/>
      <c r="O54" s="109"/>
      <c r="P54" s="109"/>
      <c r="Q54" s="109"/>
    </row>
    <row r="55" spans="2:17" x14ac:dyDescent="0.2">
      <c r="B55" s="98" t="s">
        <v>122</v>
      </c>
      <c r="C55" s="109">
        <v>988.6</v>
      </c>
      <c r="D55" s="109">
        <v>988.6</v>
      </c>
      <c r="E55" s="109">
        <v>988.6</v>
      </c>
      <c r="F55" s="109">
        <v>988.6</v>
      </c>
      <c r="G55" s="109">
        <v>0</v>
      </c>
      <c r="H55" s="109"/>
      <c r="I55" s="109"/>
      <c r="J55" s="109">
        <v>498.1</v>
      </c>
      <c r="K55" s="109">
        <v>2770.8</v>
      </c>
      <c r="L55" s="109">
        <v>4205.6000000000004</v>
      </c>
      <c r="M55" s="109">
        <v>3941.8</v>
      </c>
      <c r="N55" s="109">
        <v>9051.2000000000007</v>
      </c>
      <c r="O55" s="109">
        <v>1473.7</v>
      </c>
      <c r="P55" s="109">
        <v>2408.4</v>
      </c>
      <c r="Q55" s="109">
        <v>3886.2</v>
      </c>
    </row>
    <row r="56" spans="2:17" x14ac:dyDescent="0.2">
      <c r="B56" s="98" t="s">
        <v>123</v>
      </c>
      <c r="C56" s="109">
        <v>-850</v>
      </c>
      <c r="D56" s="109">
        <v>-979.7</v>
      </c>
      <c r="E56" s="109">
        <v>-1149.5999999999999</v>
      </c>
      <c r="F56" s="109">
        <v>-1660.8000000000002</v>
      </c>
      <c r="G56" s="109">
        <v>-83.8</v>
      </c>
      <c r="H56" s="109">
        <v>-380.1</v>
      </c>
      <c r="I56" s="109">
        <v>-381.6</v>
      </c>
      <c r="J56" s="109">
        <v>-383.1</v>
      </c>
      <c r="K56" s="109">
        <v>-715.4</v>
      </c>
      <c r="L56" s="109">
        <v>-720.3</v>
      </c>
      <c r="M56" s="109">
        <v>-720.3</v>
      </c>
      <c r="N56" s="109">
        <v>-728.6</v>
      </c>
      <c r="O56" s="109">
        <v>-1017.8</v>
      </c>
      <c r="P56" s="109">
        <v>-1134.5</v>
      </c>
      <c r="Q56" s="109">
        <v>-1726.1</v>
      </c>
    </row>
    <row r="57" spans="2:17" x14ac:dyDescent="0.2">
      <c r="B57" s="99" t="s">
        <v>286</v>
      </c>
      <c r="C57" s="109"/>
      <c r="D57" s="109"/>
      <c r="E57" s="109"/>
      <c r="F57" s="109"/>
      <c r="G57" s="109"/>
      <c r="H57" s="109"/>
      <c r="I57" s="109"/>
      <c r="J57" s="109"/>
      <c r="K57" s="109"/>
      <c r="L57" s="109"/>
      <c r="M57" s="109"/>
      <c r="N57" s="109"/>
      <c r="O57" s="109"/>
      <c r="P57" s="109"/>
      <c r="Q57" s="109"/>
    </row>
    <row r="58" spans="2:17" x14ac:dyDescent="0.2">
      <c r="B58" s="98" t="s">
        <v>122</v>
      </c>
      <c r="C58" s="109">
        <v>0</v>
      </c>
      <c r="D58" s="109">
        <v>0</v>
      </c>
      <c r="E58" s="109"/>
      <c r="F58" s="109">
        <v>0</v>
      </c>
      <c r="G58" s="109">
        <v>0</v>
      </c>
      <c r="H58" s="109">
        <v>0</v>
      </c>
      <c r="I58" s="109"/>
      <c r="J58" s="109"/>
      <c r="K58" s="109"/>
      <c r="L58" s="109"/>
      <c r="M58" s="109"/>
      <c r="N58" s="109"/>
      <c r="O58" s="109"/>
      <c r="P58" s="109"/>
      <c r="Q58" s="109"/>
    </row>
    <row r="59" spans="2:17" x14ac:dyDescent="0.2">
      <c r="B59" s="98" t="s">
        <v>123</v>
      </c>
      <c r="C59" s="109">
        <v>-32.4</v>
      </c>
      <c r="D59" s="109">
        <v>-70.5</v>
      </c>
      <c r="E59" s="109">
        <v>-101.3</v>
      </c>
      <c r="F59" s="109">
        <v>-119.2</v>
      </c>
      <c r="G59" s="109">
        <v>-34.299999999999997</v>
      </c>
      <c r="H59" s="109">
        <v>-72.900000000000006</v>
      </c>
      <c r="I59" s="109">
        <v>-111.1</v>
      </c>
      <c r="J59" s="109">
        <v>-144</v>
      </c>
      <c r="K59" s="109">
        <v>-40.200000000000003</v>
      </c>
      <c r="L59" s="109">
        <v>-78.8</v>
      </c>
      <c r="M59" s="109">
        <v>-138.6</v>
      </c>
      <c r="N59" s="109">
        <v>-187.3</v>
      </c>
      <c r="O59" s="109">
        <v>-52.3</v>
      </c>
      <c r="P59" s="109">
        <v>-114.10000000000001</v>
      </c>
      <c r="Q59" s="109">
        <v>-178.4</v>
      </c>
    </row>
    <row r="60" spans="2:17" x14ac:dyDescent="0.2">
      <c r="B60" s="98" t="s">
        <v>420</v>
      </c>
      <c r="C60" s="109"/>
      <c r="D60" s="109"/>
      <c r="E60" s="109"/>
      <c r="F60" s="109"/>
      <c r="G60" s="109"/>
      <c r="H60" s="109"/>
      <c r="I60" s="109"/>
      <c r="J60" s="109"/>
      <c r="K60" s="109"/>
      <c r="L60" s="109"/>
      <c r="M60" s="109"/>
      <c r="N60" s="109">
        <v>116.2</v>
      </c>
      <c r="O60" s="109">
        <v>134.1</v>
      </c>
      <c r="P60" s="109">
        <v>4786.3999999999996</v>
      </c>
      <c r="Q60" s="109">
        <v>4786</v>
      </c>
    </row>
    <row r="61" spans="2:17" x14ac:dyDescent="0.2">
      <c r="B61" s="99" t="s">
        <v>414</v>
      </c>
      <c r="C61" s="109"/>
      <c r="D61" s="109"/>
      <c r="E61" s="109"/>
      <c r="F61" s="109"/>
      <c r="G61" s="109"/>
      <c r="H61" s="109"/>
      <c r="I61" s="109"/>
      <c r="J61" s="109"/>
      <c r="K61" s="109"/>
      <c r="L61" s="109"/>
      <c r="M61" s="109">
        <v>-1114.9000000000001</v>
      </c>
      <c r="N61" s="109">
        <v>-1649.8</v>
      </c>
      <c r="O61" s="109" t="s">
        <v>2</v>
      </c>
      <c r="P61" s="109"/>
      <c r="Q61" s="109"/>
    </row>
    <row r="62" spans="2:17" x14ac:dyDescent="0.2">
      <c r="B62" s="99" t="s">
        <v>427</v>
      </c>
      <c r="C62" s="109"/>
      <c r="D62" s="109"/>
      <c r="E62" s="109"/>
      <c r="F62" s="109"/>
      <c r="G62" s="109"/>
      <c r="H62" s="109"/>
      <c r="I62" s="109"/>
      <c r="J62" s="109"/>
      <c r="K62" s="109"/>
      <c r="L62" s="109"/>
      <c r="M62" s="109"/>
      <c r="N62" s="109"/>
      <c r="O62" s="109">
        <v>-30.5</v>
      </c>
      <c r="P62" s="109">
        <v>-73</v>
      </c>
      <c r="Q62" s="109">
        <v>-110.5</v>
      </c>
    </row>
    <row r="63" spans="2:17" x14ac:dyDescent="0.2">
      <c r="B63" s="99" t="s">
        <v>421</v>
      </c>
      <c r="C63" s="109"/>
      <c r="D63" s="109"/>
      <c r="E63" s="109"/>
      <c r="F63" s="109"/>
      <c r="G63" s="109"/>
      <c r="H63" s="109"/>
      <c r="I63" s="109"/>
      <c r="J63" s="109"/>
      <c r="K63" s="109"/>
      <c r="L63" s="109"/>
      <c r="M63" s="109"/>
      <c r="N63" s="109">
        <v>-0.3</v>
      </c>
      <c r="O63" s="109">
        <v>-2.1</v>
      </c>
      <c r="P63" s="109">
        <v>-7.8</v>
      </c>
      <c r="Q63" s="109">
        <v>-4.9000000000000004</v>
      </c>
    </row>
    <row r="64" spans="2:17" x14ac:dyDescent="0.2">
      <c r="B64" s="99" t="s">
        <v>287</v>
      </c>
      <c r="C64" s="109">
        <v>0</v>
      </c>
      <c r="D64" s="109">
        <v>0</v>
      </c>
      <c r="E64" s="109">
        <v>0</v>
      </c>
      <c r="F64" s="109">
        <v>0</v>
      </c>
      <c r="G64" s="109">
        <v>0</v>
      </c>
      <c r="H64" s="109">
        <v>0</v>
      </c>
      <c r="I64" s="109"/>
      <c r="J64" s="109"/>
      <c r="K64" s="109"/>
      <c r="L64" s="109"/>
    </row>
    <row r="65" spans="2:17" x14ac:dyDescent="0.2">
      <c r="B65" s="99" t="s">
        <v>422</v>
      </c>
      <c r="C65" s="109"/>
      <c r="D65" s="109"/>
      <c r="E65" s="109"/>
      <c r="F65" s="109"/>
      <c r="G65" s="109"/>
      <c r="H65" s="109"/>
      <c r="I65" s="109"/>
      <c r="J65" s="109"/>
      <c r="K65" s="109"/>
      <c r="L65" s="109"/>
      <c r="N65" s="91">
        <v>-270</v>
      </c>
    </row>
    <row r="66" spans="2:17" x14ac:dyDescent="0.2">
      <c r="B66" s="99" t="s">
        <v>289</v>
      </c>
      <c r="C66" s="109">
        <v>-184.7</v>
      </c>
      <c r="D66" s="109">
        <v>-180.5</v>
      </c>
      <c r="E66" s="109">
        <v>-180.5</v>
      </c>
      <c r="F66" s="109">
        <v>-180.5</v>
      </c>
      <c r="G66" s="109">
        <v>0</v>
      </c>
      <c r="H66" s="109">
        <v>4.4000000000000004</v>
      </c>
      <c r="I66" s="109">
        <v>4.4000000000000004</v>
      </c>
      <c r="J66" s="109">
        <v>4.4000000000000004</v>
      </c>
      <c r="K66" s="109">
        <v>0</v>
      </c>
      <c r="L66" s="109">
        <v>2.2000000000000002</v>
      </c>
      <c r="M66" s="109">
        <v>4.5999999999999996</v>
      </c>
      <c r="N66" s="109">
        <v>4.5999999999999996</v>
      </c>
      <c r="O66" s="109"/>
      <c r="P66" s="109"/>
      <c r="Q66" s="109">
        <v>-23.3</v>
      </c>
    </row>
    <row r="67" spans="2:17" x14ac:dyDescent="0.2">
      <c r="B67" s="99" t="s">
        <v>288</v>
      </c>
      <c r="C67" s="109">
        <v>0</v>
      </c>
      <c r="D67" s="109">
        <v>0</v>
      </c>
      <c r="E67" s="109">
        <v>0</v>
      </c>
      <c r="F67" s="109">
        <v>0</v>
      </c>
      <c r="G67" s="109"/>
      <c r="H67" s="109"/>
      <c r="I67" s="109"/>
      <c r="J67" s="109"/>
      <c r="K67" s="109"/>
      <c r="L67" s="109"/>
      <c r="M67" s="109"/>
      <c r="N67" s="109"/>
      <c r="O67" s="109"/>
      <c r="P67" s="109"/>
      <c r="Q67" s="109"/>
    </row>
    <row r="68" spans="2:17" x14ac:dyDescent="0.2">
      <c r="B68" s="99" t="s">
        <v>187</v>
      </c>
      <c r="C68" s="109">
        <v>0</v>
      </c>
      <c r="D68" s="109">
        <v>-0.8</v>
      </c>
      <c r="E68" s="109">
        <v>-0.7</v>
      </c>
      <c r="F68" s="109">
        <v>4.8</v>
      </c>
      <c r="G68" s="109">
        <v>0.1</v>
      </c>
      <c r="H68" s="109">
        <v>-1.3</v>
      </c>
      <c r="I68" s="109">
        <v>-1.3</v>
      </c>
      <c r="J68" s="109">
        <v>-1.3</v>
      </c>
      <c r="K68" s="109">
        <v>0.1</v>
      </c>
      <c r="L68" s="109">
        <v>0.3</v>
      </c>
      <c r="M68" s="109">
        <v>6.2</v>
      </c>
      <c r="N68" s="109">
        <v>2.5</v>
      </c>
      <c r="O68" s="109">
        <v>0.1</v>
      </c>
      <c r="P68" s="109">
        <v>-2.2000000000000002</v>
      </c>
      <c r="Q68" s="109">
        <v>-5.8</v>
      </c>
    </row>
    <row r="69" spans="2:17" x14ac:dyDescent="0.2">
      <c r="B69" s="93" t="s">
        <v>125</v>
      </c>
      <c r="C69" s="109">
        <v>0</v>
      </c>
      <c r="D69" s="109">
        <v>0</v>
      </c>
      <c r="E69" s="109"/>
      <c r="F69" s="109">
        <v>0</v>
      </c>
      <c r="G69" s="109"/>
      <c r="H69" s="109">
        <v>-18.100000000000001</v>
      </c>
      <c r="I69" s="109">
        <v>-18.100000000000001</v>
      </c>
      <c r="J69" s="109">
        <v>-18.100000000000001</v>
      </c>
      <c r="K69" s="109">
        <v>0</v>
      </c>
      <c r="L69" s="109">
        <v>-206.2</v>
      </c>
      <c r="M69" s="109">
        <v>-706.1</v>
      </c>
      <c r="N69" s="109">
        <v>-631.20000000000005</v>
      </c>
      <c r="O69" s="109"/>
      <c r="P69" s="109"/>
      <c r="Q69" s="109"/>
    </row>
    <row r="70" spans="2:17" x14ac:dyDescent="0.2">
      <c r="B70" s="93" t="s">
        <v>188</v>
      </c>
      <c r="C70" s="109">
        <v>-71.8</v>
      </c>
      <c r="D70" s="109">
        <v>-71.8</v>
      </c>
      <c r="E70" s="109">
        <v>-138.69999999999999</v>
      </c>
      <c r="F70" s="109">
        <v>-269.10000000000002</v>
      </c>
      <c r="G70" s="109">
        <v>-63.8</v>
      </c>
      <c r="H70" s="109">
        <v>-127.6</v>
      </c>
      <c r="I70" s="109">
        <v>-199.9</v>
      </c>
      <c r="J70" s="109">
        <v>-282.10000000000002</v>
      </c>
      <c r="K70" s="109">
        <v>-97.2</v>
      </c>
      <c r="L70" s="109">
        <v>-207.5</v>
      </c>
      <c r="M70" s="109">
        <v>-339.1</v>
      </c>
      <c r="N70" s="109">
        <v>-725.9</v>
      </c>
      <c r="O70" s="109">
        <v>-317.5</v>
      </c>
      <c r="P70" s="109">
        <v>-628.70000000000005</v>
      </c>
      <c r="Q70" s="109">
        <v>-962.9</v>
      </c>
    </row>
    <row r="71" spans="2:17" s="100" customFormat="1" x14ac:dyDescent="0.2">
      <c r="B71" s="94" t="s">
        <v>189</v>
      </c>
      <c r="C71" s="5">
        <f t="shared" ref="C71:J71" si="3">SUM(C52:C70)</f>
        <v>990.59999999999991</v>
      </c>
      <c r="D71" s="5">
        <f t="shared" si="3"/>
        <v>925.59999999999968</v>
      </c>
      <c r="E71" s="5">
        <f t="shared" si="3"/>
        <v>658.09999999999968</v>
      </c>
      <c r="F71" s="5">
        <f t="shared" si="3"/>
        <v>-1</v>
      </c>
      <c r="G71" s="5">
        <f t="shared" si="3"/>
        <v>-291.30000000000007</v>
      </c>
      <c r="H71" s="5">
        <f t="shared" si="3"/>
        <v>437.4</v>
      </c>
      <c r="I71" s="5">
        <f t="shared" si="3"/>
        <v>-184.30000000000007</v>
      </c>
      <c r="J71" s="5">
        <f t="shared" si="3"/>
        <v>1376.1000000000004</v>
      </c>
      <c r="K71" s="5">
        <v>1615.1</v>
      </c>
      <c r="L71" s="5">
        <v>2787.4000000000005</v>
      </c>
      <c r="M71" s="5">
        <f>SUM(M50:M70)</f>
        <v>2573.8999999999996</v>
      </c>
      <c r="N71" s="5">
        <f>SUM(N50:N70)</f>
        <v>5450.6000000000031</v>
      </c>
      <c r="O71" s="5">
        <f>SUM(O50:O70)</f>
        <v>1925.2999999999997</v>
      </c>
      <c r="P71" s="5">
        <f>SUM(P50:P70)</f>
        <v>7432.9999999999991</v>
      </c>
      <c r="Q71" s="5">
        <f>SUM(Q50:Q70)</f>
        <v>6710.1</v>
      </c>
    </row>
    <row r="72" spans="2:17" s="100" customFormat="1" x14ac:dyDescent="0.2">
      <c r="B72" s="94"/>
      <c r="C72" s="109"/>
      <c r="D72" s="109"/>
      <c r="E72" s="109"/>
      <c r="F72" s="109"/>
      <c r="G72" s="109"/>
      <c r="H72" s="109"/>
      <c r="I72" s="109"/>
      <c r="J72" s="109"/>
      <c r="K72" s="109"/>
      <c r="L72" s="109"/>
      <c r="M72" s="109"/>
      <c r="N72" s="109"/>
      <c r="O72" s="109"/>
      <c r="P72" s="109"/>
      <c r="Q72" s="109"/>
    </row>
    <row r="73" spans="2:17" ht="16.5" customHeight="1" x14ac:dyDescent="0.2">
      <c r="B73" s="94" t="s">
        <v>258</v>
      </c>
      <c r="C73" s="5">
        <f t="shared" ref="C73:J73" si="4">C71+C48+C38</f>
        <v>406.30000000000018</v>
      </c>
      <c r="D73" s="5">
        <f t="shared" si="4"/>
        <v>660.2</v>
      </c>
      <c r="E73" s="5">
        <f t="shared" si="4"/>
        <v>626.69999999999993</v>
      </c>
      <c r="F73" s="5">
        <f t="shared" si="4"/>
        <v>366.29999999999882</v>
      </c>
      <c r="G73" s="5">
        <f t="shared" si="4"/>
        <v>-765.59999999999991</v>
      </c>
      <c r="H73" s="5">
        <f t="shared" si="4"/>
        <v>-2088.8999999999996</v>
      </c>
      <c r="I73" s="5">
        <f t="shared" si="4"/>
        <v>-2037.6</v>
      </c>
      <c r="J73" s="5">
        <f t="shared" si="4"/>
        <v>-2142.2999999999984</v>
      </c>
      <c r="K73" s="5">
        <v>314.90000000000009</v>
      </c>
      <c r="L73" s="5">
        <v>323.20000000000073</v>
      </c>
      <c r="M73" s="5">
        <f>M71+M48+M38</f>
        <v>1547.3999999999992</v>
      </c>
      <c r="N73" s="5">
        <f>N71+N48+N38</f>
        <v>1146.4000000000033</v>
      </c>
      <c r="O73" s="5">
        <f>O71+O48+O38</f>
        <v>866.8</v>
      </c>
      <c r="P73" s="5">
        <f>P71+P48+P38</f>
        <v>1740.7999999999993</v>
      </c>
      <c r="Q73" s="5">
        <f>Q71+Q48+Q38</f>
        <v>-811.79999999999927</v>
      </c>
    </row>
    <row r="74" spans="2:17" ht="16.5" customHeight="1" x14ac:dyDescent="0.2">
      <c r="B74" s="99" t="s">
        <v>256</v>
      </c>
      <c r="C74" s="109"/>
      <c r="D74" s="109"/>
      <c r="E74" s="109"/>
      <c r="F74" s="109"/>
      <c r="G74" s="109"/>
      <c r="H74" s="109"/>
      <c r="I74" s="109"/>
      <c r="J74" s="109"/>
      <c r="K74" s="109"/>
      <c r="L74" s="109"/>
      <c r="M74" s="109"/>
      <c r="N74" s="109"/>
      <c r="O74" s="109"/>
      <c r="P74" s="109"/>
      <c r="Q74" s="109"/>
    </row>
    <row r="75" spans="2:17" s="100" customFormat="1" ht="18" customHeight="1" x14ac:dyDescent="0.2">
      <c r="B75" s="94" t="s">
        <v>257</v>
      </c>
      <c r="C75" s="5">
        <f t="shared" ref="C75:I75" si="5">SUM(C73:C74)</f>
        <v>406.30000000000018</v>
      </c>
      <c r="D75" s="5">
        <f t="shared" si="5"/>
        <v>660.2</v>
      </c>
      <c r="E75" s="5">
        <f t="shared" si="5"/>
        <v>626.69999999999993</v>
      </c>
      <c r="F75" s="5">
        <f t="shared" si="5"/>
        <v>366.29999999999882</v>
      </c>
      <c r="G75" s="5">
        <f t="shared" si="5"/>
        <v>-765.59999999999991</v>
      </c>
      <c r="H75" s="5">
        <f t="shared" si="5"/>
        <v>-2088.8999999999996</v>
      </c>
      <c r="I75" s="5">
        <f t="shared" si="5"/>
        <v>-2037.6</v>
      </c>
      <c r="J75" s="5">
        <f>SUM(J73:J74)</f>
        <v>-2142.2999999999984</v>
      </c>
      <c r="K75" s="5">
        <v>314.90000000000009</v>
      </c>
      <c r="L75" s="5">
        <v>323.20000000000073</v>
      </c>
      <c r="M75" s="5">
        <f>M73</f>
        <v>1547.3999999999992</v>
      </c>
      <c r="N75" s="5">
        <f>N73</f>
        <v>1146.4000000000033</v>
      </c>
      <c r="O75" s="5">
        <f>O73</f>
        <v>866.8</v>
      </c>
      <c r="P75" s="5">
        <f>P73</f>
        <v>1740.7999999999993</v>
      </c>
      <c r="Q75" s="5">
        <f>Q73</f>
        <v>-811.79999999999927</v>
      </c>
    </row>
    <row r="76" spans="2:17" ht="15.75" customHeight="1" x14ac:dyDescent="0.2">
      <c r="B76" s="99" t="s">
        <v>126</v>
      </c>
      <c r="C76" s="109">
        <v>2220.1</v>
      </c>
      <c r="D76" s="109">
        <v>2220.1</v>
      </c>
      <c r="E76" s="109">
        <v>2220.1</v>
      </c>
      <c r="F76" s="109">
        <v>2220.1</v>
      </c>
      <c r="G76" s="109">
        <v>2586.4</v>
      </c>
      <c r="H76" s="109">
        <v>2586.4</v>
      </c>
      <c r="I76" s="109">
        <v>2586.4</v>
      </c>
      <c r="J76" s="109">
        <v>2586.4</v>
      </c>
      <c r="K76" s="109">
        <v>444.1</v>
      </c>
      <c r="L76" s="109">
        <v>444.1</v>
      </c>
      <c r="M76" s="109">
        <v>444.1</v>
      </c>
      <c r="N76" s="109">
        <v>444.1</v>
      </c>
      <c r="O76" s="109">
        <v>1505.6</v>
      </c>
      <c r="P76" s="109">
        <v>1505.6</v>
      </c>
      <c r="Q76" s="109">
        <v>1505.6</v>
      </c>
    </row>
    <row r="77" spans="2:17" x14ac:dyDescent="0.2">
      <c r="B77" s="99" t="s">
        <v>127</v>
      </c>
      <c r="C77" s="109">
        <v>2626.4</v>
      </c>
      <c r="D77" s="109">
        <v>2880.3</v>
      </c>
      <c r="E77" s="109">
        <v>2846.8</v>
      </c>
      <c r="F77" s="109">
        <v>2586.4</v>
      </c>
      <c r="G77" s="109">
        <v>1820.8</v>
      </c>
      <c r="H77" s="109">
        <v>497.5</v>
      </c>
      <c r="I77" s="109">
        <v>548.79999999999995</v>
      </c>
      <c r="J77" s="109">
        <v>444.1</v>
      </c>
      <c r="K77" s="109">
        <v>759</v>
      </c>
      <c r="L77" s="109">
        <v>767.3</v>
      </c>
      <c r="M77" s="109">
        <v>1991.5</v>
      </c>
      <c r="N77" s="109">
        <v>1505.6</v>
      </c>
      <c r="O77" s="109">
        <v>2372.4</v>
      </c>
      <c r="P77" s="109">
        <v>3246.4</v>
      </c>
      <c r="Q77" s="109">
        <v>693.8</v>
      </c>
    </row>
    <row r="78" spans="2:17" x14ac:dyDescent="0.2">
      <c r="B78" s="99" t="s">
        <v>423</v>
      </c>
      <c r="C78" s="109"/>
      <c r="D78" s="109"/>
      <c r="E78" s="109"/>
      <c r="F78" s="109"/>
      <c r="G78" s="109"/>
      <c r="H78" s="109"/>
      <c r="I78" s="109"/>
      <c r="J78" s="109"/>
      <c r="K78" s="109"/>
      <c r="L78" s="109"/>
      <c r="M78" s="109"/>
      <c r="N78" s="109">
        <v>84.9</v>
      </c>
      <c r="O78" s="109"/>
      <c r="P78" s="109"/>
      <c r="Q78" s="109"/>
    </row>
    <row r="79" spans="2:17" s="100" customFormat="1" x14ac:dyDescent="0.2">
      <c r="B79" s="97" t="s">
        <v>128</v>
      </c>
      <c r="C79" s="5">
        <f t="shared" ref="C79:I79" si="6">C77-C76</f>
        <v>406.30000000000018</v>
      </c>
      <c r="D79" s="5">
        <f t="shared" si="6"/>
        <v>660.20000000000027</v>
      </c>
      <c r="E79" s="5">
        <f t="shared" si="6"/>
        <v>626.70000000000027</v>
      </c>
      <c r="F79" s="5">
        <f t="shared" si="6"/>
        <v>366.30000000000018</v>
      </c>
      <c r="G79" s="5">
        <f t="shared" si="6"/>
        <v>-765.60000000000014</v>
      </c>
      <c r="H79" s="5">
        <f t="shared" si="6"/>
        <v>-2088.9</v>
      </c>
      <c r="I79" s="5">
        <f t="shared" si="6"/>
        <v>-2037.6000000000001</v>
      </c>
      <c r="J79" s="5">
        <f>J77-J76</f>
        <v>-2142.3000000000002</v>
      </c>
      <c r="K79" s="5">
        <v>314.89999999999998</v>
      </c>
      <c r="L79" s="5">
        <v>323.19999999999993</v>
      </c>
      <c r="M79" s="5">
        <f>M77-M76</f>
        <v>1547.4</v>
      </c>
      <c r="N79" s="5">
        <f>N77-N76+N78</f>
        <v>1146.4000000000001</v>
      </c>
      <c r="O79" s="5">
        <f>O77-O76+O78</f>
        <v>866.80000000000018</v>
      </c>
      <c r="P79" s="5">
        <f>P77-P76+P78</f>
        <v>1740.8000000000002</v>
      </c>
      <c r="Q79" s="5">
        <f>Q77-Q76+Q78</f>
        <v>-811.8</v>
      </c>
    </row>
    <row r="80" spans="2:17" ht="6.6" customHeight="1" x14ac:dyDescent="0.2">
      <c r="B80" s="100"/>
      <c r="C80" s="109"/>
      <c r="D80" s="109"/>
      <c r="E80" s="109"/>
      <c r="F80" s="109"/>
      <c r="G80" s="109"/>
      <c r="H80" s="109"/>
      <c r="I80" s="109"/>
      <c r="J80" s="109"/>
      <c r="K80" s="109"/>
      <c r="L80" s="109"/>
      <c r="M80" s="109"/>
      <c r="N80" s="109"/>
      <c r="O80" s="109"/>
      <c r="P80" s="109"/>
      <c r="Q80" s="109"/>
    </row>
    <row r="81" spans="1:17" x14ac:dyDescent="0.2">
      <c r="B81" s="91" t="s">
        <v>190</v>
      </c>
      <c r="C81" s="109"/>
      <c r="D81" s="109"/>
      <c r="E81" s="109"/>
      <c r="F81" s="109"/>
      <c r="G81" s="109"/>
      <c r="H81" s="109"/>
      <c r="I81" s="109"/>
      <c r="J81" s="109"/>
      <c r="K81" s="109"/>
      <c r="L81" s="109"/>
      <c r="M81" s="109"/>
      <c r="N81" s="109"/>
      <c r="O81" s="109"/>
      <c r="P81" s="109"/>
      <c r="Q81" s="109"/>
    </row>
    <row r="82" spans="1:17" ht="3.75" customHeight="1" x14ac:dyDescent="0.2">
      <c r="C82" s="109"/>
      <c r="D82" s="109"/>
      <c r="E82" s="109"/>
      <c r="F82" s="109"/>
      <c r="G82" s="109"/>
      <c r="H82" s="109"/>
      <c r="I82" s="109"/>
      <c r="J82" s="109"/>
      <c r="K82" s="109"/>
      <c r="L82" s="109"/>
      <c r="M82" s="109"/>
      <c r="N82" s="109"/>
      <c r="O82" s="109"/>
      <c r="P82" s="109"/>
      <c r="Q82" s="109"/>
    </row>
    <row r="83" spans="1:17" x14ac:dyDescent="0.2">
      <c r="B83" s="91" t="s">
        <v>129</v>
      </c>
      <c r="C83" s="109"/>
      <c r="D83" s="109"/>
      <c r="E83" s="109"/>
      <c r="F83" s="109"/>
      <c r="G83" s="109"/>
      <c r="H83" s="109"/>
      <c r="I83" s="109"/>
      <c r="J83" s="109"/>
      <c r="K83" s="109"/>
      <c r="L83" s="109"/>
      <c r="M83" s="109"/>
      <c r="N83" s="109"/>
      <c r="O83" s="109"/>
      <c r="P83" s="109"/>
      <c r="Q83" s="109"/>
    </row>
    <row r="84" spans="1:17" x14ac:dyDescent="0.2">
      <c r="B84" s="91" t="s">
        <v>130</v>
      </c>
      <c r="C84" s="101">
        <v>-1724.8</v>
      </c>
      <c r="D84" s="101">
        <v>-2011.4</v>
      </c>
      <c r="E84" s="101">
        <v>-3082.7</v>
      </c>
      <c r="F84" s="101">
        <v>-5524.1</v>
      </c>
      <c r="G84" s="101">
        <v>-1532</v>
      </c>
      <c r="H84" s="109">
        <v>-3330.2</v>
      </c>
      <c r="I84" s="109">
        <v>-4953.6000000000004</v>
      </c>
      <c r="J84" s="109">
        <v>-6366.9</v>
      </c>
      <c r="K84" s="109">
        <v>-1307.9000000000001</v>
      </c>
      <c r="L84" s="109">
        <v>-3083.8</v>
      </c>
      <c r="M84" s="109">
        <v>-6880.7000000000007</v>
      </c>
      <c r="N84" s="109">
        <v>-9316.987857676706</v>
      </c>
      <c r="O84" s="109">
        <v>-4339.2839999999997</v>
      </c>
      <c r="P84" s="109">
        <v>-9610.7549999999992</v>
      </c>
      <c r="Q84" s="109">
        <v>-15031.2</v>
      </c>
    </row>
    <row r="85" spans="1:17" x14ac:dyDescent="0.2">
      <c r="B85" s="91" t="s">
        <v>131</v>
      </c>
      <c r="C85" s="101">
        <v>-113.2</v>
      </c>
      <c r="D85" s="101">
        <v>0</v>
      </c>
      <c r="E85" s="101">
        <v>0</v>
      </c>
      <c r="F85" s="101">
        <v>0</v>
      </c>
      <c r="G85" s="101">
        <v>0</v>
      </c>
      <c r="H85" s="109">
        <v>0</v>
      </c>
      <c r="I85" s="109">
        <v>-9.9</v>
      </c>
      <c r="J85" s="109">
        <v>-1289</v>
      </c>
      <c r="K85" s="109">
        <v>-370.6</v>
      </c>
      <c r="L85" s="109">
        <v>-2439.5</v>
      </c>
      <c r="M85" s="109">
        <v>-7322.9</v>
      </c>
      <c r="N85" s="109">
        <v>-13221.960142323293</v>
      </c>
      <c r="O85" s="109">
        <v>0</v>
      </c>
      <c r="P85" s="109">
        <v>0</v>
      </c>
      <c r="Q85" s="109">
        <v>-1562.4</v>
      </c>
    </row>
    <row r="86" spans="1:17" x14ac:dyDescent="0.2">
      <c r="C86" s="101"/>
      <c r="D86" s="101"/>
      <c r="E86" s="101"/>
      <c r="F86" s="101"/>
      <c r="G86" s="101"/>
      <c r="H86" s="109"/>
      <c r="I86" s="109"/>
      <c r="J86" s="109"/>
      <c r="K86" s="109"/>
      <c r="L86" s="109"/>
      <c r="M86" s="109"/>
      <c r="N86" s="109"/>
      <c r="O86" s="109"/>
      <c r="P86" s="109"/>
      <c r="Q86" s="109"/>
    </row>
    <row r="87" spans="1:17" x14ac:dyDescent="0.2">
      <c r="B87" s="91" t="s">
        <v>132</v>
      </c>
      <c r="C87" s="101"/>
      <c r="D87" s="101"/>
      <c r="E87" s="101"/>
      <c r="F87" s="101"/>
      <c r="G87" s="101"/>
      <c r="H87" s="109"/>
      <c r="I87" s="109"/>
      <c r="J87" s="109"/>
      <c r="K87" s="109"/>
      <c r="L87" s="109"/>
      <c r="M87" s="109"/>
      <c r="N87" s="109"/>
      <c r="O87" s="109"/>
      <c r="P87" s="109"/>
      <c r="Q87" s="109"/>
    </row>
    <row r="88" spans="1:17" x14ac:dyDescent="0.2">
      <c r="B88" s="91" t="s">
        <v>133</v>
      </c>
      <c r="C88" s="101">
        <v>1951.4</v>
      </c>
      <c r="D88" s="101">
        <v>525.79999999999995</v>
      </c>
      <c r="E88" s="101">
        <v>856.6</v>
      </c>
      <c r="F88" s="101">
        <v>1418.3000000000002</v>
      </c>
      <c r="G88" s="101">
        <v>907.5</v>
      </c>
      <c r="H88" s="109">
        <v>855.4</v>
      </c>
      <c r="I88" s="109">
        <v>831.2</v>
      </c>
      <c r="J88" s="109">
        <v>1707.4</v>
      </c>
      <c r="K88" s="109">
        <v>1089.5999999999999</v>
      </c>
      <c r="L88" s="109">
        <v>2634</v>
      </c>
      <c r="M88" s="109">
        <v>6489.1</v>
      </c>
      <c r="N88" s="109">
        <v>5625.3180000000002</v>
      </c>
      <c r="O88" s="109">
        <v>3596.3</v>
      </c>
      <c r="P88" s="109">
        <v>4087</v>
      </c>
      <c r="Q88" s="109">
        <v>5641</v>
      </c>
    </row>
    <row r="89" spans="1:17" x14ac:dyDescent="0.2">
      <c r="B89" s="91" t="s">
        <v>134</v>
      </c>
      <c r="C89" s="101">
        <v>-2407.5</v>
      </c>
      <c r="D89" s="101">
        <v>-2407.5</v>
      </c>
      <c r="E89" s="101">
        <v>-2407.5</v>
      </c>
      <c r="F89" s="101">
        <v>-2407.5</v>
      </c>
      <c r="G89" s="101">
        <v>-1418.4</v>
      </c>
      <c r="H89" s="109">
        <v>-1418.3000000000002</v>
      </c>
      <c r="I89" s="109">
        <v>-1418.4</v>
      </c>
      <c r="J89" s="109">
        <v>-1418.4</v>
      </c>
      <c r="K89" s="109">
        <v>-1707.4</v>
      </c>
      <c r="L89" s="109">
        <v>-1707.4</v>
      </c>
      <c r="M89" s="109">
        <v>-1707.4</v>
      </c>
      <c r="N89" s="109">
        <v>-1707.4</v>
      </c>
      <c r="O89" s="109">
        <v>-5625.3</v>
      </c>
      <c r="P89" s="109">
        <v>-5625.3</v>
      </c>
      <c r="Q89" s="109">
        <v>-5625.3</v>
      </c>
    </row>
    <row r="90" spans="1:17" x14ac:dyDescent="0.2">
      <c r="B90" s="91" t="s">
        <v>135</v>
      </c>
      <c r="C90" s="101">
        <v>-2294.1</v>
      </c>
      <c r="D90" s="101">
        <v>-3893.1000000000004</v>
      </c>
      <c r="E90" s="101">
        <v>-4633.6000000000004</v>
      </c>
      <c r="F90" s="101">
        <v>-6513.3</v>
      </c>
      <c r="G90" s="101">
        <v>-2042.9</v>
      </c>
      <c r="H90" s="109">
        <v>-3893.1</v>
      </c>
      <c r="I90" s="109">
        <v>-5550.7000000000007</v>
      </c>
      <c r="J90" s="109">
        <v>-7366.9</v>
      </c>
      <c r="K90" s="109">
        <v>-2296.3000000000002</v>
      </c>
      <c r="L90" s="109">
        <v>-4596.7000000000007</v>
      </c>
      <c r="M90" s="109">
        <v>-9421.9</v>
      </c>
      <c r="N90" s="109">
        <v>-18621.03</v>
      </c>
      <c r="O90" s="109">
        <v>-6368.2839999999997</v>
      </c>
      <c r="P90" s="109">
        <v>-11149.055</v>
      </c>
      <c r="Q90" s="109">
        <v>-16577.900000000001</v>
      </c>
    </row>
    <row r="92" spans="1:17" x14ac:dyDescent="0.2">
      <c r="A92" s="152"/>
      <c r="B92" s="152"/>
      <c r="C92" s="152"/>
      <c r="D92" s="152"/>
      <c r="E92" s="152"/>
      <c r="F92" s="152"/>
      <c r="G92" s="152"/>
      <c r="H92" s="152"/>
      <c r="I92" s="152"/>
      <c r="J92" s="152"/>
      <c r="K92" s="152"/>
      <c r="L92" s="152"/>
      <c r="M92" s="152"/>
      <c r="N92" s="152"/>
      <c r="O92" s="152"/>
      <c r="P92" s="152"/>
      <c r="Q92" s="152"/>
    </row>
  </sheetData>
  <phoneticPr fontId="8" type="noConversion"/>
  <pageMargins left="0.78740157499999996" right="0.78740157499999996" top="0.984251969" bottom="0.984251969" header="0.49212598499999999" footer="0.49212598499999999"/>
  <pageSetup paperSize="9" scale="75" orientation="portrait" r:id="rId1"/>
  <headerFooter alignWithMargins="0">
    <oddFooter>&amp;C&amp;1#&amp;"Calibri"&amp;10&amp;K737373Classificação da Informação: PÚBLICA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368E94-F1A2-46DC-B432-8251562464BB}">
  <sheetPr>
    <tabColor theme="1"/>
  </sheetPr>
  <dimension ref="B2"/>
  <sheetViews>
    <sheetView showGridLines="0" workbookViewId="0">
      <selection activeCell="B2" sqref="B2"/>
    </sheetView>
  </sheetViews>
  <sheetFormatPr defaultRowHeight="12.75" x14ac:dyDescent="0.2"/>
  <sheetData>
    <row r="2" spans="2:2" ht="35.25" x14ac:dyDescent="0.5">
      <c r="B2" s="382" t="s">
        <v>411</v>
      </c>
    </row>
  </sheetData>
  <pageMargins left="0.511811024" right="0.511811024" top="0.78740157499999996" bottom="0.78740157499999996" header="0.31496062000000002" footer="0.31496062000000002"/>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1"/>
    <pageSetUpPr fitToPage="1"/>
  </sheetPr>
  <dimension ref="B2:BY95"/>
  <sheetViews>
    <sheetView showGridLines="0" zoomScale="70" zoomScaleNormal="70" workbookViewId="0">
      <pane xSplit="2" topLeftCell="BN1" activePane="topRight" state="frozen"/>
      <selection activeCell="B75" sqref="B75"/>
      <selection pane="topRight" activeCell="BP27" sqref="BP27"/>
    </sheetView>
  </sheetViews>
  <sheetFormatPr defaultColWidth="9.140625" defaultRowHeight="12.75" x14ac:dyDescent="0.2"/>
  <cols>
    <col min="1" max="1" width="2.28515625" style="7" customWidth="1"/>
    <col min="2" max="2" width="64.5703125" style="7" bestFit="1" customWidth="1"/>
    <col min="3" max="7" width="9.140625" style="8" bestFit="1" customWidth="1"/>
    <col min="8" max="11" width="9.140625" style="28" bestFit="1" customWidth="1"/>
    <col min="12" max="12" width="10.140625" style="8" bestFit="1" customWidth="1"/>
    <col min="13" max="13" width="9.140625" style="28" bestFit="1" customWidth="1"/>
    <col min="14" max="16" width="9.140625" style="7" bestFit="1" customWidth="1"/>
    <col min="17" max="17" width="10.140625" style="7" bestFit="1" customWidth="1"/>
    <col min="18" max="21" width="9.140625" style="7" bestFit="1" customWidth="1"/>
    <col min="22" max="22" width="10.140625" style="7" bestFit="1" customWidth="1"/>
    <col min="23" max="26" width="9.140625" style="7" bestFit="1" customWidth="1"/>
    <col min="27" max="30" width="10.140625" style="7" bestFit="1" customWidth="1"/>
    <col min="31" max="46" width="10.140625" style="7" customWidth="1"/>
    <col min="47" max="47" width="11.28515625" style="7" bestFit="1" customWidth="1"/>
    <col min="48" max="48" width="10" style="7" bestFit="1" customWidth="1"/>
    <col min="49" max="49" width="11.28515625" style="7" bestFit="1" customWidth="1"/>
    <col min="50" max="50" width="10" style="7" bestFit="1" customWidth="1"/>
    <col min="51" max="55" width="11.28515625" style="7" bestFit="1" customWidth="1"/>
    <col min="56" max="56" width="13.85546875" style="7" bestFit="1" customWidth="1"/>
    <col min="57" max="57" width="11.28515625" style="7" bestFit="1" customWidth="1"/>
    <col min="58" max="58" width="13.85546875" style="7" bestFit="1" customWidth="1"/>
    <col min="59" max="59" width="11.28515625" style="7" customWidth="1"/>
    <col min="60" max="60" width="13.85546875" style="7" bestFit="1" customWidth="1"/>
    <col min="61" max="61" width="11.28515625" style="7" bestFit="1" customWidth="1"/>
    <col min="62" max="62" width="18.28515625" style="7" customWidth="1"/>
    <col min="63" max="63" width="11.28515625" style="7" customWidth="1"/>
    <col min="64" max="64" width="19.5703125" style="7" customWidth="1"/>
    <col min="65" max="77" width="11.28515625" style="7" bestFit="1" customWidth="1"/>
    <col min="78" max="16384" width="9.140625" style="7"/>
  </cols>
  <sheetData>
    <row r="2" spans="2:77" s="1" customFormat="1" ht="51.75" customHeight="1" x14ac:dyDescent="0.2">
      <c r="B2" s="15" t="s">
        <v>7</v>
      </c>
      <c r="C2" s="16">
        <v>2005</v>
      </c>
      <c r="D2" s="16">
        <v>2006</v>
      </c>
      <c r="E2" s="16">
        <v>2007</v>
      </c>
      <c r="F2" s="16">
        <v>2008</v>
      </c>
      <c r="G2" s="16">
        <v>2009</v>
      </c>
      <c r="H2" s="17" t="s">
        <v>136</v>
      </c>
      <c r="I2" s="17" t="s">
        <v>137</v>
      </c>
      <c r="J2" s="17" t="s">
        <v>138</v>
      </c>
      <c r="K2" s="17" t="s">
        <v>139</v>
      </c>
      <c r="L2" s="16">
        <v>2010</v>
      </c>
      <c r="M2" s="17" t="s">
        <v>140</v>
      </c>
      <c r="N2" s="17" t="s">
        <v>141</v>
      </c>
      <c r="O2" s="17" t="s">
        <v>142</v>
      </c>
      <c r="P2" s="17" t="s">
        <v>143</v>
      </c>
      <c r="Q2" s="16">
        <v>2011</v>
      </c>
      <c r="R2" s="17" t="s">
        <v>145</v>
      </c>
      <c r="S2" s="17" t="s">
        <v>144</v>
      </c>
      <c r="T2" s="17" t="s">
        <v>147</v>
      </c>
      <c r="U2" s="17" t="s">
        <v>148</v>
      </c>
      <c r="V2" s="16">
        <v>2012</v>
      </c>
      <c r="W2" s="16" t="s">
        <v>149</v>
      </c>
      <c r="X2" s="16" t="s">
        <v>150</v>
      </c>
      <c r="Y2" s="16" t="s">
        <v>152</v>
      </c>
      <c r="Z2" s="16" t="s">
        <v>191</v>
      </c>
      <c r="AA2" s="16">
        <v>2013</v>
      </c>
      <c r="AB2" s="16" t="s">
        <v>194</v>
      </c>
      <c r="AC2" s="16" t="s">
        <v>234</v>
      </c>
      <c r="AD2" s="16" t="s">
        <v>235</v>
      </c>
      <c r="AE2" s="16" t="s">
        <v>236</v>
      </c>
      <c r="AF2" s="16">
        <v>2014</v>
      </c>
      <c r="AG2" s="16" t="s">
        <v>237</v>
      </c>
      <c r="AH2" s="16" t="s">
        <v>240</v>
      </c>
      <c r="AI2" s="16" t="s">
        <v>242</v>
      </c>
      <c r="AJ2" s="16" t="s">
        <v>243</v>
      </c>
      <c r="AK2" s="16">
        <v>2015</v>
      </c>
      <c r="AL2" s="16" t="s">
        <v>244</v>
      </c>
      <c r="AM2" s="16" t="s">
        <v>245</v>
      </c>
      <c r="AN2" s="16" t="s">
        <v>246</v>
      </c>
      <c r="AO2" s="16" t="s">
        <v>249</v>
      </c>
      <c r="AP2" s="16">
        <v>2016</v>
      </c>
      <c r="AQ2" s="16" t="s">
        <v>250</v>
      </c>
      <c r="AR2" s="16" t="s">
        <v>251</v>
      </c>
      <c r="AS2" s="16" t="s">
        <v>252</v>
      </c>
      <c r="AT2" s="106" t="s">
        <v>253</v>
      </c>
      <c r="AU2" s="106" t="s">
        <v>259</v>
      </c>
      <c r="AV2" s="106" t="s">
        <v>260</v>
      </c>
      <c r="AW2" s="106">
        <v>2017</v>
      </c>
      <c r="AX2" s="106" t="s">
        <v>261</v>
      </c>
      <c r="AY2" s="106" t="s">
        <v>275</v>
      </c>
      <c r="AZ2" s="106" t="s">
        <v>279</v>
      </c>
      <c r="BA2" s="106" t="s">
        <v>280</v>
      </c>
      <c r="BB2" s="106" t="s">
        <v>281</v>
      </c>
      <c r="BC2" s="106">
        <v>2018</v>
      </c>
      <c r="BD2" s="106" t="s">
        <v>282</v>
      </c>
      <c r="BE2" s="106" t="s">
        <v>283</v>
      </c>
      <c r="BF2" s="106" t="s">
        <v>290</v>
      </c>
      <c r="BG2" s="106" t="s">
        <v>291</v>
      </c>
      <c r="BH2" s="106" t="s">
        <v>292</v>
      </c>
      <c r="BI2" s="106" t="s">
        <v>293</v>
      </c>
      <c r="BJ2" s="106" t="s">
        <v>304</v>
      </c>
      <c r="BK2" s="106" t="s">
        <v>295</v>
      </c>
      <c r="BL2" s="106" t="s">
        <v>303</v>
      </c>
      <c r="BM2" s="106">
        <v>2019</v>
      </c>
      <c r="BN2" s="106" t="s">
        <v>298</v>
      </c>
      <c r="BO2" s="106" t="s">
        <v>302</v>
      </c>
      <c r="BP2" s="106" t="s">
        <v>305</v>
      </c>
      <c r="BQ2" s="106" t="s">
        <v>308</v>
      </c>
      <c r="BR2" s="106">
        <v>2020</v>
      </c>
      <c r="BS2" s="106" t="s">
        <v>319</v>
      </c>
      <c r="BT2" s="106" t="s">
        <v>320</v>
      </c>
      <c r="BU2" s="106" t="s">
        <v>321</v>
      </c>
      <c r="BV2" s="106" t="s">
        <v>322</v>
      </c>
      <c r="BW2" s="106">
        <v>2021</v>
      </c>
      <c r="BX2" s="106" t="s">
        <v>325</v>
      </c>
      <c r="BY2" s="106" t="s">
        <v>326</v>
      </c>
    </row>
    <row r="3" spans="2:77" s="3" customFormat="1" ht="12.75" customHeight="1" x14ac:dyDescent="0.2">
      <c r="B3" s="13" t="s">
        <v>8</v>
      </c>
      <c r="C3" s="18">
        <v>279.5</v>
      </c>
      <c r="D3" s="18">
        <v>364.9</v>
      </c>
      <c r="E3" s="18">
        <v>450.3</v>
      </c>
      <c r="F3" s="18">
        <v>595.6</v>
      </c>
      <c r="G3" s="18">
        <v>618.4</v>
      </c>
      <c r="H3" s="4">
        <v>184.1</v>
      </c>
      <c r="I3" s="18">
        <v>195</v>
      </c>
      <c r="J3" s="18">
        <v>221.39999999999998</v>
      </c>
      <c r="K3" s="4">
        <v>250.4</v>
      </c>
      <c r="L3" s="18">
        <v>850.8</v>
      </c>
      <c r="M3" s="18">
        <v>247.4</v>
      </c>
      <c r="N3" s="18">
        <v>253.1</v>
      </c>
      <c r="O3" s="18">
        <v>256.40000000000003</v>
      </c>
      <c r="P3" s="18">
        <v>277.59999999999997</v>
      </c>
      <c r="Q3" s="18">
        <v>1034.5</v>
      </c>
      <c r="R3" s="18">
        <v>281.90000000000003</v>
      </c>
      <c r="S3" s="18">
        <v>277.79999999999995</v>
      </c>
      <c r="T3" s="22">
        <v>284.40000000000003</v>
      </c>
      <c r="U3" s="22">
        <v>306.60000000000002</v>
      </c>
      <c r="V3" s="22">
        <v>1150.5999999999999</v>
      </c>
      <c r="W3" s="22">
        <v>299.10000000000002</v>
      </c>
      <c r="X3" s="22">
        <v>295.5</v>
      </c>
      <c r="Y3" s="22">
        <v>305.39999999999998</v>
      </c>
      <c r="Z3" s="22">
        <v>328.90000000000003</v>
      </c>
      <c r="AA3" s="22">
        <v>1229</v>
      </c>
      <c r="AB3" s="22">
        <v>333.6</v>
      </c>
      <c r="AC3" s="22">
        <v>337.40000000000003</v>
      </c>
      <c r="AD3" s="22">
        <v>346.90000000000003</v>
      </c>
      <c r="AE3" s="22">
        <v>352.9</v>
      </c>
      <c r="AF3" s="22">
        <v>1370.8</v>
      </c>
      <c r="AG3" s="22">
        <v>329.4</v>
      </c>
      <c r="AH3" s="22">
        <v>313.89999999999998</v>
      </c>
      <c r="AI3" s="22">
        <v>337.20000000000005</v>
      </c>
      <c r="AJ3" s="22">
        <v>354.4</v>
      </c>
      <c r="AK3" s="22">
        <v>1334.7</v>
      </c>
      <c r="AL3" s="22">
        <v>359.3</v>
      </c>
      <c r="AM3" s="22">
        <v>346.5</v>
      </c>
      <c r="AN3" s="22">
        <v>380.8</v>
      </c>
      <c r="AO3" s="22">
        <v>418.3</v>
      </c>
      <c r="AP3" s="22">
        <v>1504.9</v>
      </c>
      <c r="AQ3" s="22">
        <v>425.40000000000003</v>
      </c>
      <c r="AR3" s="22">
        <v>416.59999999999997</v>
      </c>
      <c r="AS3" s="22">
        <v>492.1</v>
      </c>
      <c r="AT3" s="22">
        <v>492.1</v>
      </c>
      <c r="AU3" s="108">
        <v>582.20000000000005</v>
      </c>
      <c r="AV3" s="108">
        <v>582.20000000000005</v>
      </c>
      <c r="AW3" s="108">
        <v>1916.3</v>
      </c>
      <c r="AX3" s="108">
        <v>1916.3</v>
      </c>
      <c r="AY3" s="108">
        <v>612.80000000000007</v>
      </c>
      <c r="AZ3" s="108">
        <v>576.4</v>
      </c>
      <c r="BA3" s="108">
        <v>654.79999999999995</v>
      </c>
      <c r="BB3" s="108">
        <v>745</v>
      </c>
      <c r="BC3" s="108">
        <v>2588.9</v>
      </c>
      <c r="BD3" s="108">
        <v>767.1</v>
      </c>
      <c r="BE3" s="108">
        <v>767.1</v>
      </c>
      <c r="BF3" s="108">
        <v>759.2</v>
      </c>
      <c r="BG3" s="108">
        <v>759.2</v>
      </c>
      <c r="BH3" s="108">
        <v>842.19999999999993</v>
      </c>
      <c r="BI3" s="108">
        <v>842.19999999999993</v>
      </c>
      <c r="BJ3" s="108">
        <v>998.9</v>
      </c>
      <c r="BK3" s="108">
        <v>998.9</v>
      </c>
      <c r="BL3" s="108">
        <v>3367.4</v>
      </c>
      <c r="BM3" s="108">
        <v>3367.4</v>
      </c>
      <c r="BN3" s="108">
        <v>986</v>
      </c>
      <c r="BO3" s="108">
        <v>531.30000000000007</v>
      </c>
      <c r="BP3" s="108">
        <v>838.80000000000007</v>
      </c>
      <c r="BQ3" s="108">
        <v>1119.0999999999999</v>
      </c>
      <c r="BR3" s="108">
        <v>3475.2000000000003</v>
      </c>
      <c r="BS3" s="108">
        <v>1082.3</v>
      </c>
      <c r="BT3" s="108">
        <v>1027.2</v>
      </c>
      <c r="BU3" s="108">
        <v>1283.5</v>
      </c>
      <c r="BV3" s="108">
        <v>1458.3</v>
      </c>
      <c r="BW3" s="108">
        <v>4851.3</v>
      </c>
      <c r="BX3" s="108">
        <v>1463.5</v>
      </c>
      <c r="BY3" s="108">
        <v>1459.1</v>
      </c>
    </row>
    <row r="4" spans="2:77" ht="12.75" customHeight="1" x14ac:dyDescent="0.2">
      <c r="B4" s="131" t="s">
        <v>264</v>
      </c>
      <c r="C4" s="21">
        <v>-13.1</v>
      </c>
      <c r="D4" s="21">
        <v>-11.5</v>
      </c>
      <c r="E4" s="8">
        <v>-15.1</v>
      </c>
      <c r="F4" s="8">
        <v>-21.1</v>
      </c>
      <c r="G4" s="8">
        <v>-23.1</v>
      </c>
      <c r="H4" s="8">
        <v>-7.1</v>
      </c>
      <c r="I4" s="8">
        <v>-8.1</v>
      </c>
      <c r="J4" s="8">
        <v>-9.6999999999999993</v>
      </c>
      <c r="K4" s="8">
        <v>-11.299999999999999</v>
      </c>
      <c r="L4" s="8">
        <v>-36.599999999999994</v>
      </c>
      <c r="M4" s="8">
        <v>-11.2</v>
      </c>
      <c r="N4" s="8">
        <v>-10.399999999999999</v>
      </c>
      <c r="O4" s="8">
        <v>-10.9</v>
      </c>
      <c r="P4" s="8">
        <v>-7.1000000000000005</v>
      </c>
      <c r="Q4" s="8">
        <v>-39.5</v>
      </c>
      <c r="R4" s="8">
        <v>-10</v>
      </c>
      <c r="S4" s="8">
        <v>-9.2999999999999989</v>
      </c>
      <c r="T4" s="8">
        <v>-8.7000000000000011</v>
      </c>
      <c r="U4" s="8">
        <v>-11.600000000000001</v>
      </c>
      <c r="V4" s="8">
        <v>-39.6</v>
      </c>
      <c r="W4" s="8">
        <v>-11.4</v>
      </c>
      <c r="X4" s="8">
        <v>-10.199999999999999</v>
      </c>
      <c r="Y4" s="8">
        <v>-10.9</v>
      </c>
      <c r="Z4" s="8">
        <v>-13.5</v>
      </c>
      <c r="AA4" s="8">
        <v>-46</v>
      </c>
      <c r="AB4" s="8">
        <v>-17.5</v>
      </c>
      <c r="AC4" s="8">
        <v>-16.400000000000002</v>
      </c>
      <c r="AD4" s="8">
        <v>-17.399999999999999</v>
      </c>
      <c r="AE4" s="8">
        <v>-17.399999999999999</v>
      </c>
      <c r="AF4" s="8">
        <v>-68.7</v>
      </c>
      <c r="AG4" s="8">
        <v>-15.200000000000001</v>
      </c>
      <c r="AH4" s="8">
        <v>-13.5</v>
      </c>
      <c r="AI4" s="8">
        <v>-15.8</v>
      </c>
      <c r="AJ4" s="8">
        <v>-15.700000000000001</v>
      </c>
      <c r="AK4" s="8">
        <v>-60.1</v>
      </c>
      <c r="AL4" s="8">
        <v>-15.3</v>
      </c>
      <c r="AM4" s="8">
        <v>-14.600000000000001</v>
      </c>
      <c r="AN4" s="8">
        <v>-14</v>
      </c>
      <c r="AO4" s="8">
        <v>-16.100000000000001</v>
      </c>
      <c r="AP4" s="8">
        <v>-59.9</v>
      </c>
      <c r="AQ4" s="8">
        <v>-17.600000000000001</v>
      </c>
      <c r="AR4" s="8">
        <v>-15.100000000000001</v>
      </c>
      <c r="AS4" s="8">
        <v>-15.6</v>
      </c>
      <c r="AT4" s="8">
        <v>-15.6</v>
      </c>
      <c r="AU4" s="109">
        <v>-3.0999999999999992</v>
      </c>
      <c r="AV4" s="109">
        <v>-3.0999999999999992</v>
      </c>
      <c r="AW4" s="109">
        <v>-51.300000000000004</v>
      </c>
      <c r="AX4" s="109">
        <v>-51.300000000000004</v>
      </c>
      <c r="AY4" s="109">
        <v>-13.8</v>
      </c>
      <c r="AZ4" s="109">
        <v>-10.600000000000001</v>
      </c>
      <c r="BA4" s="109">
        <v>-13.200000000000001</v>
      </c>
      <c r="BB4" s="109">
        <v>-14.9</v>
      </c>
      <c r="BC4" s="109">
        <v>-52.4</v>
      </c>
      <c r="BD4" s="109">
        <v>-17.299999999999997</v>
      </c>
      <c r="BE4" s="109">
        <v>-17.299999999999997</v>
      </c>
      <c r="BF4" s="109">
        <v>-10.3</v>
      </c>
      <c r="BG4" s="109">
        <v>-10.3</v>
      </c>
      <c r="BH4" s="109">
        <v>-10.7</v>
      </c>
      <c r="BI4" s="109">
        <v>-10.7</v>
      </c>
      <c r="BJ4" s="109">
        <v>-6.3</v>
      </c>
      <c r="BK4" s="109">
        <v>-280.60000000000002</v>
      </c>
      <c r="BL4" s="109">
        <v>-44.5</v>
      </c>
      <c r="BM4" s="109">
        <v>-318.8</v>
      </c>
      <c r="BN4" s="109">
        <v>-93.100000000000009</v>
      </c>
      <c r="BO4" s="109">
        <v>-51.7</v>
      </c>
      <c r="BP4" s="109">
        <v>-79.5</v>
      </c>
      <c r="BQ4" s="109">
        <v>-105.9</v>
      </c>
      <c r="BR4" s="109">
        <v>-330.20000000000005</v>
      </c>
      <c r="BS4" s="109">
        <v>-103</v>
      </c>
      <c r="BT4" s="109">
        <v>-96.6</v>
      </c>
      <c r="BU4" s="109">
        <v>-119.8</v>
      </c>
      <c r="BV4" s="109">
        <v>-136.5</v>
      </c>
      <c r="BW4" s="109">
        <v>-455.9</v>
      </c>
      <c r="BX4" s="109">
        <v>-135.9</v>
      </c>
      <c r="BY4" s="109">
        <v>-137.5</v>
      </c>
    </row>
    <row r="5" spans="2:77" s="2" customFormat="1" ht="12.75" customHeight="1" x14ac:dyDescent="0.2">
      <c r="B5" s="6" t="s">
        <v>10</v>
      </c>
      <c r="C5" s="19">
        <v>266.39999999999998</v>
      </c>
      <c r="D5" s="19">
        <v>353.4</v>
      </c>
      <c r="E5" s="19">
        <v>435.2</v>
      </c>
      <c r="F5" s="19">
        <v>574.5</v>
      </c>
      <c r="G5" s="19">
        <v>595.29999999999995</v>
      </c>
      <c r="H5" s="19">
        <v>177</v>
      </c>
      <c r="I5" s="19">
        <v>186.9</v>
      </c>
      <c r="J5" s="19">
        <v>211.7</v>
      </c>
      <c r="K5" s="19">
        <v>239.1</v>
      </c>
      <c r="L5" s="19">
        <v>814.19999999999993</v>
      </c>
      <c r="M5" s="19">
        <v>236.20000000000002</v>
      </c>
      <c r="N5" s="19">
        <v>242.7</v>
      </c>
      <c r="O5" s="19">
        <v>245.50000000000003</v>
      </c>
      <c r="P5" s="19">
        <v>270.49999999999994</v>
      </c>
      <c r="Q5" s="19">
        <v>995</v>
      </c>
      <c r="R5" s="19">
        <v>271.90000000000003</v>
      </c>
      <c r="S5" s="19">
        <v>268.49999999999994</v>
      </c>
      <c r="T5" s="19">
        <v>275.70000000000005</v>
      </c>
      <c r="U5" s="19">
        <v>295</v>
      </c>
      <c r="V5" s="19">
        <v>1111</v>
      </c>
      <c r="W5" s="19">
        <v>287.70000000000005</v>
      </c>
      <c r="X5" s="19">
        <v>285.3</v>
      </c>
      <c r="Y5" s="19">
        <v>294.5</v>
      </c>
      <c r="Z5" s="19">
        <v>315.40000000000003</v>
      </c>
      <c r="AA5" s="19">
        <v>1183</v>
      </c>
      <c r="AB5" s="19">
        <v>316.10000000000002</v>
      </c>
      <c r="AC5" s="19">
        <v>321.00000000000006</v>
      </c>
      <c r="AD5" s="19">
        <v>329.50000000000006</v>
      </c>
      <c r="AE5" s="19">
        <v>335.5</v>
      </c>
      <c r="AF5" s="19">
        <v>1302.0999999999999</v>
      </c>
      <c r="AG5" s="19">
        <v>314.2</v>
      </c>
      <c r="AH5" s="19">
        <v>300.39999999999998</v>
      </c>
      <c r="AI5" s="19">
        <v>321.40000000000003</v>
      </c>
      <c r="AJ5" s="19">
        <v>338.7</v>
      </c>
      <c r="AK5" s="19">
        <v>1274.6000000000001</v>
      </c>
      <c r="AL5" s="19">
        <v>344</v>
      </c>
      <c r="AM5" s="19">
        <v>331.9</v>
      </c>
      <c r="AN5" s="19">
        <v>366.8</v>
      </c>
      <c r="AO5" s="19">
        <v>402.2</v>
      </c>
      <c r="AP5" s="19">
        <v>1445</v>
      </c>
      <c r="AQ5" s="19">
        <v>407.8</v>
      </c>
      <c r="AR5" s="19">
        <v>401.49999999999994</v>
      </c>
      <c r="AS5" s="19">
        <v>476.5</v>
      </c>
      <c r="AT5" s="19">
        <v>476.5</v>
      </c>
      <c r="AU5" s="19">
        <v>579.1</v>
      </c>
      <c r="AV5" s="19">
        <v>579.1</v>
      </c>
      <c r="AW5" s="19">
        <v>1865</v>
      </c>
      <c r="AX5" s="19">
        <v>1865</v>
      </c>
      <c r="AY5" s="19">
        <v>599.00000000000011</v>
      </c>
      <c r="AZ5" s="19">
        <v>565.79999999999995</v>
      </c>
      <c r="BA5" s="19">
        <v>641.59999999999991</v>
      </c>
      <c r="BB5" s="19">
        <v>730.1</v>
      </c>
      <c r="BC5" s="19">
        <v>2536.5</v>
      </c>
      <c r="BD5" s="19">
        <v>749.80000000000007</v>
      </c>
      <c r="BE5" s="19">
        <v>749.80000000000007</v>
      </c>
      <c r="BF5" s="19">
        <v>748.90000000000009</v>
      </c>
      <c r="BG5" s="19">
        <v>748.90000000000009</v>
      </c>
      <c r="BH5" s="19">
        <v>831.49999999999989</v>
      </c>
      <c r="BI5" s="19">
        <v>831.49999999999989</v>
      </c>
      <c r="BJ5" s="19">
        <v>992.6</v>
      </c>
      <c r="BK5" s="19">
        <v>718.3</v>
      </c>
      <c r="BL5" s="19">
        <v>3322.9</v>
      </c>
      <c r="BM5" s="19">
        <v>3048.6</v>
      </c>
      <c r="BN5" s="19">
        <v>892.9</v>
      </c>
      <c r="BO5" s="19">
        <v>479.60000000000008</v>
      </c>
      <c r="BP5" s="19">
        <v>759.30000000000007</v>
      </c>
      <c r="BQ5" s="19">
        <v>1013.1999999999999</v>
      </c>
      <c r="BR5" s="19">
        <v>3145</v>
      </c>
      <c r="BS5" s="19">
        <v>979.3</v>
      </c>
      <c r="BT5" s="19">
        <v>930.6</v>
      </c>
      <c r="BU5" s="19">
        <v>1163.7</v>
      </c>
      <c r="BV5" s="19">
        <v>1321.8</v>
      </c>
      <c r="BW5" s="19">
        <v>4395.4000000000005</v>
      </c>
      <c r="BX5" s="19">
        <v>1327.6</v>
      </c>
      <c r="BY5" s="19">
        <v>1321.6</v>
      </c>
    </row>
    <row r="6" spans="2:77" ht="12.75" customHeight="1" x14ac:dyDescent="0.2">
      <c r="B6" s="73" t="s">
        <v>11</v>
      </c>
      <c r="C6" s="21">
        <v>-99.3</v>
      </c>
      <c r="D6" s="21">
        <v>-144.79999999999998</v>
      </c>
      <c r="E6" s="8">
        <v>-171.9</v>
      </c>
      <c r="F6" s="8">
        <v>-235.5</v>
      </c>
      <c r="G6" s="8">
        <v>-262.60000000000002</v>
      </c>
      <c r="H6" s="8">
        <v>-80</v>
      </c>
      <c r="I6" s="8">
        <v>-74.3</v>
      </c>
      <c r="J6" s="8">
        <v>-80</v>
      </c>
      <c r="K6" s="8">
        <v>-88.899999999999991</v>
      </c>
      <c r="L6" s="8">
        <v>-323.3</v>
      </c>
      <c r="M6" s="8">
        <v>-101.7</v>
      </c>
      <c r="N6" s="8">
        <v>-99.399999999999991</v>
      </c>
      <c r="O6" s="8">
        <v>-86</v>
      </c>
      <c r="P6" s="8">
        <v>-102.5</v>
      </c>
      <c r="Q6" s="8">
        <v>-389.5</v>
      </c>
      <c r="R6" s="8">
        <v>-118.80000000000001</v>
      </c>
      <c r="S6" s="8">
        <v>-114.2</v>
      </c>
      <c r="T6" s="8">
        <v>-122.5</v>
      </c>
      <c r="U6" s="8">
        <v>-129</v>
      </c>
      <c r="V6" s="8">
        <v>-484.5</v>
      </c>
      <c r="W6" s="8">
        <v>-139.6</v>
      </c>
      <c r="X6" s="8">
        <v>-136.19999999999999</v>
      </c>
      <c r="Y6" s="8">
        <v>-133.80000000000001</v>
      </c>
      <c r="Z6" s="8">
        <v>-135.5</v>
      </c>
      <c r="AA6" s="8">
        <v>-545</v>
      </c>
      <c r="AB6" s="8">
        <v>-142.29999999999998</v>
      </c>
      <c r="AC6" s="8">
        <v>-140.5</v>
      </c>
      <c r="AD6" s="8">
        <v>-153.5</v>
      </c>
      <c r="AE6" s="8">
        <v>-148.80000000000001</v>
      </c>
      <c r="AF6" s="8">
        <v>-585.09999999999991</v>
      </c>
      <c r="AG6" s="8">
        <v>-149</v>
      </c>
      <c r="AH6" s="8">
        <v>-150.4</v>
      </c>
      <c r="AI6" s="8">
        <v>-161.9</v>
      </c>
      <c r="AJ6" s="8">
        <v>-165.9</v>
      </c>
      <c r="AK6" s="8">
        <v>-627.30000000000007</v>
      </c>
      <c r="AL6" s="8">
        <v>-162.4</v>
      </c>
      <c r="AM6" s="8">
        <v>-165.79999999999998</v>
      </c>
      <c r="AN6" s="8">
        <v>-185.7</v>
      </c>
      <c r="AO6" s="8">
        <v>-203.29999999999998</v>
      </c>
      <c r="AP6" s="8">
        <v>-717.1</v>
      </c>
      <c r="AQ6" s="8">
        <v>-192</v>
      </c>
      <c r="AR6" s="8">
        <v>-194</v>
      </c>
      <c r="AS6" s="8">
        <v>-254.49999999999997</v>
      </c>
      <c r="AT6" s="8">
        <v>-239.7</v>
      </c>
      <c r="AU6" s="109">
        <v>-294.7</v>
      </c>
      <c r="AV6" s="109">
        <v>-253.79999999999998</v>
      </c>
      <c r="AW6" s="109">
        <v>-935.3</v>
      </c>
      <c r="AX6" s="109">
        <v>-879.59999999999991</v>
      </c>
      <c r="AY6" s="109">
        <v>-281.8</v>
      </c>
      <c r="AZ6" s="109">
        <v>-275.7</v>
      </c>
      <c r="BA6" s="109">
        <v>-311.10000000000002</v>
      </c>
      <c r="BB6" s="109">
        <v>-319.09999999999997</v>
      </c>
      <c r="BC6" s="109">
        <v>-1187.6999999999998</v>
      </c>
      <c r="BD6" s="109">
        <v>-316.5</v>
      </c>
      <c r="BE6" s="109">
        <v>-290.5</v>
      </c>
      <c r="BF6" s="109">
        <v>-343.90000000000003</v>
      </c>
      <c r="BG6" s="109">
        <v>-324.59999999999997</v>
      </c>
      <c r="BH6" s="109">
        <v>-393.8</v>
      </c>
      <c r="BI6" s="109">
        <v>-366.3</v>
      </c>
      <c r="BJ6" s="109">
        <v>-430.2</v>
      </c>
      <c r="BK6" s="109">
        <v>-130.5</v>
      </c>
      <c r="BL6" s="109">
        <v>-1484.5</v>
      </c>
      <c r="BM6" s="109">
        <v>-1112</v>
      </c>
      <c r="BN6" s="109">
        <v>-296.8</v>
      </c>
      <c r="BO6" s="109">
        <v>-181.3</v>
      </c>
      <c r="BP6" s="109">
        <v>-265.2</v>
      </c>
      <c r="BQ6" s="109">
        <v>-381</v>
      </c>
      <c r="BR6" s="109">
        <v>-1124.3</v>
      </c>
      <c r="BS6" s="109">
        <v>-362.59999999999997</v>
      </c>
      <c r="BT6" s="109">
        <v>-390.8</v>
      </c>
      <c r="BU6" s="109">
        <v>-181.4</v>
      </c>
      <c r="BV6" s="109">
        <v>-472.2</v>
      </c>
      <c r="BW6" s="109">
        <v>-1406.9</v>
      </c>
      <c r="BX6" s="109">
        <v>-387.8</v>
      </c>
      <c r="BY6" s="109">
        <v>-405.7</v>
      </c>
    </row>
    <row r="7" spans="2:77" s="2" customFormat="1" ht="12.75" customHeight="1" x14ac:dyDescent="0.2">
      <c r="B7" s="6" t="s">
        <v>12</v>
      </c>
      <c r="C7" s="19">
        <v>167.09999999999997</v>
      </c>
      <c r="D7" s="19">
        <v>208.6</v>
      </c>
      <c r="E7" s="19">
        <v>263.29999999999995</v>
      </c>
      <c r="F7" s="19">
        <v>339</v>
      </c>
      <c r="G7" s="19">
        <v>332.69999999999993</v>
      </c>
      <c r="H7" s="19">
        <v>97</v>
      </c>
      <c r="I7" s="19">
        <v>112.60000000000001</v>
      </c>
      <c r="J7" s="19">
        <v>131.69999999999999</v>
      </c>
      <c r="K7" s="19">
        <v>150.19999999999999</v>
      </c>
      <c r="L7" s="19">
        <v>490.89999999999992</v>
      </c>
      <c r="M7" s="19">
        <v>134.5</v>
      </c>
      <c r="N7" s="19">
        <v>143.30000000000001</v>
      </c>
      <c r="O7" s="19">
        <v>159.50000000000003</v>
      </c>
      <c r="P7" s="19">
        <v>167.99999999999994</v>
      </c>
      <c r="Q7" s="19">
        <v>605.5</v>
      </c>
      <c r="R7" s="19">
        <v>153.10000000000002</v>
      </c>
      <c r="S7" s="19">
        <v>154.29999999999995</v>
      </c>
      <c r="T7" s="19">
        <v>153.20000000000005</v>
      </c>
      <c r="U7" s="19">
        <v>166</v>
      </c>
      <c r="V7" s="19">
        <v>626.5</v>
      </c>
      <c r="W7" s="19">
        <v>148.10000000000005</v>
      </c>
      <c r="X7" s="19">
        <v>149.10000000000002</v>
      </c>
      <c r="Y7" s="19">
        <v>160.69999999999999</v>
      </c>
      <c r="Z7" s="19">
        <v>179.90000000000003</v>
      </c>
      <c r="AA7" s="19">
        <v>638</v>
      </c>
      <c r="AB7" s="19">
        <v>173.80000000000004</v>
      </c>
      <c r="AC7" s="19">
        <v>180.50000000000006</v>
      </c>
      <c r="AD7" s="19">
        <v>176.00000000000006</v>
      </c>
      <c r="AE7" s="19">
        <v>186.7</v>
      </c>
      <c r="AF7" s="19">
        <v>717</v>
      </c>
      <c r="AG7" s="19">
        <v>165.2</v>
      </c>
      <c r="AH7" s="19">
        <v>149.99999999999997</v>
      </c>
      <c r="AI7" s="19">
        <v>159.50000000000003</v>
      </c>
      <c r="AJ7" s="19">
        <v>172.79999999999998</v>
      </c>
      <c r="AK7" s="19">
        <v>647.30000000000007</v>
      </c>
      <c r="AL7" s="19">
        <v>181.6</v>
      </c>
      <c r="AM7" s="19">
        <v>166.1</v>
      </c>
      <c r="AN7" s="19">
        <v>181.10000000000002</v>
      </c>
      <c r="AO7" s="19">
        <v>198.9</v>
      </c>
      <c r="AP7" s="19">
        <v>727.9</v>
      </c>
      <c r="AQ7" s="19">
        <v>215.8</v>
      </c>
      <c r="AR7" s="19">
        <v>207.49999999999994</v>
      </c>
      <c r="AS7" s="19">
        <v>222.00000000000003</v>
      </c>
      <c r="AT7" s="19">
        <v>236.8</v>
      </c>
      <c r="AU7" s="19">
        <v>284.40000000000003</v>
      </c>
      <c r="AV7" s="19">
        <v>325.30000000000007</v>
      </c>
      <c r="AW7" s="19">
        <v>929.7</v>
      </c>
      <c r="AX7" s="19">
        <v>985.40000000000009</v>
      </c>
      <c r="AY7" s="19">
        <v>317.2000000000001</v>
      </c>
      <c r="AZ7" s="19">
        <v>290.09999999999997</v>
      </c>
      <c r="BA7" s="19">
        <v>330.49999999999989</v>
      </c>
      <c r="BB7" s="19">
        <v>411.00000000000006</v>
      </c>
      <c r="BC7" s="19">
        <v>1348.8000000000002</v>
      </c>
      <c r="BD7" s="19">
        <v>433.30000000000007</v>
      </c>
      <c r="BE7" s="19">
        <v>459.30000000000007</v>
      </c>
      <c r="BF7" s="19">
        <v>405.00000000000006</v>
      </c>
      <c r="BG7" s="19">
        <v>424.30000000000013</v>
      </c>
      <c r="BH7" s="19">
        <v>437.69999999999987</v>
      </c>
      <c r="BI7" s="19">
        <v>465.19999999999987</v>
      </c>
      <c r="BJ7" s="19">
        <v>562.40000000000009</v>
      </c>
      <c r="BK7" s="19">
        <v>587.79999999999995</v>
      </c>
      <c r="BL7" s="19">
        <v>1838.4</v>
      </c>
      <c r="BM7" s="19">
        <v>1936.6</v>
      </c>
      <c r="BN7" s="19">
        <v>596.09999999999991</v>
      </c>
      <c r="BO7" s="19">
        <v>298.30000000000007</v>
      </c>
      <c r="BP7" s="19">
        <v>494.10000000000008</v>
      </c>
      <c r="BQ7" s="19">
        <v>632.19999999999993</v>
      </c>
      <c r="BR7" s="19">
        <v>2020.7</v>
      </c>
      <c r="BS7" s="19">
        <v>616.70000000000005</v>
      </c>
      <c r="BT7" s="19">
        <v>539.79999999999995</v>
      </c>
      <c r="BU7" s="19">
        <v>982.30000000000007</v>
      </c>
      <c r="BV7" s="19">
        <v>849.59999999999991</v>
      </c>
      <c r="BW7" s="19">
        <v>2988.5000000000005</v>
      </c>
      <c r="BX7" s="19">
        <v>939.8</v>
      </c>
      <c r="BY7" s="19">
        <v>915.89999999999986</v>
      </c>
    </row>
    <row r="8" spans="2:77" ht="12.75" customHeight="1" x14ac:dyDescent="0.2">
      <c r="B8" s="10" t="s">
        <v>13</v>
      </c>
      <c r="C8" s="21">
        <v>-41</v>
      </c>
      <c r="D8" s="21">
        <v>-55.400000000000006</v>
      </c>
      <c r="E8" s="8">
        <v>-62.8</v>
      </c>
      <c r="F8" s="8">
        <v>-74.599999999999994</v>
      </c>
      <c r="G8" s="8">
        <v>-82</v>
      </c>
      <c r="H8" s="8">
        <v>-21.8</v>
      </c>
      <c r="I8" s="8">
        <v>-25.400000000000002</v>
      </c>
      <c r="J8" s="8">
        <v>-28.900000000000002</v>
      </c>
      <c r="K8" s="8">
        <v>-45.3</v>
      </c>
      <c r="L8" s="8">
        <v>-121.39999999999999</v>
      </c>
      <c r="M8" s="8">
        <v>-30.6</v>
      </c>
      <c r="N8" s="8">
        <v>-31.400000000000002</v>
      </c>
      <c r="O8" s="8">
        <v>-35.5</v>
      </c>
      <c r="P8" s="8">
        <v>-40.400000000000006</v>
      </c>
      <c r="Q8" s="8">
        <v>-137.69999999999999</v>
      </c>
      <c r="R8" s="8">
        <v>-38.6</v>
      </c>
      <c r="S8" s="8">
        <v>-45.2</v>
      </c>
      <c r="T8" s="8">
        <v>-40.1</v>
      </c>
      <c r="U8" s="8">
        <v>-46.4</v>
      </c>
      <c r="V8" s="8">
        <v>-170.29999999999998</v>
      </c>
      <c r="W8" s="8">
        <v>-44.7</v>
      </c>
      <c r="X8" s="8">
        <v>-45.7</v>
      </c>
      <c r="Y8" s="8">
        <v>-46.1</v>
      </c>
      <c r="Z8" s="8">
        <v>-61.3</v>
      </c>
      <c r="AA8" s="8">
        <v>-198</v>
      </c>
      <c r="AB8" s="8">
        <v>-45.7</v>
      </c>
      <c r="AC8" s="8">
        <v>-57.4</v>
      </c>
      <c r="AD8" s="8">
        <v>-44.6</v>
      </c>
      <c r="AE8" s="8">
        <v>-62.7</v>
      </c>
      <c r="AF8" s="8">
        <v>-210.39999999999998</v>
      </c>
      <c r="AG8" s="8">
        <v>-56.6</v>
      </c>
      <c r="AH8" s="8">
        <v>-58.400000000000006</v>
      </c>
      <c r="AI8" s="8">
        <v>-55</v>
      </c>
      <c r="AJ8" s="8">
        <v>-70.5</v>
      </c>
      <c r="AK8" s="8">
        <v>-240.5</v>
      </c>
      <c r="AL8" s="8">
        <v>-62.3</v>
      </c>
      <c r="AM8" s="8">
        <v>-60.4</v>
      </c>
      <c r="AN8" s="8">
        <v>-63.5</v>
      </c>
      <c r="AO8" s="8">
        <v>-73.7</v>
      </c>
      <c r="AP8" s="8">
        <v>-260.3</v>
      </c>
      <c r="AQ8" s="8">
        <v>-66.2</v>
      </c>
      <c r="AR8" s="8">
        <v>-71.399999999999991</v>
      </c>
      <c r="AS8" s="8">
        <v>-90.2</v>
      </c>
      <c r="AT8" s="8">
        <v>-83.5</v>
      </c>
      <c r="AU8" s="109">
        <v>-121.10000000000001</v>
      </c>
      <c r="AV8" s="109">
        <v>-112.9</v>
      </c>
      <c r="AW8" s="109">
        <v>-349</v>
      </c>
      <c r="AX8" s="109">
        <v>-334.1</v>
      </c>
      <c r="AY8" s="109">
        <v>-102.8</v>
      </c>
      <c r="AZ8" s="109">
        <v>-108.4</v>
      </c>
      <c r="BA8" s="109">
        <v>-105.10000000000001</v>
      </c>
      <c r="BB8" s="109">
        <v>-121.60000000000001</v>
      </c>
      <c r="BC8" s="109">
        <v>-437.8</v>
      </c>
      <c r="BD8" s="109">
        <v>-118.5</v>
      </c>
      <c r="BE8" s="109">
        <v>-118.5</v>
      </c>
      <c r="BF8" s="109">
        <v>-121.89999999999999</v>
      </c>
      <c r="BG8" s="109">
        <v>-121.89999999999999</v>
      </c>
      <c r="BH8" s="109">
        <v>-136</v>
      </c>
      <c r="BI8" s="109">
        <v>-136</v>
      </c>
      <c r="BJ8" s="109">
        <v>-167.70000000000002</v>
      </c>
      <c r="BK8" s="109">
        <v>-167.70000000000002</v>
      </c>
      <c r="BL8" s="109">
        <v>-544</v>
      </c>
      <c r="BM8" s="109">
        <v>-544</v>
      </c>
      <c r="BN8" s="109">
        <v>-168.5</v>
      </c>
      <c r="BO8" s="109">
        <v>-43.6</v>
      </c>
      <c r="BP8" s="109">
        <v>-168.3</v>
      </c>
      <c r="BQ8" s="109">
        <v>-215</v>
      </c>
      <c r="BR8" s="109">
        <v>-595.4</v>
      </c>
      <c r="BS8" s="109">
        <v>-196.7</v>
      </c>
      <c r="BT8" s="109">
        <v>-180.2</v>
      </c>
      <c r="BU8" s="109">
        <v>-222.2</v>
      </c>
      <c r="BV8" s="109">
        <v>-233.2</v>
      </c>
      <c r="BW8" s="109">
        <v>-832.6</v>
      </c>
      <c r="BX8" s="109">
        <v>-182.4</v>
      </c>
      <c r="BY8" s="109">
        <v>-185.9</v>
      </c>
    </row>
    <row r="9" spans="2:77" ht="12.75" customHeight="1" x14ac:dyDescent="0.2">
      <c r="B9" s="10" t="s">
        <v>195</v>
      </c>
      <c r="C9" s="21">
        <v>-5.0999999999999996</v>
      </c>
      <c r="D9" s="21">
        <v>-8.2999999999999989</v>
      </c>
      <c r="E9" s="8">
        <v>-12.3</v>
      </c>
      <c r="F9" s="8">
        <v>-14.700000000000001</v>
      </c>
      <c r="G9" s="8">
        <v>-16.100000000000001</v>
      </c>
      <c r="H9" s="8">
        <v>-3.7</v>
      </c>
      <c r="I9" s="8">
        <v>-3.6</v>
      </c>
      <c r="J9" s="8">
        <v>-3.6</v>
      </c>
      <c r="K9" s="8">
        <v>-4.3</v>
      </c>
      <c r="L9" s="8">
        <v>-15.2</v>
      </c>
      <c r="M9" s="8">
        <v>-4.3</v>
      </c>
      <c r="N9" s="8">
        <v>-4.2</v>
      </c>
      <c r="O9" s="8">
        <v>-4</v>
      </c>
      <c r="P9" s="8">
        <v>-4.6999999999999993</v>
      </c>
      <c r="Q9" s="8">
        <v>-17.3</v>
      </c>
      <c r="R9" s="8">
        <v>-5</v>
      </c>
      <c r="S9" s="8">
        <v>-5</v>
      </c>
      <c r="T9" s="8">
        <v>-5.0999999999999996</v>
      </c>
      <c r="U9" s="8">
        <v>-5.3</v>
      </c>
      <c r="V9" s="8">
        <v>-20.299999999999997</v>
      </c>
      <c r="W9" s="8">
        <v>-5.5</v>
      </c>
      <c r="X9" s="8">
        <v>-5.6999999999999993</v>
      </c>
      <c r="Y9" s="8">
        <v>-5.7</v>
      </c>
      <c r="Z9" s="8">
        <v>-5.6999999999999993</v>
      </c>
      <c r="AA9" s="8">
        <v>-22.599999999999998</v>
      </c>
      <c r="AB9" s="8">
        <v>-5.8999999999999995</v>
      </c>
      <c r="AC9" s="8">
        <v>-5.7</v>
      </c>
      <c r="AD9" s="8">
        <v>-5.3</v>
      </c>
      <c r="AE9" s="8">
        <v>-5.6999999999999993</v>
      </c>
      <c r="AF9" s="8">
        <v>-22.7</v>
      </c>
      <c r="AG9" s="8">
        <v>-5.6</v>
      </c>
      <c r="AH9" s="8">
        <v>-5.6999999999999993</v>
      </c>
      <c r="AI9" s="8">
        <v>-5.6999999999999993</v>
      </c>
      <c r="AJ9" s="8">
        <v>-5.6999999999999993</v>
      </c>
      <c r="AK9" s="8">
        <v>-22.7</v>
      </c>
      <c r="AL9" s="8">
        <v>-6.1999999999999993</v>
      </c>
      <c r="AM9" s="8">
        <v>-6</v>
      </c>
      <c r="AN9" s="8">
        <v>-6.1</v>
      </c>
      <c r="AO9" s="8">
        <v>-6</v>
      </c>
      <c r="AP9" s="8">
        <v>-24.4</v>
      </c>
      <c r="AQ9" s="8">
        <v>-5.6000000000000005</v>
      </c>
      <c r="AR9" s="8">
        <v>-5.6</v>
      </c>
      <c r="AS9" s="8">
        <v>-6.3</v>
      </c>
      <c r="AT9" s="8">
        <v>-6.3</v>
      </c>
      <c r="AU9" s="109">
        <v>-6.6</v>
      </c>
      <c r="AV9" s="109">
        <v>-6.6</v>
      </c>
      <c r="AW9" s="109">
        <v>-24.200000000000003</v>
      </c>
      <c r="AX9" s="109">
        <v>-24.200000000000003</v>
      </c>
      <c r="AY9" s="109">
        <v>-6.6000000000000005</v>
      </c>
      <c r="AZ9" s="109">
        <v>-6.8</v>
      </c>
      <c r="BA9" s="109">
        <v>-6.8999999999999995</v>
      </c>
      <c r="BB9" s="109">
        <v>-7</v>
      </c>
      <c r="BC9" s="109">
        <v>-27.1</v>
      </c>
      <c r="BD9" s="109">
        <v>-7.3</v>
      </c>
      <c r="BE9" s="109">
        <v>-27.3</v>
      </c>
      <c r="BF9" s="109">
        <v>-7.8</v>
      </c>
      <c r="BG9" s="109">
        <v>-24.1</v>
      </c>
      <c r="BH9" s="109">
        <v>-7.8</v>
      </c>
      <c r="BI9" s="109">
        <v>-27.5</v>
      </c>
      <c r="BJ9" s="109">
        <v>-8.1999999999999993</v>
      </c>
      <c r="BK9" s="109">
        <v>-29.9</v>
      </c>
      <c r="BL9" s="109">
        <v>-31.1</v>
      </c>
      <c r="BM9" s="109">
        <v>-108.8</v>
      </c>
      <c r="BN9" s="109">
        <v>-28.599999999999998</v>
      </c>
      <c r="BO9" s="109">
        <v>-31</v>
      </c>
      <c r="BP9" s="109">
        <v>-30.5</v>
      </c>
      <c r="BQ9" s="109">
        <v>-30.599999999999998</v>
      </c>
      <c r="BR9" s="109">
        <v>-120.69999999999999</v>
      </c>
      <c r="BS9" s="109">
        <v>-32.699999999999996</v>
      </c>
      <c r="BT9" s="109">
        <v>-33.700000000000003</v>
      </c>
      <c r="BU9" s="109">
        <v>-37.200000000000003</v>
      </c>
      <c r="BV9" s="109">
        <v>-38.9</v>
      </c>
      <c r="BW9" s="109">
        <v>-142.6</v>
      </c>
      <c r="BX9" s="109">
        <v>-41.3</v>
      </c>
      <c r="BY9" s="109">
        <v>-40.5</v>
      </c>
    </row>
    <row r="10" spans="2:77" s="2" customFormat="1" ht="12.75" customHeight="1" x14ac:dyDescent="0.2">
      <c r="B10" s="6" t="s">
        <v>154</v>
      </c>
      <c r="C10" s="5">
        <v>120.99999999999997</v>
      </c>
      <c r="D10" s="5">
        <v>144.89999999999998</v>
      </c>
      <c r="E10" s="5">
        <v>188.19999999999993</v>
      </c>
      <c r="F10" s="5">
        <v>249.7</v>
      </c>
      <c r="G10" s="5">
        <v>234.59999999999994</v>
      </c>
      <c r="H10" s="5">
        <v>71.5</v>
      </c>
      <c r="I10" s="5">
        <v>83.600000000000009</v>
      </c>
      <c r="J10" s="5">
        <v>99.199999999999989</v>
      </c>
      <c r="K10" s="5">
        <v>100.6</v>
      </c>
      <c r="L10" s="5">
        <v>354.29999999999995</v>
      </c>
      <c r="M10" s="5">
        <v>99.600000000000009</v>
      </c>
      <c r="N10" s="5">
        <v>107.7</v>
      </c>
      <c r="O10" s="5">
        <v>120.00000000000003</v>
      </c>
      <c r="P10" s="5">
        <v>122.89999999999993</v>
      </c>
      <c r="Q10" s="5">
        <v>450.5</v>
      </c>
      <c r="R10" s="5">
        <v>109.50000000000003</v>
      </c>
      <c r="S10" s="5">
        <v>104.09999999999995</v>
      </c>
      <c r="T10" s="5">
        <v>108.00000000000006</v>
      </c>
      <c r="U10" s="5">
        <v>114.3</v>
      </c>
      <c r="V10" s="5">
        <v>435.90000000000003</v>
      </c>
      <c r="W10" s="5">
        <v>97.900000000000048</v>
      </c>
      <c r="X10" s="5">
        <v>97.700000000000017</v>
      </c>
      <c r="Y10" s="5">
        <v>108.89999999999999</v>
      </c>
      <c r="Z10" s="5">
        <v>112.90000000000003</v>
      </c>
      <c r="AA10" s="5">
        <v>417.4</v>
      </c>
      <c r="AB10" s="5">
        <v>122.20000000000002</v>
      </c>
      <c r="AC10" s="5">
        <v>117.40000000000005</v>
      </c>
      <c r="AD10" s="5">
        <v>126.10000000000007</v>
      </c>
      <c r="AE10" s="5">
        <v>118.29999999999998</v>
      </c>
      <c r="AF10" s="5">
        <v>483.90000000000003</v>
      </c>
      <c r="AG10" s="5">
        <v>103</v>
      </c>
      <c r="AH10" s="5">
        <v>85.899999999999963</v>
      </c>
      <c r="AI10" s="5">
        <v>98.800000000000026</v>
      </c>
      <c r="AJ10" s="5">
        <v>96.59999999999998</v>
      </c>
      <c r="AK10" s="5">
        <v>384.10000000000008</v>
      </c>
      <c r="AL10" s="5">
        <v>113.1</v>
      </c>
      <c r="AM10" s="5">
        <v>99.699999999999989</v>
      </c>
      <c r="AN10" s="5">
        <v>111.50000000000003</v>
      </c>
      <c r="AO10" s="5">
        <v>119.2</v>
      </c>
      <c r="AP10" s="5">
        <v>443.2</v>
      </c>
      <c r="AQ10" s="5">
        <v>144.00000000000003</v>
      </c>
      <c r="AR10" s="5">
        <v>130.49999999999997</v>
      </c>
      <c r="AS10" s="5">
        <v>125.50000000000001</v>
      </c>
      <c r="AT10" s="5">
        <v>147</v>
      </c>
      <c r="AU10" s="5">
        <v>156.70000000000002</v>
      </c>
      <c r="AV10" s="5">
        <v>205.80000000000007</v>
      </c>
      <c r="AW10" s="5">
        <v>556.5</v>
      </c>
      <c r="AX10" s="5">
        <v>627.1</v>
      </c>
      <c r="AY10" s="5">
        <v>207.8000000000001</v>
      </c>
      <c r="AZ10" s="5">
        <v>174.89999999999995</v>
      </c>
      <c r="BA10" s="5">
        <v>218.49999999999986</v>
      </c>
      <c r="BB10" s="5">
        <v>282.40000000000003</v>
      </c>
      <c r="BC10" s="5">
        <v>883.9000000000002</v>
      </c>
      <c r="BD10" s="5">
        <v>307.50000000000006</v>
      </c>
      <c r="BE10" s="5">
        <v>313.50000000000006</v>
      </c>
      <c r="BF10" s="5">
        <v>275.30000000000007</v>
      </c>
      <c r="BG10" s="5">
        <v>278.30000000000013</v>
      </c>
      <c r="BH10" s="5">
        <v>293.89999999999986</v>
      </c>
      <c r="BI10" s="5">
        <v>301.69999999999987</v>
      </c>
      <c r="BJ10" s="5">
        <v>386.50000000000006</v>
      </c>
      <c r="BK10" s="5">
        <v>390.19999999999993</v>
      </c>
      <c r="BL10" s="5">
        <v>1263.3000000000002</v>
      </c>
      <c r="BM10" s="5">
        <v>1283.8</v>
      </c>
      <c r="BN10" s="5">
        <v>398.99999999999989</v>
      </c>
      <c r="BO10" s="5">
        <v>223.70000000000007</v>
      </c>
      <c r="BP10" s="5">
        <v>295.30000000000007</v>
      </c>
      <c r="BQ10" s="5">
        <v>386.59999999999991</v>
      </c>
      <c r="BR10" s="5">
        <v>1304.6000000000001</v>
      </c>
      <c r="BS10" s="5">
        <v>387.30000000000007</v>
      </c>
      <c r="BT10" s="5">
        <v>325.89999999999998</v>
      </c>
      <c r="BU10" s="5">
        <v>722.90000000000009</v>
      </c>
      <c r="BV10" s="5">
        <v>577.49999999999989</v>
      </c>
      <c r="BW10" s="5">
        <v>2013.3000000000006</v>
      </c>
      <c r="BX10" s="5">
        <v>716.1</v>
      </c>
      <c r="BY10" s="5">
        <v>689.49999999999989</v>
      </c>
    </row>
    <row r="11" spans="2:77" ht="12.75" customHeight="1" x14ac:dyDescent="0.2">
      <c r="B11" s="10" t="s">
        <v>14</v>
      </c>
      <c r="C11" s="21">
        <v>-3.6</v>
      </c>
      <c r="D11" s="21">
        <v>-2.1</v>
      </c>
      <c r="E11" s="8">
        <v>-2.5</v>
      </c>
      <c r="F11" s="8">
        <v>0.2</v>
      </c>
      <c r="G11" s="8">
        <v>-0.2</v>
      </c>
      <c r="H11" s="8">
        <v>-0.1</v>
      </c>
      <c r="I11" s="8">
        <v>0.1</v>
      </c>
      <c r="J11" s="8">
        <v>0.1</v>
      </c>
      <c r="K11" s="8">
        <v>-0.6</v>
      </c>
      <c r="L11" s="8">
        <v>-0.6</v>
      </c>
      <c r="M11" s="8">
        <v>-0.10000000000000003</v>
      </c>
      <c r="N11" s="8">
        <v>0</v>
      </c>
      <c r="O11" s="8">
        <v>0.4</v>
      </c>
      <c r="P11" s="8">
        <v>-0.39999999999999997</v>
      </c>
      <c r="Q11" s="8">
        <v>-9.9999999999999867E-2</v>
      </c>
      <c r="R11" s="8">
        <v>-0.3</v>
      </c>
      <c r="S11" s="8">
        <v>-0.3</v>
      </c>
      <c r="T11" s="8">
        <v>-0.8</v>
      </c>
      <c r="U11" s="8">
        <v>-0.5</v>
      </c>
      <c r="V11" s="8">
        <v>-1.8000000000000003</v>
      </c>
      <c r="W11" s="8">
        <v>-9.9999999999999978E-2</v>
      </c>
      <c r="X11" s="8">
        <v>0</v>
      </c>
      <c r="Y11" s="8">
        <v>0.10000000000000003</v>
      </c>
      <c r="Z11" s="8">
        <v>-9.9999999999999978E-2</v>
      </c>
      <c r="AA11" s="8">
        <v>9.9999999999999867E-2</v>
      </c>
      <c r="AB11" s="8">
        <v>0.2</v>
      </c>
      <c r="AC11" s="8">
        <v>9.9999999999999978E-2</v>
      </c>
      <c r="AD11" s="8">
        <v>0.10000000000000003</v>
      </c>
      <c r="AE11" s="8">
        <v>-9.9999999999999978E-2</v>
      </c>
      <c r="AF11" s="8">
        <v>0.30000000000000004</v>
      </c>
      <c r="AG11" s="8">
        <v>0</v>
      </c>
      <c r="AH11" s="8">
        <v>-0.2</v>
      </c>
      <c r="AI11" s="8">
        <v>-0.19999999999999996</v>
      </c>
      <c r="AJ11" s="8">
        <v>-9.9999999999999978E-2</v>
      </c>
      <c r="AK11" s="8">
        <v>-0.39999999999999991</v>
      </c>
      <c r="AL11" s="8">
        <v>0.19999999999999996</v>
      </c>
      <c r="AM11" s="8">
        <v>9.9999999999999978E-2</v>
      </c>
      <c r="AN11" s="8">
        <v>0.10000000000000003</v>
      </c>
      <c r="AO11" s="8">
        <v>0</v>
      </c>
      <c r="AP11" s="8">
        <v>0.70000000000000018</v>
      </c>
      <c r="AQ11" s="8">
        <v>0.7</v>
      </c>
      <c r="AR11" s="8">
        <v>-0.4</v>
      </c>
      <c r="AS11" s="8">
        <v>-0.19999999999999998</v>
      </c>
      <c r="AT11" s="8">
        <v>-0.19999999999999998</v>
      </c>
      <c r="AU11" s="109">
        <v>-3.8000000000000003</v>
      </c>
      <c r="AV11" s="109">
        <v>-3.8000000000000003</v>
      </c>
      <c r="AW11" s="109">
        <v>-3.5</v>
      </c>
      <c r="AX11" s="109">
        <v>-3.5</v>
      </c>
      <c r="AY11" s="109">
        <v>-0.89999999999999991</v>
      </c>
      <c r="AZ11" s="109">
        <v>-7.8000000000000007</v>
      </c>
      <c r="BA11" s="109">
        <v>-10.9</v>
      </c>
      <c r="BB11" s="109">
        <v>-2.7</v>
      </c>
      <c r="BC11" s="109">
        <v>-22.4</v>
      </c>
      <c r="BD11" s="109">
        <v>-2.7</v>
      </c>
      <c r="BE11" s="109">
        <v>-13.2</v>
      </c>
      <c r="BF11" s="109">
        <v>-2.9</v>
      </c>
      <c r="BG11" s="109">
        <v>-6</v>
      </c>
      <c r="BH11" s="109">
        <v>-3.5999999999999996</v>
      </c>
      <c r="BI11" s="109">
        <v>-11.6</v>
      </c>
      <c r="BJ11" s="109">
        <v>-2.6999999999999997</v>
      </c>
      <c r="BK11" s="109">
        <v>-11.5</v>
      </c>
      <c r="BL11" s="109">
        <v>-12.1</v>
      </c>
      <c r="BM11" s="109">
        <v>-42.3</v>
      </c>
      <c r="BN11" s="109">
        <v>-11.9</v>
      </c>
      <c r="BO11" s="109">
        <v>-11.7</v>
      </c>
      <c r="BP11" s="109">
        <v>-10.6</v>
      </c>
      <c r="BQ11" s="109">
        <v>-9.1000000000000014</v>
      </c>
      <c r="BR11" s="109">
        <v>-43.300000000000004</v>
      </c>
      <c r="BS11" s="109">
        <v>-12.299999999999999</v>
      </c>
      <c r="BT11" s="109">
        <v>-11.2</v>
      </c>
      <c r="BU11" s="109">
        <v>-11.6</v>
      </c>
      <c r="BV11" s="109">
        <v>-12.7</v>
      </c>
      <c r="BW11" s="109">
        <v>-47.9</v>
      </c>
      <c r="BX11" s="109">
        <v>-14.6</v>
      </c>
      <c r="BY11" s="109">
        <v>-15.5</v>
      </c>
    </row>
    <row r="12" spans="2:77" ht="12.75" customHeight="1" x14ac:dyDescent="0.2">
      <c r="B12" s="10" t="s">
        <v>15</v>
      </c>
      <c r="C12" s="21">
        <v>-35.4</v>
      </c>
      <c r="D12" s="21">
        <v>-36.5</v>
      </c>
      <c r="E12" s="8">
        <v>-56</v>
      </c>
      <c r="F12" s="8">
        <v>-70.900000000000006</v>
      </c>
      <c r="G12" s="8">
        <v>-65.2</v>
      </c>
      <c r="H12" s="8">
        <v>-20.3</v>
      </c>
      <c r="I12" s="8">
        <v>-23.700000000000003</v>
      </c>
      <c r="J12" s="8">
        <v>-27.599999999999998</v>
      </c>
      <c r="K12" s="8">
        <v>-30.3</v>
      </c>
      <c r="L12" s="8">
        <v>-101.9</v>
      </c>
      <c r="M12" s="8">
        <v>-30.099999999999998</v>
      </c>
      <c r="N12" s="8">
        <v>-32.1</v>
      </c>
      <c r="O12" s="8">
        <v>-36.799999999999997</v>
      </c>
      <c r="P12" s="8">
        <v>-37.299999999999997</v>
      </c>
      <c r="Q12" s="8">
        <v>-136.30000000000001</v>
      </c>
      <c r="R12" s="8">
        <v>-30.3</v>
      </c>
      <c r="S12" s="8">
        <v>-33.400000000000006</v>
      </c>
      <c r="T12" s="8">
        <v>-29.5</v>
      </c>
      <c r="U12" s="8">
        <v>-31.7</v>
      </c>
      <c r="V12" s="8">
        <v>-124.89999999999999</v>
      </c>
      <c r="W12" s="8">
        <v>-28.6</v>
      </c>
      <c r="X12" s="8">
        <v>-27.1</v>
      </c>
      <c r="Y12" s="8">
        <v>-32.599999999999994</v>
      </c>
      <c r="Z12" s="8">
        <v>-32.5</v>
      </c>
      <c r="AA12" s="8">
        <v>-120.8</v>
      </c>
      <c r="AB12" s="8">
        <v>-36.4</v>
      </c>
      <c r="AC12" s="8">
        <v>-33.699999999999996</v>
      </c>
      <c r="AD12" s="8">
        <v>-34</v>
      </c>
      <c r="AE12" s="8">
        <v>-33.4</v>
      </c>
      <c r="AF12" s="8">
        <v>-137.39999999999998</v>
      </c>
      <c r="AG12" s="8">
        <v>-28</v>
      </c>
      <c r="AH12" s="8">
        <v>-22.2</v>
      </c>
      <c r="AI12" s="8">
        <v>-22.5</v>
      </c>
      <c r="AJ12" s="8">
        <v>-18.599999999999998</v>
      </c>
      <c r="AK12" s="8">
        <v>-91.2</v>
      </c>
      <c r="AL12" s="8">
        <v>-25.599999999999998</v>
      </c>
      <c r="AM12" s="8">
        <v>-24.299999999999997</v>
      </c>
      <c r="AN12" s="8">
        <v>-25</v>
      </c>
      <c r="AO12" s="8">
        <v>-22.5</v>
      </c>
      <c r="AP12" s="8">
        <v>-97.4</v>
      </c>
      <c r="AQ12" s="8">
        <v>-32.299999999999997</v>
      </c>
      <c r="AR12" s="8">
        <v>-30.2</v>
      </c>
      <c r="AS12" s="8">
        <v>-30.7</v>
      </c>
      <c r="AT12" s="8">
        <v>-35.900000000000006</v>
      </c>
      <c r="AU12" s="109">
        <v>-31.400000000000002</v>
      </c>
      <c r="AV12" s="109">
        <v>-41.599999999999994</v>
      </c>
      <c r="AW12" s="109">
        <v>-124.60000000000001</v>
      </c>
      <c r="AX12" s="109">
        <v>-140.1</v>
      </c>
      <c r="AY12" s="109">
        <v>-55.900000000000006</v>
      </c>
      <c r="AZ12" s="109">
        <v>-41.2</v>
      </c>
      <c r="BA12" s="109">
        <v>-54.3</v>
      </c>
      <c r="BB12" s="109">
        <v>-68.2</v>
      </c>
      <c r="BC12" s="109">
        <v>-219.5</v>
      </c>
      <c r="BD12" s="109">
        <v>-69.900000000000006</v>
      </c>
      <c r="BE12" s="109">
        <v>-68.599999999999994</v>
      </c>
      <c r="BF12" s="109">
        <v>-60.400000000000006</v>
      </c>
      <c r="BG12" s="109">
        <v>-59.9</v>
      </c>
      <c r="BH12" s="109">
        <v>-64.099999999999994</v>
      </c>
      <c r="BI12" s="109">
        <v>-63.4</v>
      </c>
      <c r="BJ12" s="109">
        <v>-91.3</v>
      </c>
      <c r="BK12" s="109">
        <v>-89.899999999999991</v>
      </c>
      <c r="BL12" s="109">
        <v>-284.90000000000003</v>
      </c>
      <c r="BM12" s="109">
        <v>-282</v>
      </c>
      <c r="BN12" s="109">
        <v>-87.100000000000009</v>
      </c>
      <c r="BO12" s="109">
        <v>-65.099999999999994</v>
      </c>
      <c r="BP12" s="109">
        <v>-78.099999999999994</v>
      </c>
      <c r="BQ12" s="109">
        <v>-118.5</v>
      </c>
      <c r="BR12" s="109">
        <v>-348.69999999999993</v>
      </c>
      <c r="BS12" s="109">
        <v>-111.3</v>
      </c>
      <c r="BT12" s="109">
        <v>-89.3</v>
      </c>
      <c r="BU12" s="109">
        <v>-221.4</v>
      </c>
      <c r="BV12" s="109">
        <v>-161.20000000000002</v>
      </c>
      <c r="BW12" s="109">
        <v>-583.19999999999993</v>
      </c>
      <c r="BX12" s="109">
        <v>-200.7</v>
      </c>
      <c r="BY12" s="109">
        <v>-182.2</v>
      </c>
    </row>
    <row r="13" spans="2:77" s="2" customFormat="1" ht="12.75" customHeight="1" x14ac:dyDescent="0.2">
      <c r="B13" s="6" t="s">
        <v>16</v>
      </c>
      <c r="C13" s="5">
        <v>81.999999999999972</v>
      </c>
      <c r="D13" s="5">
        <v>106.29999999999998</v>
      </c>
      <c r="E13" s="5">
        <v>129.69999999999993</v>
      </c>
      <c r="F13" s="5">
        <v>178.99999999999997</v>
      </c>
      <c r="G13" s="5">
        <v>169.19999999999993</v>
      </c>
      <c r="H13" s="5">
        <v>51.100000000000009</v>
      </c>
      <c r="I13" s="5">
        <v>60</v>
      </c>
      <c r="J13" s="5">
        <v>71.699999999999989</v>
      </c>
      <c r="K13" s="5">
        <v>69.7</v>
      </c>
      <c r="L13" s="5">
        <v>251.79999999999993</v>
      </c>
      <c r="M13" s="5">
        <v>69.40000000000002</v>
      </c>
      <c r="N13" s="5">
        <v>75.599999999999994</v>
      </c>
      <c r="O13" s="5">
        <v>83.600000000000037</v>
      </c>
      <c r="P13" s="5">
        <v>85.199999999999932</v>
      </c>
      <c r="Q13" s="5">
        <v>314.09999999999997</v>
      </c>
      <c r="R13" s="5">
        <v>78.900000000000034</v>
      </c>
      <c r="S13" s="5">
        <v>70.399999999999949</v>
      </c>
      <c r="T13" s="5">
        <v>77.70000000000006</v>
      </c>
      <c r="U13" s="5">
        <v>82.1</v>
      </c>
      <c r="V13" s="5">
        <v>309.20000000000005</v>
      </c>
      <c r="W13" s="5">
        <v>69.200000000000045</v>
      </c>
      <c r="X13" s="5">
        <v>70.600000000000023</v>
      </c>
      <c r="Y13" s="5">
        <v>76.399999999999991</v>
      </c>
      <c r="Z13" s="5">
        <v>80.30000000000004</v>
      </c>
      <c r="AA13" s="5">
        <v>296.7</v>
      </c>
      <c r="AB13" s="5">
        <v>86.000000000000028</v>
      </c>
      <c r="AC13" s="5">
        <v>83.80000000000004</v>
      </c>
      <c r="AD13" s="5">
        <v>92.20000000000006</v>
      </c>
      <c r="AE13" s="5">
        <v>84.799999999999983</v>
      </c>
      <c r="AF13" s="5">
        <v>346.80000000000007</v>
      </c>
      <c r="AG13" s="5">
        <v>75</v>
      </c>
      <c r="AH13" s="5">
        <v>63.499999999999957</v>
      </c>
      <c r="AI13" s="5">
        <v>76.100000000000023</v>
      </c>
      <c r="AJ13" s="5">
        <v>77.899999999999991</v>
      </c>
      <c r="AK13" s="5">
        <v>292.50000000000011</v>
      </c>
      <c r="AL13" s="5">
        <v>87.7</v>
      </c>
      <c r="AM13" s="5">
        <v>75.499999999999986</v>
      </c>
      <c r="AN13" s="5">
        <v>86.600000000000023</v>
      </c>
      <c r="AO13" s="5">
        <v>96.7</v>
      </c>
      <c r="AP13" s="5">
        <v>346.5</v>
      </c>
      <c r="AQ13" s="5">
        <v>112.40000000000002</v>
      </c>
      <c r="AR13" s="5">
        <v>99.899999999999963</v>
      </c>
      <c r="AS13" s="5">
        <v>94.600000000000009</v>
      </c>
      <c r="AT13" s="5">
        <v>110.9</v>
      </c>
      <c r="AU13" s="5">
        <v>121.5</v>
      </c>
      <c r="AV13" s="5">
        <v>160.40000000000006</v>
      </c>
      <c r="AW13" s="5">
        <v>428.4</v>
      </c>
      <c r="AX13" s="5">
        <v>483.5</v>
      </c>
      <c r="AY13" s="5">
        <v>151.00000000000009</v>
      </c>
      <c r="AZ13" s="5">
        <v>125.89999999999993</v>
      </c>
      <c r="BA13" s="5">
        <v>153.29999999999984</v>
      </c>
      <c r="BB13" s="5">
        <v>211.50000000000006</v>
      </c>
      <c r="BC13" s="5">
        <v>642.00000000000023</v>
      </c>
      <c r="BD13" s="5">
        <v>234.90000000000006</v>
      </c>
      <c r="BE13" s="5">
        <v>231.70000000000007</v>
      </c>
      <c r="BF13" s="5">
        <v>212.00000000000009</v>
      </c>
      <c r="BG13" s="5">
        <v>212.40000000000012</v>
      </c>
      <c r="BH13" s="5">
        <v>226.19999999999985</v>
      </c>
      <c r="BI13" s="5">
        <v>226.69999999999985</v>
      </c>
      <c r="BJ13" s="5">
        <v>292.50000000000006</v>
      </c>
      <c r="BK13" s="5">
        <v>288.79999999999995</v>
      </c>
      <c r="BL13" s="5">
        <v>966.30000000000018</v>
      </c>
      <c r="BM13" s="5">
        <v>959.5</v>
      </c>
      <c r="BN13" s="5">
        <v>299.99999999999989</v>
      </c>
      <c r="BO13" s="5">
        <v>146.90000000000009</v>
      </c>
      <c r="BP13" s="5">
        <v>206.60000000000005</v>
      </c>
      <c r="BQ13" s="5">
        <v>258.99999999999989</v>
      </c>
      <c r="BR13" s="5">
        <v>912.60000000000025</v>
      </c>
      <c r="BS13" s="5">
        <v>263.70000000000005</v>
      </c>
      <c r="BT13" s="5">
        <v>225.39999999999998</v>
      </c>
      <c r="BU13" s="5">
        <v>489.90000000000009</v>
      </c>
      <c r="BV13" s="5">
        <v>403.5999999999998</v>
      </c>
      <c r="BW13" s="5">
        <v>1382.2000000000007</v>
      </c>
      <c r="BX13" s="5">
        <v>500.8</v>
      </c>
      <c r="BY13" s="5">
        <v>491.7999999999999</v>
      </c>
    </row>
    <row r="14" spans="2:77" s="9" customFormat="1" ht="12.75" customHeight="1" x14ac:dyDescent="0.2">
      <c r="B14" s="23" t="s">
        <v>17</v>
      </c>
      <c r="C14" s="9">
        <v>0.317</v>
      </c>
      <c r="D14" s="9">
        <v>0.307</v>
      </c>
      <c r="E14" s="9">
        <v>0.30299999999999999</v>
      </c>
      <c r="F14" s="9">
        <v>0.317</v>
      </c>
      <c r="G14" s="9">
        <v>0.28899999999999998</v>
      </c>
      <c r="H14" s="9">
        <v>0.29299999999999998</v>
      </c>
      <c r="I14" s="9">
        <v>0.32700000000000001</v>
      </c>
      <c r="J14" s="9">
        <v>0.34399999999999997</v>
      </c>
      <c r="K14" s="9">
        <v>0.29599999999999999</v>
      </c>
      <c r="L14" s="9">
        <v>0.314</v>
      </c>
      <c r="M14" s="9">
        <v>0.29799999999999999</v>
      </c>
      <c r="N14" s="9">
        <v>0.309</v>
      </c>
      <c r="O14" s="9">
        <v>0.33700000000000002</v>
      </c>
      <c r="P14" s="9">
        <v>0.312</v>
      </c>
      <c r="Q14" s="9">
        <v>0.313</v>
      </c>
      <c r="R14" s="9">
        <v>0.28699999999999998</v>
      </c>
      <c r="S14" s="9">
        <v>0.26</v>
      </c>
      <c r="T14" s="9">
        <v>0.27700000000000002</v>
      </c>
      <c r="U14" s="9">
        <v>0.27300000000000002</v>
      </c>
      <c r="V14" s="9">
        <v>0.27500000000000002</v>
      </c>
      <c r="W14" s="9">
        <v>0.24399999999999999</v>
      </c>
      <c r="X14" s="9">
        <v>0.24199999999999999</v>
      </c>
      <c r="Y14" s="9">
        <v>0.254</v>
      </c>
      <c r="Z14" s="9">
        <v>0.25</v>
      </c>
      <c r="AA14" s="9">
        <v>0.246</v>
      </c>
      <c r="AB14" s="9">
        <v>0.26700000000000002</v>
      </c>
      <c r="AC14" s="9">
        <v>0.25800000000000001</v>
      </c>
      <c r="AD14" s="9">
        <v>0.27600000000000002</v>
      </c>
      <c r="AE14" s="9">
        <v>0.253</v>
      </c>
      <c r="AF14" s="9">
        <v>0.26300000000000001</v>
      </c>
      <c r="AG14" s="9">
        <v>0.23599999999999999</v>
      </c>
      <c r="AH14" s="9">
        <v>0.20899999999999999</v>
      </c>
      <c r="AI14" s="9">
        <v>0.23499999999999999</v>
      </c>
      <c r="AJ14" s="9">
        <v>0.22900000000000001</v>
      </c>
      <c r="AK14" s="9">
        <v>0.22700000000000001</v>
      </c>
      <c r="AL14" s="9">
        <v>0.252</v>
      </c>
      <c r="AM14" s="9">
        <v>0.224</v>
      </c>
      <c r="AN14" s="9">
        <v>0.23400000000000001</v>
      </c>
      <c r="AO14" s="9">
        <v>0.24399999999999999</v>
      </c>
      <c r="AP14" s="9">
        <v>0.23899999999999999</v>
      </c>
      <c r="AQ14" s="9">
        <v>0.27300000000000002</v>
      </c>
      <c r="AR14" s="9">
        <v>0.25</v>
      </c>
      <c r="AS14" s="9">
        <v>0.19800000000000001</v>
      </c>
      <c r="AT14" s="9">
        <v>0.23300000000000001</v>
      </c>
      <c r="AU14" s="9">
        <v>0.20799999999999999</v>
      </c>
      <c r="AV14" s="9">
        <v>0.27600000000000002</v>
      </c>
      <c r="AW14" s="9">
        <v>0.22900000000000001</v>
      </c>
      <c r="AX14" s="9">
        <v>0.25800000000000001</v>
      </c>
      <c r="AY14" s="9">
        <v>0.251</v>
      </c>
      <c r="AZ14" s="9">
        <v>0.221</v>
      </c>
      <c r="BA14" s="9">
        <v>0.23899999999999999</v>
      </c>
      <c r="BB14" s="9">
        <v>0.28899999999999998</v>
      </c>
      <c r="BC14" s="9">
        <v>0.252</v>
      </c>
      <c r="BD14" s="9">
        <v>0.312</v>
      </c>
      <c r="BE14" s="9">
        <v>0.307</v>
      </c>
      <c r="BF14" s="9">
        <v>0.28199999999999997</v>
      </c>
      <c r="BG14" s="9">
        <v>0.28299999999999997</v>
      </c>
      <c r="BH14" s="9">
        <v>0.27100000000000002</v>
      </c>
      <c r="BI14" s="9">
        <v>0.27200000000000002</v>
      </c>
      <c r="BJ14" s="9">
        <v>0.29399999999999998</v>
      </c>
      <c r="BK14" s="9">
        <v>0.40100000000000002</v>
      </c>
      <c r="BL14" s="9">
        <v>0.28999999999999998</v>
      </c>
      <c r="BM14" s="9">
        <v>0.314</v>
      </c>
      <c r="BN14" s="9">
        <v>0.33600000000000002</v>
      </c>
      <c r="BO14" s="9">
        <v>0.308</v>
      </c>
      <c r="BP14" s="9">
        <v>0.27200000000000002</v>
      </c>
      <c r="BQ14" s="9">
        <v>0.25600000000000001</v>
      </c>
      <c r="BR14" s="9">
        <v>0.28999999999999998</v>
      </c>
      <c r="BS14" s="9">
        <v>0.26900000000000002</v>
      </c>
      <c r="BT14" s="9">
        <v>0.24199999999999999</v>
      </c>
      <c r="BU14" s="9">
        <v>0.42099999999999999</v>
      </c>
      <c r="BV14" s="9">
        <v>0.30499999999999999</v>
      </c>
      <c r="BW14" s="9">
        <v>0.314</v>
      </c>
      <c r="BX14" s="9">
        <v>0.377</v>
      </c>
      <c r="BY14" s="9">
        <v>0.372</v>
      </c>
    </row>
    <row r="15" spans="2:77" s="2" customFormat="1" ht="12.75" customHeight="1" x14ac:dyDescent="0.2">
      <c r="B15" s="6" t="s">
        <v>0</v>
      </c>
      <c r="C15" s="5">
        <v>126.09999999999997</v>
      </c>
      <c r="D15" s="5">
        <v>153.19999999999999</v>
      </c>
      <c r="E15" s="5">
        <v>200.49999999999994</v>
      </c>
      <c r="F15" s="5">
        <v>264.39999999999998</v>
      </c>
      <c r="G15" s="5">
        <v>250.6999999999999</v>
      </c>
      <c r="H15" s="5">
        <v>75.2</v>
      </c>
      <c r="I15" s="5">
        <v>87.2</v>
      </c>
      <c r="J15" s="5">
        <v>102.79999999999998</v>
      </c>
      <c r="K15" s="5">
        <v>104.89999999999999</v>
      </c>
      <c r="L15" s="5">
        <v>369.49999999999994</v>
      </c>
      <c r="M15" s="5">
        <v>103.9</v>
      </c>
      <c r="N15" s="5">
        <v>111.89999999999999</v>
      </c>
      <c r="O15" s="5">
        <v>124.00000000000003</v>
      </c>
      <c r="P15" s="5">
        <v>127.59999999999994</v>
      </c>
      <c r="Q15" s="5">
        <v>467.8</v>
      </c>
      <c r="R15" s="5">
        <v>114.50000000000003</v>
      </c>
      <c r="S15" s="5">
        <v>109.09999999999995</v>
      </c>
      <c r="T15" s="5">
        <v>113.10000000000005</v>
      </c>
      <c r="U15" s="5">
        <v>119.6</v>
      </c>
      <c r="V15" s="5">
        <v>456.20000000000005</v>
      </c>
      <c r="W15" s="5">
        <v>103.40000000000003</v>
      </c>
      <c r="X15" s="5">
        <v>103.40000000000002</v>
      </c>
      <c r="Y15" s="5">
        <v>114.6</v>
      </c>
      <c r="Z15" s="5">
        <v>118.60000000000004</v>
      </c>
      <c r="AA15" s="5">
        <v>440</v>
      </c>
      <c r="AB15" s="5">
        <v>128.10000000000002</v>
      </c>
      <c r="AC15" s="5">
        <v>123.10000000000004</v>
      </c>
      <c r="AD15" s="5">
        <v>131.40000000000006</v>
      </c>
      <c r="AE15" s="5">
        <v>123.99999999999999</v>
      </c>
      <c r="AF15" s="5">
        <v>506.6</v>
      </c>
      <c r="AG15" s="5">
        <v>108.6</v>
      </c>
      <c r="AH15" s="5">
        <v>91.599999999999966</v>
      </c>
      <c r="AI15" s="5">
        <v>104.50000000000003</v>
      </c>
      <c r="AJ15" s="5">
        <v>102.29999999999998</v>
      </c>
      <c r="AK15" s="5">
        <v>406.80000000000007</v>
      </c>
      <c r="AL15" s="5">
        <v>119.3</v>
      </c>
      <c r="AM15" s="5">
        <v>105.69999999999999</v>
      </c>
      <c r="AN15" s="5">
        <v>117.60000000000002</v>
      </c>
      <c r="AO15" s="5">
        <v>125.2</v>
      </c>
      <c r="AP15" s="5">
        <v>467.59999999999997</v>
      </c>
      <c r="AQ15" s="5">
        <v>149.60000000000002</v>
      </c>
      <c r="AR15" s="5">
        <v>136.09999999999997</v>
      </c>
      <c r="AS15" s="5">
        <v>131.80000000000001</v>
      </c>
      <c r="AT15" s="5">
        <v>153.30000000000001</v>
      </c>
      <c r="AU15" s="5">
        <v>163.30000000000001</v>
      </c>
      <c r="AV15" s="5">
        <v>212.40000000000006</v>
      </c>
      <c r="AW15" s="5">
        <v>580.70000000000005</v>
      </c>
      <c r="AX15" s="5">
        <v>651.30000000000007</v>
      </c>
      <c r="AY15" s="5">
        <v>214.40000000000009</v>
      </c>
      <c r="AZ15" s="5">
        <v>181.69999999999996</v>
      </c>
      <c r="BA15" s="5">
        <v>225.39999999999986</v>
      </c>
      <c r="BB15" s="5">
        <v>289.40000000000003</v>
      </c>
      <c r="BC15" s="5">
        <v>911.00000000000023</v>
      </c>
      <c r="BD15" s="5">
        <v>314.80000000000007</v>
      </c>
      <c r="BE15" s="5">
        <v>340.80000000000007</v>
      </c>
      <c r="BF15" s="5">
        <v>283.10000000000008</v>
      </c>
      <c r="BG15" s="5">
        <v>302.40000000000015</v>
      </c>
      <c r="BH15" s="5">
        <v>301.69999999999987</v>
      </c>
      <c r="BI15" s="5">
        <v>329.19999999999987</v>
      </c>
      <c r="BJ15" s="5">
        <v>394.70000000000005</v>
      </c>
      <c r="BK15" s="5">
        <v>420.09999999999991</v>
      </c>
      <c r="BL15" s="5">
        <v>1294.4000000000001</v>
      </c>
      <c r="BM15" s="5">
        <v>1392.6</v>
      </c>
      <c r="BN15" s="5">
        <v>427.59999999999991</v>
      </c>
      <c r="BO15" s="5">
        <v>254.70000000000007</v>
      </c>
      <c r="BP15" s="5">
        <v>325.80000000000007</v>
      </c>
      <c r="BQ15" s="5">
        <v>417.19999999999993</v>
      </c>
      <c r="BR15" s="5">
        <v>1425.3000000000002</v>
      </c>
      <c r="BS15" s="5">
        <v>420</v>
      </c>
      <c r="BT15" s="5">
        <v>359.59999999999997</v>
      </c>
      <c r="BU15" s="5">
        <v>760.10000000000014</v>
      </c>
      <c r="BV15" s="5">
        <v>616.39999999999986</v>
      </c>
      <c r="BW15" s="5">
        <v>2155.9000000000005</v>
      </c>
      <c r="BX15" s="5">
        <v>757.4</v>
      </c>
      <c r="BY15" s="5">
        <v>729.99999999999989</v>
      </c>
    </row>
    <row r="16" spans="2:77" s="9" customFormat="1" ht="12.75" customHeight="1" x14ac:dyDescent="0.2">
      <c r="B16" s="23" t="s">
        <v>18</v>
      </c>
      <c r="C16" s="9">
        <v>0.47334834834834827</v>
      </c>
      <c r="D16" s="9">
        <v>0.43350311262026031</v>
      </c>
      <c r="E16" s="9">
        <v>0.46070772058823517</v>
      </c>
      <c r="F16" s="9">
        <v>0.4602262837249782</v>
      </c>
      <c r="G16" s="9">
        <v>0.42113220225096576</v>
      </c>
      <c r="H16" s="9">
        <v>0.42485875706214693</v>
      </c>
      <c r="I16" s="9">
        <v>0.46655965757089352</v>
      </c>
      <c r="J16" s="9">
        <v>0.48559282002834192</v>
      </c>
      <c r="K16" s="9">
        <v>0.43872856545378502</v>
      </c>
      <c r="L16" s="9">
        <v>0.45381970031933183</v>
      </c>
      <c r="M16" s="9">
        <v>0.43988145639288739</v>
      </c>
      <c r="N16" s="9">
        <v>0.46106304079110011</v>
      </c>
      <c r="O16" s="9">
        <v>0.50509164969450104</v>
      </c>
      <c r="P16" s="9">
        <v>0.47171903881700539</v>
      </c>
      <c r="Q16" s="9">
        <v>0.47015075376884424</v>
      </c>
      <c r="R16" s="9">
        <v>0.42111070246414128</v>
      </c>
      <c r="S16" s="9">
        <v>0.40633147113594031</v>
      </c>
      <c r="T16" s="9">
        <v>0.41022850924918403</v>
      </c>
      <c r="U16" s="9">
        <v>0.40542372881355931</v>
      </c>
      <c r="V16" s="9">
        <v>0.41062106210621069</v>
      </c>
      <c r="W16" s="9">
        <v>0.35940215502259304</v>
      </c>
      <c r="X16" s="9">
        <v>0.36242551699964953</v>
      </c>
      <c r="Y16" s="9">
        <v>0.38913412563667232</v>
      </c>
      <c r="Z16" s="9">
        <v>0.37603043753963228</v>
      </c>
      <c r="AA16" s="9">
        <v>0.37193575655114114</v>
      </c>
      <c r="AB16" s="9">
        <v>0.40525150268902249</v>
      </c>
      <c r="AC16" s="9">
        <v>0.38348909657320879</v>
      </c>
      <c r="AD16" s="9">
        <v>0.39878603945371788</v>
      </c>
      <c r="AE16" s="9">
        <v>0.36959761549925479</v>
      </c>
      <c r="AF16" s="9">
        <v>0.38906381998310424</v>
      </c>
      <c r="AG16" s="9">
        <v>0.34563971992361553</v>
      </c>
      <c r="AH16" s="9">
        <v>0.30492676431424759</v>
      </c>
      <c r="AI16" s="9">
        <v>0.3251400124455508</v>
      </c>
      <c r="AJ16" s="9">
        <v>0.30203720106288745</v>
      </c>
      <c r="AK16" s="9">
        <v>0.31915895182802451</v>
      </c>
      <c r="AL16" s="9">
        <v>0.34680232558139534</v>
      </c>
      <c r="AM16" s="9">
        <v>0.31846941849954802</v>
      </c>
      <c r="AN16" s="9">
        <v>0.3206106870229008</v>
      </c>
      <c r="AO16" s="9">
        <v>0.3112879164594729</v>
      </c>
      <c r="AP16" s="9">
        <v>0.32359861591695499</v>
      </c>
      <c r="AQ16" s="9">
        <v>0.36684649337910746</v>
      </c>
      <c r="AR16" s="9">
        <v>0.33897882938978824</v>
      </c>
      <c r="AS16" s="9">
        <v>0.27660020986358869</v>
      </c>
      <c r="AT16" s="9">
        <v>0.32172088142707245</v>
      </c>
      <c r="AU16" s="9">
        <v>0.28198929373165255</v>
      </c>
      <c r="AV16" s="9">
        <v>0.36677603177344165</v>
      </c>
      <c r="AW16" s="9">
        <v>0.3113672922252011</v>
      </c>
      <c r="AX16" s="9">
        <v>0.34922252010723864</v>
      </c>
      <c r="AY16" s="9">
        <v>0.35792988313856433</v>
      </c>
      <c r="AZ16" s="9">
        <v>0.32113821138211379</v>
      </c>
      <c r="BA16" s="9">
        <v>0.35130922693266814</v>
      </c>
      <c r="BB16" s="9">
        <v>0.39638405697849616</v>
      </c>
      <c r="BC16" s="9">
        <v>0.35915631776069395</v>
      </c>
      <c r="BD16" s="9">
        <v>0.41984529207788751</v>
      </c>
      <c r="BE16" s="9">
        <v>0.45452120565484133</v>
      </c>
      <c r="BF16" s="9">
        <v>0.37802109760982783</v>
      </c>
      <c r="BG16" s="9">
        <v>0.40379222860194969</v>
      </c>
      <c r="BH16" s="9">
        <v>0.36283824413710153</v>
      </c>
      <c r="BI16" s="9">
        <v>0.39591100420926029</v>
      </c>
      <c r="BJ16" s="9">
        <v>0.39764255490630673</v>
      </c>
      <c r="BK16" s="9">
        <v>0.58485312543505485</v>
      </c>
      <c r="BL16" s="9">
        <v>0.38953925787715549</v>
      </c>
      <c r="BM16" s="9">
        <v>0.45679984255067896</v>
      </c>
      <c r="BN16" s="9">
        <v>0.47888901332736022</v>
      </c>
      <c r="BO16" s="9">
        <v>0.53106755629691416</v>
      </c>
      <c r="BP16" s="9">
        <v>0.42907941525088905</v>
      </c>
      <c r="BQ16" s="9">
        <v>0.41176470588235292</v>
      </c>
      <c r="BR16" s="9">
        <v>0.4531955484896662</v>
      </c>
      <c r="BS16" s="9">
        <v>0.42899999999999999</v>
      </c>
      <c r="BT16" s="9">
        <v>0.38600000000000001</v>
      </c>
      <c r="BU16" s="9">
        <v>0.65300000000000002</v>
      </c>
      <c r="BV16" s="9">
        <v>0.46600000000000003</v>
      </c>
      <c r="BW16" s="9">
        <v>0.49</v>
      </c>
      <c r="BX16" s="9">
        <v>0.57099999999999995</v>
      </c>
      <c r="BY16" s="9">
        <v>0.55200000000000005</v>
      </c>
    </row>
    <row r="17" spans="2:77" x14ac:dyDescent="0.2">
      <c r="B17" s="10"/>
      <c r="C17" s="21"/>
      <c r="D17" s="21"/>
      <c r="H17" s="74"/>
      <c r="I17" s="74"/>
      <c r="J17" s="74"/>
      <c r="K17" s="74"/>
      <c r="M17" s="74"/>
      <c r="N17" s="74"/>
      <c r="O17" s="74"/>
      <c r="P17" s="59"/>
      <c r="Q17" s="9"/>
      <c r="R17" s="74"/>
      <c r="S17" s="74"/>
      <c r="AU17" s="110"/>
      <c r="AV17" s="110"/>
      <c r="AW17" s="110"/>
      <c r="AX17" s="110"/>
      <c r="AY17" s="110"/>
      <c r="AZ17" s="110"/>
      <c r="BA17" s="110"/>
      <c r="BB17" s="110"/>
      <c r="BC17" s="110"/>
      <c r="BD17" s="110"/>
      <c r="BE17" s="110"/>
      <c r="BF17" s="110"/>
      <c r="BG17" s="110"/>
      <c r="BH17" s="110"/>
      <c r="BI17" s="110"/>
      <c r="BJ17" s="110"/>
      <c r="BK17" s="110"/>
      <c r="BL17" s="110"/>
      <c r="BM17" s="110"/>
      <c r="BN17" s="110"/>
      <c r="BO17" s="110"/>
      <c r="BP17" s="110"/>
      <c r="BQ17" s="110"/>
      <c r="BR17" s="110"/>
      <c r="BS17" s="110"/>
      <c r="BT17" s="110"/>
      <c r="BU17" s="110"/>
      <c r="BV17" s="110"/>
      <c r="BW17" s="110"/>
      <c r="BX17" s="110"/>
      <c r="BY17" s="110"/>
    </row>
    <row r="18" spans="2:77" ht="63.75" x14ac:dyDescent="0.2">
      <c r="B18" s="24" t="s">
        <v>196</v>
      </c>
      <c r="C18" s="25">
        <v>2005</v>
      </c>
      <c r="D18" s="25">
        <v>2006</v>
      </c>
      <c r="E18" s="25">
        <v>2007</v>
      </c>
      <c r="F18" s="26">
        <v>2008</v>
      </c>
      <c r="G18" s="26">
        <v>2009</v>
      </c>
      <c r="H18" s="26" t="s">
        <v>136</v>
      </c>
      <c r="I18" s="26" t="s">
        <v>137</v>
      </c>
      <c r="J18" s="26" t="s">
        <v>138</v>
      </c>
      <c r="K18" s="26" t="s">
        <v>139</v>
      </c>
      <c r="L18" s="26">
        <v>2010</v>
      </c>
      <c r="M18" s="26" t="s">
        <v>140</v>
      </c>
      <c r="N18" s="26" t="s">
        <v>141</v>
      </c>
      <c r="O18" s="26" t="s">
        <v>142</v>
      </c>
      <c r="P18" s="26" t="s">
        <v>143</v>
      </c>
      <c r="Q18" s="26">
        <v>2011</v>
      </c>
      <c r="R18" s="26" t="s">
        <v>145</v>
      </c>
      <c r="S18" s="26" t="s">
        <v>144</v>
      </c>
      <c r="T18" s="26" t="s">
        <v>147</v>
      </c>
      <c r="U18" s="26" t="s">
        <v>148</v>
      </c>
      <c r="V18" s="26">
        <v>2012</v>
      </c>
      <c r="W18" s="26" t="s">
        <v>149</v>
      </c>
      <c r="X18" s="26" t="s">
        <v>150</v>
      </c>
      <c r="Y18" s="26" t="s">
        <v>152</v>
      </c>
      <c r="Z18" s="26" t="s">
        <v>191</v>
      </c>
      <c r="AA18" s="26">
        <v>2013</v>
      </c>
      <c r="AB18" s="26" t="s">
        <v>194</v>
      </c>
      <c r="AC18" s="26" t="s">
        <v>234</v>
      </c>
      <c r="AD18" s="26" t="s">
        <v>235</v>
      </c>
      <c r="AE18" s="26" t="s">
        <v>236</v>
      </c>
      <c r="AF18" s="26">
        <v>2014</v>
      </c>
      <c r="AG18" s="26" t="s">
        <v>237</v>
      </c>
      <c r="AH18" s="26" t="s">
        <v>240</v>
      </c>
      <c r="AI18" s="26" t="s">
        <v>242</v>
      </c>
      <c r="AJ18" s="25" t="s">
        <v>243</v>
      </c>
      <c r="AK18" s="25">
        <v>2015</v>
      </c>
      <c r="AL18" s="25" t="s">
        <v>244</v>
      </c>
      <c r="AM18" s="25" t="s">
        <v>245</v>
      </c>
      <c r="AN18" s="25" t="s">
        <v>246</v>
      </c>
      <c r="AO18" s="25" t="s">
        <v>249</v>
      </c>
      <c r="AP18" s="25">
        <v>2016</v>
      </c>
      <c r="AQ18" s="25" t="s">
        <v>250</v>
      </c>
      <c r="AR18" s="25" t="s">
        <v>251</v>
      </c>
      <c r="AS18" s="25" t="s">
        <v>252</v>
      </c>
      <c r="AT18" s="107" t="s">
        <v>253</v>
      </c>
      <c r="AU18" s="107" t="s">
        <v>259</v>
      </c>
      <c r="AV18" s="107" t="s">
        <v>260</v>
      </c>
      <c r="AW18" s="107">
        <v>2017</v>
      </c>
      <c r="AX18" s="107" t="s">
        <v>261</v>
      </c>
      <c r="AY18" s="107" t="s">
        <v>275</v>
      </c>
      <c r="AZ18" s="107" t="s">
        <v>279</v>
      </c>
      <c r="BA18" s="107" t="s">
        <v>280</v>
      </c>
      <c r="BB18" s="107" t="s">
        <v>281</v>
      </c>
      <c r="BC18" s="107">
        <v>2018</v>
      </c>
      <c r="BD18" s="107" t="s">
        <v>282</v>
      </c>
      <c r="BE18" s="107" t="s">
        <v>283</v>
      </c>
      <c r="BF18" s="107" t="s">
        <v>290</v>
      </c>
      <c r="BG18" s="107" t="s">
        <v>291</v>
      </c>
      <c r="BH18" s="107" t="s">
        <v>292</v>
      </c>
      <c r="BI18" s="107" t="s">
        <v>293</v>
      </c>
      <c r="BJ18" s="107" t="s">
        <v>304</v>
      </c>
      <c r="BK18" s="107" t="s">
        <v>295</v>
      </c>
      <c r="BL18" s="107" t="s">
        <v>303</v>
      </c>
      <c r="BM18" s="107">
        <v>2019</v>
      </c>
      <c r="BN18" s="107" t="s">
        <v>298</v>
      </c>
      <c r="BO18" s="107" t="s">
        <v>302</v>
      </c>
      <c r="BP18" s="107" t="s">
        <v>305</v>
      </c>
      <c r="BQ18" s="107" t="s">
        <v>308</v>
      </c>
      <c r="BR18" s="107">
        <v>2020</v>
      </c>
      <c r="BS18" s="107" t="s">
        <v>319</v>
      </c>
      <c r="BT18" s="107" t="s">
        <v>320</v>
      </c>
      <c r="BU18" s="107" t="s">
        <v>321</v>
      </c>
      <c r="BV18" s="107" t="s">
        <v>322</v>
      </c>
      <c r="BW18" s="107">
        <v>2021</v>
      </c>
      <c r="BX18" s="107" t="str">
        <f>BX2</f>
        <v>1Q22</v>
      </c>
      <c r="BY18" s="107" t="str">
        <f>BY2</f>
        <v>2Q22</v>
      </c>
    </row>
    <row r="19" spans="2:77" ht="12.75" customHeight="1" x14ac:dyDescent="0.2">
      <c r="B19" s="10" t="s">
        <v>155</v>
      </c>
      <c r="C19" s="21">
        <v>369.9</v>
      </c>
      <c r="D19" s="21">
        <v>454.9</v>
      </c>
      <c r="E19" s="8">
        <v>687</v>
      </c>
      <c r="F19" s="8">
        <v>757.6</v>
      </c>
      <c r="G19" s="8">
        <v>649.5</v>
      </c>
      <c r="H19" s="8">
        <v>232.4</v>
      </c>
      <c r="I19" s="8">
        <v>248.3</v>
      </c>
      <c r="J19" s="8">
        <v>307.89999999999998</v>
      </c>
      <c r="K19" s="8">
        <v>316.10000000000002</v>
      </c>
      <c r="L19" s="8">
        <v>1104.7</v>
      </c>
      <c r="M19" s="8">
        <v>288</v>
      </c>
      <c r="N19" s="8">
        <v>301.3</v>
      </c>
      <c r="O19" s="8">
        <v>337.1</v>
      </c>
      <c r="P19" s="8">
        <v>318.3</v>
      </c>
      <c r="Q19" s="8">
        <v>1244.7</v>
      </c>
      <c r="R19" s="8">
        <v>301.8</v>
      </c>
      <c r="S19" s="8">
        <v>327.60000000000002</v>
      </c>
      <c r="T19" s="8">
        <v>325.3</v>
      </c>
      <c r="U19" s="8">
        <v>298.89999999999998</v>
      </c>
      <c r="V19" s="8">
        <v>1253.5999999999999</v>
      </c>
      <c r="W19" s="8">
        <v>304.7</v>
      </c>
      <c r="X19" s="8">
        <v>321.39999999999998</v>
      </c>
      <c r="Y19" s="8">
        <v>428.3</v>
      </c>
      <c r="Z19" s="8">
        <v>431.7</v>
      </c>
      <c r="AA19" s="8">
        <v>1486.1</v>
      </c>
      <c r="AB19" s="8">
        <v>406.4</v>
      </c>
      <c r="AC19" s="8">
        <v>353.1</v>
      </c>
      <c r="AD19" s="8">
        <v>455.7</v>
      </c>
      <c r="AE19" s="8">
        <v>456.2</v>
      </c>
      <c r="AF19" s="8">
        <v>1671.4</v>
      </c>
      <c r="AG19" s="8">
        <v>450.6</v>
      </c>
      <c r="AH19" s="8">
        <v>415</v>
      </c>
      <c r="AI19" s="8">
        <v>416.4</v>
      </c>
      <c r="AJ19" s="8">
        <v>397.2</v>
      </c>
      <c r="AK19" s="8">
        <v>1679.2</v>
      </c>
      <c r="AL19" s="8">
        <v>436.2</v>
      </c>
      <c r="AM19" s="8">
        <v>393.8</v>
      </c>
      <c r="AN19" s="8">
        <v>517.5</v>
      </c>
      <c r="AO19" s="8">
        <v>650.29999999999995</v>
      </c>
      <c r="AP19" s="8">
        <v>1997.8</v>
      </c>
      <c r="AQ19" s="8">
        <v>678.8</v>
      </c>
      <c r="AR19" s="8">
        <v>664</v>
      </c>
      <c r="AS19" s="8">
        <v>771.1</v>
      </c>
      <c r="AT19" s="8">
        <v>771.1</v>
      </c>
      <c r="AU19" s="109">
        <v>876.2</v>
      </c>
      <c r="AV19" s="109">
        <v>876.2</v>
      </c>
      <c r="AW19" s="109">
        <v>2990</v>
      </c>
      <c r="AX19" s="109">
        <v>2990</v>
      </c>
      <c r="AY19" s="109">
        <v>853.8</v>
      </c>
      <c r="AZ19" s="109">
        <v>823</v>
      </c>
      <c r="BA19" s="109">
        <v>1072.0999999999999</v>
      </c>
      <c r="BB19" s="109">
        <v>1170.4000000000001</v>
      </c>
      <c r="BC19" s="109">
        <v>3919.2</v>
      </c>
      <c r="BD19" s="109">
        <v>1280.8</v>
      </c>
      <c r="BE19" s="109">
        <v>1280.8</v>
      </c>
      <c r="BF19" s="109">
        <v>1238.3</v>
      </c>
      <c r="BG19" s="109">
        <v>1238.3</v>
      </c>
      <c r="BH19" s="109">
        <v>1406</v>
      </c>
      <c r="BI19" s="109">
        <v>1406</v>
      </c>
      <c r="BJ19" s="109">
        <v>1554.5</v>
      </c>
      <c r="BK19" s="109">
        <v>1554.5</v>
      </c>
      <c r="BL19" s="109">
        <v>5479.6</v>
      </c>
      <c r="BM19" s="109">
        <v>5479.6</v>
      </c>
      <c r="BN19" s="109">
        <v>1414.4</v>
      </c>
      <c r="BO19" s="109">
        <v>665.3</v>
      </c>
      <c r="BP19" s="109">
        <v>1684.5</v>
      </c>
      <c r="BQ19" s="109">
        <v>1386.5</v>
      </c>
      <c r="BR19" s="109">
        <v>5150.7</v>
      </c>
      <c r="BS19" s="109">
        <v>1334.7</v>
      </c>
      <c r="BT19" s="109">
        <v>1239.4000000000001</v>
      </c>
      <c r="BU19" s="109">
        <v>1039.4000000000001</v>
      </c>
      <c r="BV19" s="109">
        <v>799.8</v>
      </c>
      <c r="BW19" s="109">
        <v>4413.3</v>
      </c>
      <c r="BX19" s="109">
        <v>813.1</v>
      </c>
      <c r="BY19" s="109">
        <v>1108.9000000000001</v>
      </c>
    </row>
    <row r="20" spans="2:77" ht="12.75" customHeight="1" x14ac:dyDescent="0.2">
      <c r="B20" s="10" t="s">
        <v>9</v>
      </c>
      <c r="C20" s="21">
        <v>-1.5</v>
      </c>
      <c r="D20" s="21">
        <v>-1.3</v>
      </c>
      <c r="E20" s="8">
        <v>-2.2999999999999998</v>
      </c>
      <c r="F20" s="8">
        <v>-2</v>
      </c>
      <c r="G20" s="8">
        <v>-1.6</v>
      </c>
      <c r="H20" s="8">
        <v>-0.8</v>
      </c>
      <c r="I20" s="8">
        <v>-0.7</v>
      </c>
      <c r="J20" s="8">
        <v>-1.3</v>
      </c>
      <c r="K20" s="8">
        <v>-0.9</v>
      </c>
      <c r="L20" s="8">
        <v>-3.6</v>
      </c>
      <c r="M20" s="8">
        <v>-0.8</v>
      </c>
      <c r="N20" s="8">
        <v>-1</v>
      </c>
      <c r="O20" s="8">
        <v>-0.8</v>
      </c>
      <c r="P20" s="8">
        <v>-1</v>
      </c>
      <c r="Q20" s="8">
        <v>-3.6</v>
      </c>
      <c r="R20" s="8">
        <v>-1</v>
      </c>
      <c r="S20" s="8">
        <v>-0.8</v>
      </c>
      <c r="T20" s="8">
        <v>-0.8</v>
      </c>
      <c r="U20" s="8">
        <v>-0.8</v>
      </c>
      <c r="V20" s="8">
        <v>-3.3</v>
      </c>
      <c r="W20" s="8">
        <v>-0.7</v>
      </c>
      <c r="X20" s="8">
        <v>-0.7</v>
      </c>
      <c r="Y20" s="8">
        <v>-0.9</v>
      </c>
      <c r="Z20" s="8">
        <v>-0.7</v>
      </c>
      <c r="AA20" s="8">
        <v>-3.1</v>
      </c>
      <c r="AB20" s="8">
        <v>-1.1000000000000001</v>
      </c>
      <c r="AC20" s="8">
        <v>-0.7</v>
      </c>
      <c r="AD20" s="8">
        <v>-0.7</v>
      </c>
      <c r="AE20" s="8">
        <v>-0.9</v>
      </c>
      <c r="AF20" s="8">
        <v>-3.5</v>
      </c>
      <c r="AG20" s="8">
        <v>-0.8</v>
      </c>
      <c r="AH20" s="8">
        <v>-0.6</v>
      </c>
      <c r="AI20" s="8">
        <v>-0.6</v>
      </c>
      <c r="AJ20" s="8">
        <v>-0.6</v>
      </c>
      <c r="AK20" s="8">
        <v>-2.5</v>
      </c>
      <c r="AL20" s="8">
        <v>-0.4</v>
      </c>
      <c r="AM20" s="8">
        <v>-0.6</v>
      </c>
      <c r="AN20" s="8">
        <v>-0.6</v>
      </c>
      <c r="AO20" s="8">
        <v>-1.1000000000000001</v>
      </c>
      <c r="AP20" s="8">
        <v>-2.7</v>
      </c>
      <c r="AQ20" s="8">
        <v>-0.9</v>
      </c>
      <c r="AR20" s="8">
        <v>-1</v>
      </c>
      <c r="AS20" s="8">
        <v>-1.2</v>
      </c>
      <c r="AT20" s="8">
        <v>-1.2</v>
      </c>
      <c r="AU20" s="109">
        <v>-1.8</v>
      </c>
      <c r="AV20" s="109">
        <v>-1.8</v>
      </c>
      <c r="AW20" s="109">
        <v>-4.9000000000000004</v>
      </c>
      <c r="AX20" s="109">
        <v>-4.9000000000000004</v>
      </c>
      <c r="AY20" s="109">
        <v>-1.4</v>
      </c>
      <c r="AZ20" s="109">
        <v>-1.2</v>
      </c>
      <c r="BA20" s="109">
        <v>-1.9</v>
      </c>
      <c r="BB20" s="109">
        <v>-2.8</v>
      </c>
      <c r="BC20" s="109">
        <v>-7.4</v>
      </c>
      <c r="BD20" s="109">
        <v>-2.8</v>
      </c>
      <c r="BE20" s="109">
        <v>-2.8</v>
      </c>
      <c r="BF20" s="109">
        <v>-2.9</v>
      </c>
      <c r="BG20" s="109">
        <v>-2.9</v>
      </c>
      <c r="BH20" s="109">
        <v>-3.8</v>
      </c>
      <c r="BI20" s="109">
        <v>-3.8</v>
      </c>
      <c r="BJ20" s="109">
        <v>-4.4000000000000004</v>
      </c>
      <c r="BK20" s="109">
        <v>-4.4000000000000004</v>
      </c>
      <c r="BL20" s="109">
        <v>-13.8</v>
      </c>
      <c r="BM20" s="109">
        <v>-13.8</v>
      </c>
      <c r="BN20" s="109">
        <v>-3.2</v>
      </c>
      <c r="BO20" s="109">
        <v>-0.8</v>
      </c>
      <c r="BP20" s="109">
        <v>-2.5</v>
      </c>
      <c r="BQ20" s="109">
        <v>-3.5</v>
      </c>
      <c r="BR20" s="109">
        <v>-10</v>
      </c>
      <c r="BS20" s="109">
        <v>-1.5</v>
      </c>
      <c r="BT20" s="109">
        <v>-1.4</v>
      </c>
      <c r="BU20" s="109">
        <v>-1.4</v>
      </c>
      <c r="BV20" s="109">
        <v>-1</v>
      </c>
      <c r="BW20" s="109">
        <v>-5.2</v>
      </c>
      <c r="BX20" s="109">
        <v>-1.1000000000000001</v>
      </c>
      <c r="BY20" s="109">
        <v>-1.3</v>
      </c>
    </row>
    <row r="21" spans="2:77" ht="12.75" customHeight="1" x14ac:dyDescent="0.2">
      <c r="B21" s="6" t="s">
        <v>39</v>
      </c>
      <c r="C21" s="19">
        <v>368.4</v>
      </c>
      <c r="D21" s="19">
        <v>453.59999999999997</v>
      </c>
      <c r="E21" s="19">
        <v>684.7</v>
      </c>
      <c r="F21" s="19">
        <v>755.6</v>
      </c>
      <c r="G21" s="19">
        <v>647.9</v>
      </c>
      <c r="H21" s="19">
        <v>231.6</v>
      </c>
      <c r="I21" s="19">
        <v>247.60000000000002</v>
      </c>
      <c r="J21" s="19">
        <v>306.59999999999997</v>
      </c>
      <c r="K21" s="19">
        <v>315.20000000000005</v>
      </c>
      <c r="L21" s="19">
        <v>1101.1000000000001</v>
      </c>
      <c r="M21" s="19">
        <v>287.2</v>
      </c>
      <c r="N21" s="19">
        <v>300.3</v>
      </c>
      <c r="O21" s="19">
        <v>336.3</v>
      </c>
      <c r="P21" s="19">
        <v>317.3</v>
      </c>
      <c r="Q21" s="19">
        <v>1241.0999999999999</v>
      </c>
      <c r="R21" s="19">
        <v>300.8</v>
      </c>
      <c r="S21" s="19">
        <v>326.8</v>
      </c>
      <c r="T21" s="8">
        <v>324.5</v>
      </c>
      <c r="U21" s="8">
        <v>298.09999999999997</v>
      </c>
      <c r="V21" s="8">
        <v>1250.3</v>
      </c>
      <c r="W21" s="8">
        <v>304</v>
      </c>
      <c r="X21" s="8">
        <v>320.7</v>
      </c>
      <c r="Y21" s="8">
        <v>427.40000000000003</v>
      </c>
      <c r="Z21" s="8">
        <v>431</v>
      </c>
      <c r="AA21" s="8">
        <v>1483</v>
      </c>
      <c r="AB21" s="8">
        <v>405.29999999999995</v>
      </c>
      <c r="AC21" s="8">
        <v>352.40000000000003</v>
      </c>
      <c r="AD21" s="8">
        <v>455</v>
      </c>
      <c r="AE21" s="8">
        <v>455.3</v>
      </c>
      <c r="AF21" s="8">
        <v>1667.9</v>
      </c>
      <c r="AG21" s="8">
        <v>449.8</v>
      </c>
      <c r="AH21" s="8">
        <v>414.4</v>
      </c>
      <c r="AI21" s="8">
        <v>415.79999999999995</v>
      </c>
      <c r="AJ21" s="8">
        <v>396.59999999999997</v>
      </c>
      <c r="AK21" s="8">
        <v>1676.7</v>
      </c>
      <c r="AL21" s="8">
        <v>435.8</v>
      </c>
      <c r="AM21" s="8">
        <v>393.2</v>
      </c>
      <c r="AN21" s="8">
        <v>516.9</v>
      </c>
      <c r="AO21" s="8">
        <v>649.19999999999993</v>
      </c>
      <c r="AP21" s="8">
        <v>1995.1</v>
      </c>
      <c r="AQ21" s="8">
        <v>677.9</v>
      </c>
      <c r="AR21" s="8">
        <v>663</v>
      </c>
      <c r="AS21" s="8">
        <v>769.9</v>
      </c>
      <c r="AT21" s="8">
        <v>769.9</v>
      </c>
      <c r="AU21" s="19">
        <v>874.40000000000009</v>
      </c>
      <c r="AV21" s="19">
        <v>874.40000000000009</v>
      </c>
      <c r="AW21" s="19">
        <v>2985.1</v>
      </c>
      <c r="AX21" s="19">
        <v>2985.1</v>
      </c>
      <c r="AY21" s="19">
        <v>852.4</v>
      </c>
      <c r="AZ21" s="19">
        <v>821.8</v>
      </c>
      <c r="BA21" s="19">
        <v>1070.1999999999998</v>
      </c>
      <c r="BB21" s="19">
        <v>1167.6000000000001</v>
      </c>
      <c r="BC21" s="19">
        <v>3911.7999999999997</v>
      </c>
      <c r="BD21" s="19">
        <v>1278</v>
      </c>
      <c r="BE21" s="19">
        <v>1278</v>
      </c>
      <c r="BF21" s="19">
        <v>1235.3999999999999</v>
      </c>
      <c r="BG21" s="19">
        <v>1235.3999999999999</v>
      </c>
      <c r="BH21" s="19">
        <v>1402.2</v>
      </c>
      <c r="BI21" s="19">
        <v>1402.2</v>
      </c>
      <c r="BJ21" s="19">
        <v>1550.1</v>
      </c>
      <c r="BK21" s="19">
        <v>1550.1</v>
      </c>
      <c r="BL21" s="19">
        <v>5465.8</v>
      </c>
      <c r="BM21" s="19">
        <v>5465.8</v>
      </c>
      <c r="BN21" s="19">
        <v>1411.2</v>
      </c>
      <c r="BO21" s="19">
        <v>664.5</v>
      </c>
      <c r="BP21" s="19">
        <v>1682</v>
      </c>
      <c r="BQ21" s="19">
        <v>1383</v>
      </c>
      <c r="BR21" s="19">
        <v>5140.7</v>
      </c>
      <c r="BS21" s="19">
        <v>1333.2</v>
      </c>
      <c r="BT21" s="19">
        <v>1238</v>
      </c>
      <c r="BU21" s="19">
        <v>1038</v>
      </c>
      <c r="BV21" s="19">
        <v>798.8</v>
      </c>
      <c r="BW21" s="19">
        <v>4408.1000000000004</v>
      </c>
      <c r="BX21" s="19">
        <v>812</v>
      </c>
      <c r="BY21" s="19">
        <v>1107.6000000000001</v>
      </c>
    </row>
    <row r="22" spans="2:77" ht="12.75" customHeight="1" x14ac:dyDescent="0.2">
      <c r="B22" s="10" t="s">
        <v>197</v>
      </c>
      <c r="C22" s="21">
        <v>-288.7</v>
      </c>
      <c r="D22" s="21">
        <v>-400.3</v>
      </c>
      <c r="E22" s="8">
        <v>-599</v>
      </c>
      <c r="F22" s="8">
        <v>-654.9</v>
      </c>
      <c r="G22" s="8">
        <v>-583.1</v>
      </c>
      <c r="H22" s="8">
        <v>-213.4</v>
      </c>
      <c r="I22" s="8">
        <v>-220.5</v>
      </c>
      <c r="J22" s="8">
        <v>-269.7</v>
      </c>
      <c r="K22" s="8">
        <v>-276.39999999999998</v>
      </c>
      <c r="L22" s="8">
        <v>-980</v>
      </c>
      <c r="M22" s="8">
        <v>-251.6</v>
      </c>
      <c r="N22" s="8">
        <v>-263.2</v>
      </c>
      <c r="O22" s="8">
        <v>-297.10000000000002</v>
      </c>
      <c r="P22" s="8">
        <v>-280.10000000000002</v>
      </c>
      <c r="Q22" s="8">
        <v>-1092</v>
      </c>
      <c r="R22" s="8">
        <v>-264.2</v>
      </c>
      <c r="S22" s="8">
        <v>-276.60000000000002</v>
      </c>
      <c r="T22" s="8">
        <v>-274.7</v>
      </c>
      <c r="U22" s="8">
        <v>-253</v>
      </c>
      <c r="V22" s="8">
        <v>-1068.5</v>
      </c>
      <c r="W22" s="8">
        <v>-257.7</v>
      </c>
      <c r="X22" s="8">
        <v>-270.89999999999998</v>
      </c>
      <c r="Y22" s="8">
        <v>-368.6</v>
      </c>
      <c r="Z22" s="8">
        <v>-374.7</v>
      </c>
      <c r="AA22" s="8">
        <v>-1271.9000000000001</v>
      </c>
      <c r="AB22" s="8">
        <v>-348.3</v>
      </c>
      <c r="AC22" s="8">
        <v>-298.10000000000002</v>
      </c>
      <c r="AD22" s="8">
        <v>-391.8</v>
      </c>
      <c r="AE22" s="8">
        <v>-390.2</v>
      </c>
      <c r="AF22" s="8">
        <v>-1428.4</v>
      </c>
      <c r="AG22" s="8">
        <v>-372.9</v>
      </c>
      <c r="AH22" s="8">
        <v>-342.6</v>
      </c>
      <c r="AI22" s="8">
        <v>-346.5</v>
      </c>
      <c r="AJ22" s="8">
        <v>-334.2</v>
      </c>
      <c r="AK22" s="8">
        <v>-1396.3</v>
      </c>
      <c r="AL22" s="8">
        <v>-371.6</v>
      </c>
      <c r="AM22" s="8">
        <v>-335.6</v>
      </c>
      <c r="AN22" s="8">
        <v>-450.1</v>
      </c>
      <c r="AO22" s="8">
        <v>-570.1</v>
      </c>
      <c r="AP22" s="8">
        <v>-1727.5</v>
      </c>
      <c r="AQ22" s="8">
        <v>-595.6</v>
      </c>
      <c r="AR22" s="8">
        <v>-570</v>
      </c>
      <c r="AS22" s="8">
        <v>-667.6</v>
      </c>
      <c r="AT22" s="8">
        <v>-667.6</v>
      </c>
      <c r="AU22" s="109">
        <v>-770</v>
      </c>
      <c r="AV22" s="109">
        <v>-770</v>
      </c>
      <c r="AW22" s="109">
        <v>-2603.1999999999998</v>
      </c>
      <c r="AX22" s="109">
        <v>-2603.1999999999998</v>
      </c>
      <c r="AY22" s="109">
        <v>-746.8</v>
      </c>
      <c r="AZ22" s="109">
        <v>-732.7</v>
      </c>
      <c r="BA22" s="109">
        <v>-979.3</v>
      </c>
      <c r="BB22" s="109">
        <v>-1083.8</v>
      </c>
      <c r="BC22" s="109">
        <v>-3542.5</v>
      </c>
      <c r="BD22" s="109">
        <v>-1190.2</v>
      </c>
      <c r="BE22" s="109">
        <v>-1189.7</v>
      </c>
      <c r="BF22" s="109">
        <v>-1128.8</v>
      </c>
      <c r="BG22" s="109">
        <v>-1128.2</v>
      </c>
      <c r="BH22" s="109">
        <v>-1284.0999999999999</v>
      </c>
      <c r="BI22" s="109">
        <v>-1283.3</v>
      </c>
      <c r="BJ22" s="109">
        <v>-1437.4</v>
      </c>
      <c r="BK22" s="109">
        <v>-1436.6</v>
      </c>
      <c r="BL22" s="109">
        <v>-5040.5</v>
      </c>
      <c r="BM22" s="109">
        <v>-5037.8</v>
      </c>
      <c r="BN22" s="109">
        <v>-1313.5</v>
      </c>
      <c r="BO22" s="109">
        <v>-641.29999999999995</v>
      </c>
      <c r="BP22" s="109">
        <v>-1524.2</v>
      </c>
      <c r="BQ22" s="109">
        <v>-1150.7</v>
      </c>
      <c r="BR22" s="109">
        <v>-4629.7</v>
      </c>
      <c r="BS22" s="109">
        <v>-1054.5999999999999</v>
      </c>
      <c r="BT22" s="109">
        <v>-979.6</v>
      </c>
      <c r="BU22" s="109">
        <v>-769.2</v>
      </c>
      <c r="BV22" s="109">
        <v>-612.79999999999995</v>
      </c>
      <c r="BW22" s="109">
        <v>-3416.2</v>
      </c>
      <c r="BX22" s="109">
        <v>-636.5</v>
      </c>
      <c r="BY22" s="109">
        <v>-893.6</v>
      </c>
    </row>
    <row r="23" spans="2:77" s="2" customFormat="1" ht="12.75" customHeight="1" x14ac:dyDescent="0.2">
      <c r="B23" s="6" t="s">
        <v>12</v>
      </c>
      <c r="C23" s="5">
        <v>79.699999999999989</v>
      </c>
      <c r="D23" s="5">
        <v>53.299999999999955</v>
      </c>
      <c r="E23" s="5">
        <v>85.700000000000045</v>
      </c>
      <c r="F23" s="5">
        <v>100.70000000000005</v>
      </c>
      <c r="G23" s="5">
        <v>64.799999999999955</v>
      </c>
      <c r="H23" s="5">
        <v>18.199999999999989</v>
      </c>
      <c r="I23" s="5">
        <v>27.100000000000023</v>
      </c>
      <c r="J23" s="5">
        <v>36.899999999999977</v>
      </c>
      <c r="K23" s="5">
        <v>38.800000000000068</v>
      </c>
      <c r="L23" s="5">
        <v>121.10000000000014</v>
      </c>
      <c r="M23" s="5">
        <v>35.599999999999994</v>
      </c>
      <c r="N23" s="5">
        <v>37.1</v>
      </c>
      <c r="O23" s="5">
        <v>39.200000000000003</v>
      </c>
      <c r="P23" s="5">
        <v>37.200000000000003</v>
      </c>
      <c r="Q23" s="5">
        <v>149.1</v>
      </c>
      <c r="R23" s="5">
        <v>36.6</v>
      </c>
      <c r="S23" s="5">
        <v>50.2</v>
      </c>
      <c r="T23" s="5">
        <v>49.8</v>
      </c>
      <c r="U23" s="5">
        <v>45.099999999999966</v>
      </c>
      <c r="V23" s="5">
        <v>181.79999999999995</v>
      </c>
      <c r="W23" s="5">
        <v>46.300000000000011</v>
      </c>
      <c r="X23" s="5">
        <v>49.800000000000011</v>
      </c>
      <c r="Y23" s="5">
        <v>58.800000000000011</v>
      </c>
      <c r="Z23" s="5">
        <v>56.300000000000011</v>
      </c>
      <c r="AA23" s="5">
        <v>211.09999999999991</v>
      </c>
      <c r="AB23" s="5">
        <v>56.999999999999943</v>
      </c>
      <c r="AC23" s="5">
        <v>54.300000000000011</v>
      </c>
      <c r="AD23" s="5">
        <v>63.199999999999989</v>
      </c>
      <c r="AE23" s="5">
        <v>65.100000000000023</v>
      </c>
      <c r="AF23" s="5">
        <v>239.5</v>
      </c>
      <c r="AG23" s="5">
        <v>76.900000000000034</v>
      </c>
      <c r="AH23" s="5">
        <v>71.799999999999955</v>
      </c>
      <c r="AI23" s="5">
        <v>69.299999999999955</v>
      </c>
      <c r="AJ23" s="5">
        <v>62.399999999999977</v>
      </c>
      <c r="AK23" s="5">
        <v>280.40000000000009</v>
      </c>
      <c r="AL23" s="5">
        <v>64.199999999999989</v>
      </c>
      <c r="AM23" s="5">
        <v>57.599999999999966</v>
      </c>
      <c r="AN23" s="5">
        <v>66.799999999999955</v>
      </c>
      <c r="AO23" s="5">
        <v>79.099999999999909</v>
      </c>
      <c r="AP23" s="5">
        <v>267.59999999999991</v>
      </c>
      <c r="AQ23" s="5">
        <v>82.299999999999955</v>
      </c>
      <c r="AR23" s="5">
        <v>93</v>
      </c>
      <c r="AS23" s="5">
        <v>102.29999999999995</v>
      </c>
      <c r="AT23" s="5">
        <v>102.29999999999995</v>
      </c>
      <c r="AU23" s="5">
        <v>104.40000000000009</v>
      </c>
      <c r="AV23" s="5">
        <v>104.40000000000009</v>
      </c>
      <c r="AW23" s="5">
        <v>381.90000000000009</v>
      </c>
      <c r="AX23" s="5">
        <v>381.90000000000009</v>
      </c>
      <c r="AY23" s="5">
        <v>105.60000000000002</v>
      </c>
      <c r="AZ23" s="5">
        <v>89.099999999999909</v>
      </c>
      <c r="BA23" s="5">
        <v>90.899999999999864</v>
      </c>
      <c r="BB23" s="5">
        <v>83.800000000000182</v>
      </c>
      <c r="BC23" s="5">
        <v>369.29999999999973</v>
      </c>
      <c r="BD23" s="5">
        <v>87.799999999999955</v>
      </c>
      <c r="BE23" s="5">
        <v>88.299999999999955</v>
      </c>
      <c r="BF23" s="5">
        <v>106.59999999999991</v>
      </c>
      <c r="BG23" s="5">
        <v>107.19999999999982</v>
      </c>
      <c r="BH23" s="5">
        <v>118.10000000000014</v>
      </c>
      <c r="BI23" s="5">
        <v>118.90000000000009</v>
      </c>
      <c r="BJ23" s="5">
        <v>112.69999999999982</v>
      </c>
      <c r="BK23" s="5">
        <v>113.5</v>
      </c>
      <c r="BL23" s="5">
        <v>425.30000000000018</v>
      </c>
      <c r="BM23" s="5">
        <v>428</v>
      </c>
      <c r="BN23" s="5">
        <v>97.700000000000045</v>
      </c>
      <c r="BO23" s="5">
        <v>23.200000000000045</v>
      </c>
      <c r="BP23" s="5">
        <v>157.79999999999995</v>
      </c>
      <c r="BQ23" s="5">
        <v>232.29999999999995</v>
      </c>
      <c r="BR23" s="5">
        <v>511</v>
      </c>
      <c r="BS23" s="5">
        <v>278.60000000000014</v>
      </c>
      <c r="BT23" s="5">
        <v>258.39999999999998</v>
      </c>
      <c r="BU23" s="5">
        <v>268.79999999999995</v>
      </c>
      <c r="BV23" s="5">
        <v>186</v>
      </c>
      <c r="BW23" s="5">
        <v>991.90000000000055</v>
      </c>
      <c r="BX23" s="5">
        <v>175.5</v>
      </c>
      <c r="BY23" s="5">
        <v>214.00000000000011</v>
      </c>
    </row>
    <row r="24" spans="2:77" ht="12.75" customHeight="1" x14ac:dyDescent="0.2">
      <c r="B24" s="10" t="s">
        <v>13</v>
      </c>
      <c r="C24" s="21">
        <v>-28.1</v>
      </c>
      <c r="D24" s="21">
        <v>-32.5</v>
      </c>
      <c r="E24" s="8">
        <v>-44.4</v>
      </c>
      <c r="F24" s="8">
        <v>-51.6</v>
      </c>
      <c r="G24" s="8">
        <v>-53.8</v>
      </c>
      <c r="H24" s="8">
        <v>-17</v>
      </c>
      <c r="I24" s="8">
        <v>-21.2</v>
      </c>
      <c r="J24" s="8">
        <v>-24.3</v>
      </c>
      <c r="K24" s="8">
        <v>-26.5</v>
      </c>
      <c r="L24" s="8">
        <v>-89</v>
      </c>
      <c r="M24" s="8">
        <v>-25.7</v>
      </c>
      <c r="N24" s="8">
        <v>-27.7</v>
      </c>
      <c r="O24" s="8">
        <v>-34</v>
      </c>
      <c r="P24" s="8">
        <v>-31.6</v>
      </c>
      <c r="Q24" s="8">
        <v>-119.1</v>
      </c>
      <c r="R24" s="8">
        <v>-29.2</v>
      </c>
      <c r="S24" s="8">
        <v>-31.7</v>
      </c>
      <c r="T24" s="8">
        <v>-32.5</v>
      </c>
      <c r="U24" s="8">
        <v>-32.200000000000003</v>
      </c>
      <c r="V24" s="8">
        <v>-125.6</v>
      </c>
      <c r="W24" s="8">
        <v>-31.3</v>
      </c>
      <c r="X24" s="8">
        <v>-31.7</v>
      </c>
      <c r="Y24" s="8">
        <v>-37.1</v>
      </c>
      <c r="Z24" s="8">
        <v>-38.700000000000003</v>
      </c>
      <c r="AA24" s="8">
        <v>-138.69999999999999</v>
      </c>
      <c r="AB24" s="8">
        <v>-34</v>
      </c>
      <c r="AC24" s="8">
        <v>-33</v>
      </c>
      <c r="AD24" s="8">
        <v>-47.5</v>
      </c>
      <c r="AE24" s="8">
        <v>-46.2</v>
      </c>
      <c r="AF24" s="8">
        <v>-160.69999999999999</v>
      </c>
      <c r="AG24" s="8">
        <v>-43.4</v>
      </c>
      <c r="AH24" s="8">
        <v>-45.9</v>
      </c>
      <c r="AI24" s="8">
        <v>-42.8</v>
      </c>
      <c r="AJ24" s="8">
        <v>-46.7</v>
      </c>
      <c r="AK24" s="8">
        <v>-178.8</v>
      </c>
      <c r="AL24" s="8">
        <v>-39</v>
      </c>
      <c r="AM24" s="8">
        <v>-40.6</v>
      </c>
      <c r="AN24" s="8">
        <v>-45.8</v>
      </c>
      <c r="AO24" s="8">
        <v>-51.5</v>
      </c>
      <c r="AP24" s="8">
        <v>-176.8</v>
      </c>
      <c r="AQ24" s="8">
        <v>-51.8</v>
      </c>
      <c r="AR24" s="8">
        <v>-52.4</v>
      </c>
      <c r="AS24" s="8">
        <v>-53.3</v>
      </c>
      <c r="AT24" s="8">
        <v>-53.3</v>
      </c>
      <c r="AU24" s="109">
        <v>-62.6</v>
      </c>
      <c r="AV24" s="109">
        <v>-62.6</v>
      </c>
      <c r="AW24" s="109">
        <v>-220</v>
      </c>
      <c r="AX24" s="109">
        <v>-220</v>
      </c>
      <c r="AY24" s="109">
        <v>-57.1</v>
      </c>
      <c r="AZ24" s="109">
        <v>-65</v>
      </c>
      <c r="BA24" s="109">
        <v>-73.5</v>
      </c>
      <c r="BB24" s="109">
        <v>-74</v>
      </c>
      <c r="BC24" s="109">
        <v>-269.60000000000002</v>
      </c>
      <c r="BD24" s="109">
        <v>-74.3</v>
      </c>
      <c r="BE24" s="109">
        <v>-62.6</v>
      </c>
      <c r="BF24" s="109">
        <v>-82.3</v>
      </c>
      <c r="BG24" s="109">
        <v>-70.599999999999994</v>
      </c>
      <c r="BH24" s="109">
        <v>-90.4</v>
      </c>
      <c r="BI24" s="109">
        <v>-77.599999999999994</v>
      </c>
      <c r="BJ24" s="109">
        <v>-102.2</v>
      </c>
      <c r="BK24" s="109">
        <v>-89.4</v>
      </c>
      <c r="BL24" s="109">
        <v>-349.4</v>
      </c>
      <c r="BM24" s="109">
        <v>-300.2</v>
      </c>
      <c r="BN24" s="109">
        <v>-88.6</v>
      </c>
      <c r="BO24" s="109">
        <v>-57.9</v>
      </c>
      <c r="BP24" s="109">
        <v>-68.3</v>
      </c>
      <c r="BQ24" s="109">
        <v>-101.3</v>
      </c>
      <c r="BR24" s="109">
        <v>-316.10000000000002</v>
      </c>
      <c r="BS24" s="109">
        <v>-104.4</v>
      </c>
      <c r="BT24" s="109">
        <v>-84.5</v>
      </c>
      <c r="BU24" s="109">
        <v>-85.8</v>
      </c>
      <c r="BV24" s="109">
        <v>-86</v>
      </c>
      <c r="BW24" s="109">
        <v>-360.7</v>
      </c>
      <c r="BX24" s="109">
        <v>-68.400000000000006</v>
      </c>
      <c r="BY24" s="109">
        <v>-97</v>
      </c>
    </row>
    <row r="25" spans="2:77" ht="12.75" customHeight="1" x14ac:dyDescent="0.2">
      <c r="B25" s="10" t="s">
        <v>19</v>
      </c>
      <c r="C25" s="21">
        <v>-7.9</v>
      </c>
      <c r="D25" s="21">
        <v>-18.399999999999999</v>
      </c>
      <c r="E25" s="8">
        <v>-7.5</v>
      </c>
      <c r="F25" s="8">
        <v>-81.900000000000006</v>
      </c>
      <c r="G25" s="8">
        <v>-83.2</v>
      </c>
      <c r="H25" s="8">
        <v>-13.2</v>
      </c>
      <c r="I25" s="8">
        <v>-15.6</v>
      </c>
      <c r="J25" s="8">
        <v>-20.5</v>
      </c>
      <c r="K25" s="8">
        <v>-16.600000000000001</v>
      </c>
      <c r="L25" s="8">
        <v>-65.900000000000006</v>
      </c>
      <c r="M25" s="8">
        <v>-18.7</v>
      </c>
      <c r="N25" s="8">
        <v>-16</v>
      </c>
      <c r="O25" s="8">
        <v>-25.3</v>
      </c>
      <c r="P25" s="8">
        <v>-26.3</v>
      </c>
      <c r="Q25" s="8">
        <v>-86.4</v>
      </c>
      <c r="R25" s="8">
        <v>-26.6</v>
      </c>
      <c r="S25" s="8">
        <v>-115.6</v>
      </c>
      <c r="T25" s="8">
        <v>-42.1</v>
      </c>
      <c r="U25" s="8">
        <v>-28.4</v>
      </c>
      <c r="V25" s="8">
        <v>-212.7</v>
      </c>
      <c r="W25" s="8">
        <v>-18.399999999999999</v>
      </c>
      <c r="X25" s="8">
        <v>-17.3</v>
      </c>
      <c r="Y25" s="8">
        <v>-22</v>
      </c>
      <c r="Z25" s="8">
        <v>-28.1</v>
      </c>
      <c r="AA25" s="8">
        <v>-85.8</v>
      </c>
      <c r="AB25" s="8">
        <v>-20.5</v>
      </c>
      <c r="AC25" s="8">
        <v>-20.3</v>
      </c>
      <c r="AD25" s="8">
        <v>-19.3</v>
      </c>
      <c r="AE25" s="8">
        <v>-18.100000000000001</v>
      </c>
      <c r="AF25" s="8">
        <v>-78.099999999999994</v>
      </c>
      <c r="AG25" s="8">
        <v>-12.6</v>
      </c>
      <c r="AH25" s="8">
        <v>-6.2</v>
      </c>
      <c r="AI25" s="8">
        <v>-7.1</v>
      </c>
      <c r="AJ25" s="8">
        <v>-12.9</v>
      </c>
      <c r="AK25" s="8">
        <v>-38.9</v>
      </c>
      <c r="AL25" s="8">
        <v>-13.4</v>
      </c>
      <c r="AM25" s="8">
        <v>-16.2</v>
      </c>
      <c r="AN25" s="8">
        <v>-26.4</v>
      </c>
      <c r="AO25" s="8">
        <v>-31.8</v>
      </c>
      <c r="AP25" s="8">
        <v>-87.8</v>
      </c>
      <c r="AQ25" s="8">
        <v>-30.1</v>
      </c>
      <c r="AR25" s="8">
        <v>-28.4</v>
      </c>
      <c r="AS25" s="8">
        <v>-29.7</v>
      </c>
      <c r="AT25" s="8">
        <v>-29.7</v>
      </c>
      <c r="AU25" s="109">
        <v>-29.6</v>
      </c>
      <c r="AV25" s="109">
        <v>-29.6</v>
      </c>
      <c r="AW25" s="109">
        <v>-117.7</v>
      </c>
      <c r="AX25" s="109">
        <v>-117.7</v>
      </c>
      <c r="AY25" s="109">
        <v>-21.6</v>
      </c>
      <c r="AZ25" s="109">
        <v>-25.2</v>
      </c>
      <c r="BA25" s="109">
        <v>-42.2</v>
      </c>
      <c r="BB25" s="109">
        <v>-42.7</v>
      </c>
      <c r="BC25" s="109">
        <v>-131.69999999999999</v>
      </c>
      <c r="BD25" s="109">
        <v>-61.7</v>
      </c>
      <c r="BE25" s="109">
        <v>-61.7</v>
      </c>
      <c r="BF25" s="109">
        <v>-65.8</v>
      </c>
      <c r="BG25" s="109">
        <v>-65.8</v>
      </c>
      <c r="BH25" s="109">
        <v>-94.4</v>
      </c>
      <c r="BI25" s="109">
        <v>-94.4</v>
      </c>
      <c r="BJ25" s="109">
        <v>-110.9</v>
      </c>
      <c r="BK25" s="109">
        <v>-110.9</v>
      </c>
      <c r="BL25" s="109">
        <v>-332.8</v>
      </c>
      <c r="BM25" s="109">
        <v>-332.8</v>
      </c>
      <c r="BN25" s="109">
        <v>-116.5</v>
      </c>
      <c r="BO25" s="109">
        <v>-135.19999999999999</v>
      </c>
      <c r="BP25" s="109">
        <v>-61.3</v>
      </c>
      <c r="BQ25" s="109">
        <v>-29.6</v>
      </c>
      <c r="BR25" s="109">
        <v>-342.6</v>
      </c>
      <c r="BS25" s="109">
        <v>-26</v>
      </c>
      <c r="BT25" s="109">
        <v>-28.8</v>
      </c>
      <c r="BU25" s="109">
        <v>-45.9</v>
      </c>
      <c r="BV25" s="109">
        <v>-83</v>
      </c>
      <c r="BW25" s="109">
        <v>-183.7</v>
      </c>
      <c r="BX25" s="109">
        <v>-104.9</v>
      </c>
      <c r="BY25" s="109">
        <v>-139.19999999999999</v>
      </c>
    </row>
    <row r="26" spans="2:77" ht="12.75" customHeight="1" x14ac:dyDescent="0.2">
      <c r="B26" s="10" t="s">
        <v>195</v>
      </c>
      <c r="C26" s="21">
        <v>-1</v>
      </c>
      <c r="D26" s="21">
        <v>-0.9</v>
      </c>
      <c r="E26" s="8">
        <v>-1.4</v>
      </c>
      <c r="F26" s="8">
        <v>-2.9</v>
      </c>
      <c r="G26" s="8">
        <v>-4.2</v>
      </c>
      <c r="H26" s="8">
        <v>-1.2</v>
      </c>
      <c r="I26" s="8">
        <v>-1.3</v>
      </c>
      <c r="J26" s="8">
        <v>-1.3</v>
      </c>
      <c r="K26" s="8">
        <v>-1.3</v>
      </c>
      <c r="L26" s="8">
        <v>-5.0999999999999996</v>
      </c>
      <c r="M26" s="8">
        <v>-1.6</v>
      </c>
      <c r="N26" s="8">
        <v>-1.9</v>
      </c>
      <c r="O26" s="8">
        <v>-0.9</v>
      </c>
      <c r="P26" s="8">
        <v>-1.9</v>
      </c>
      <c r="Q26" s="8">
        <v>-6.1</v>
      </c>
      <c r="R26" s="8">
        <v>-2.2999999999999998</v>
      </c>
      <c r="S26" s="8">
        <v>-2.8</v>
      </c>
      <c r="T26" s="8">
        <v>-3</v>
      </c>
      <c r="U26" s="8">
        <v>-3.3</v>
      </c>
      <c r="V26" s="8">
        <v>-11.5</v>
      </c>
      <c r="W26" s="8">
        <v>-2.8</v>
      </c>
      <c r="X26" s="8">
        <v>-2.9</v>
      </c>
      <c r="Y26" s="8">
        <v>-3</v>
      </c>
      <c r="Z26" s="8">
        <v>-3</v>
      </c>
      <c r="AA26" s="8">
        <v>-11.7</v>
      </c>
      <c r="AB26" s="8">
        <v>-2.9</v>
      </c>
      <c r="AC26" s="8">
        <v>-2.9</v>
      </c>
      <c r="AD26" s="8">
        <v>-3.2</v>
      </c>
      <c r="AE26" s="8">
        <v>-2.4</v>
      </c>
      <c r="AF26" s="8">
        <v>-11.3</v>
      </c>
      <c r="AG26" s="8">
        <v>-2.1</v>
      </c>
      <c r="AH26" s="8">
        <v>-2.2000000000000002</v>
      </c>
      <c r="AI26" s="8">
        <v>-2.2999999999999998</v>
      </c>
      <c r="AJ26" s="8">
        <v>-2.1</v>
      </c>
      <c r="AK26" s="8">
        <v>-8.8000000000000007</v>
      </c>
      <c r="AL26" s="8">
        <v>-2.1</v>
      </c>
      <c r="AM26" s="8">
        <v>-2.2999999999999998</v>
      </c>
      <c r="AN26" s="8">
        <v>-2.2999999999999998</v>
      </c>
      <c r="AO26" s="8">
        <v>-2.2999999999999998</v>
      </c>
      <c r="AP26" s="8">
        <v>-9.1</v>
      </c>
      <c r="AQ26" s="8">
        <v>-2.5</v>
      </c>
      <c r="AR26" s="8">
        <v>-2.2999999999999998</v>
      </c>
      <c r="AS26" s="8">
        <v>-2.5</v>
      </c>
      <c r="AT26" s="8">
        <v>-2.5</v>
      </c>
      <c r="AU26" s="109">
        <v>-2.5</v>
      </c>
      <c r="AV26" s="109">
        <v>-2.5</v>
      </c>
      <c r="AW26" s="109">
        <v>-9.6999999999999993</v>
      </c>
      <c r="AX26" s="109">
        <v>-9.6999999999999993</v>
      </c>
      <c r="AY26" s="109">
        <v>-2.2999999999999998</v>
      </c>
      <c r="AZ26" s="109">
        <v>-2.4</v>
      </c>
      <c r="BA26" s="109">
        <v>-2.7</v>
      </c>
      <c r="BB26" s="109">
        <v>-2.8</v>
      </c>
      <c r="BC26" s="109">
        <v>-10.199999999999999</v>
      </c>
      <c r="BD26" s="109">
        <v>-2.2000000000000002</v>
      </c>
      <c r="BE26" s="109">
        <v>-12.2</v>
      </c>
      <c r="BF26" s="109">
        <v>-2.2999999999999998</v>
      </c>
      <c r="BG26" s="109">
        <v>-12.9</v>
      </c>
      <c r="BH26" s="109">
        <v>-2.1</v>
      </c>
      <c r="BI26" s="109">
        <v>-12.6</v>
      </c>
      <c r="BJ26" s="109">
        <v>-2</v>
      </c>
      <c r="BK26" s="109">
        <v>-12.9</v>
      </c>
      <c r="BL26" s="109">
        <v>-8.4</v>
      </c>
      <c r="BM26" s="109">
        <v>-50.5</v>
      </c>
      <c r="BN26" s="109">
        <v>-12.7</v>
      </c>
      <c r="BO26" s="109">
        <v>-13</v>
      </c>
      <c r="BP26" s="109">
        <v>-13.7</v>
      </c>
      <c r="BQ26" s="109">
        <v>-14.8</v>
      </c>
      <c r="BR26" s="109">
        <v>-54.300000000000004</v>
      </c>
      <c r="BS26" s="109">
        <v>-14</v>
      </c>
      <c r="BT26" s="109">
        <v>-14.3</v>
      </c>
      <c r="BU26" s="109">
        <v>-14</v>
      </c>
      <c r="BV26" s="109">
        <v>-13.8</v>
      </c>
      <c r="BW26" s="109">
        <v>-56.1</v>
      </c>
      <c r="BX26" s="109">
        <v>-12.9</v>
      </c>
      <c r="BY26" s="109">
        <v>-12.4</v>
      </c>
    </row>
    <row r="27" spans="2:77" s="2" customFormat="1" ht="12.75" customHeight="1" x14ac:dyDescent="0.2">
      <c r="B27" s="6" t="s">
        <v>156</v>
      </c>
      <c r="C27" s="5">
        <v>42.699999999999989</v>
      </c>
      <c r="D27" s="5">
        <v>1.499999999999956</v>
      </c>
      <c r="E27" s="5">
        <v>32.400000000000048</v>
      </c>
      <c r="F27" s="5">
        <v>-35.69999999999996</v>
      </c>
      <c r="G27" s="5">
        <v>-76.400000000000048</v>
      </c>
      <c r="H27" s="5">
        <v>-13.20000000000001</v>
      </c>
      <c r="I27" s="5">
        <v>-10.999999999999977</v>
      </c>
      <c r="J27" s="5">
        <v>-9.2000000000000242</v>
      </c>
      <c r="K27" s="5">
        <v>-5.599999999999933</v>
      </c>
      <c r="L27" s="5">
        <v>-38.899999999999871</v>
      </c>
      <c r="M27" s="5">
        <v>-10.400000000000004</v>
      </c>
      <c r="N27" s="5">
        <v>-8.4999999999999769</v>
      </c>
      <c r="O27" s="5">
        <v>-21</v>
      </c>
      <c r="P27" s="5">
        <v>-22.6</v>
      </c>
      <c r="Q27" s="5">
        <v>-62.499999999999865</v>
      </c>
      <c r="R27" s="5">
        <v>-21.5</v>
      </c>
      <c r="S27" s="5">
        <v>-99.9</v>
      </c>
      <c r="T27" s="5">
        <v>-27.8</v>
      </c>
      <c r="U27" s="5">
        <v>-18.800000000000036</v>
      </c>
      <c r="V27" s="5">
        <v>-168.00000000000003</v>
      </c>
      <c r="W27" s="5">
        <v>-6.1999999999999877</v>
      </c>
      <c r="X27" s="5">
        <v>-2.0999999999999885</v>
      </c>
      <c r="Y27" s="5">
        <v>-3.2999999999999901</v>
      </c>
      <c r="Z27" s="5">
        <v>-13.499999999999993</v>
      </c>
      <c r="AA27" s="5">
        <v>-25.100000000000076</v>
      </c>
      <c r="AB27" s="5">
        <v>-0.40000000000005675</v>
      </c>
      <c r="AC27" s="5">
        <v>-1.8999999999999893</v>
      </c>
      <c r="AD27" s="5">
        <v>-6.8000000000000123</v>
      </c>
      <c r="AE27" s="5">
        <v>-1.5999999999999814</v>
      </c>
      <c r="AF27" s="5">
        <v>-10.599999999999984</v>
      </c>
      <c r="AG27" s="5">
        <v>18.800000000000033</v>
      </c>
      <c r="AH27" s="5">
        <v>17.499999999999957</v>
      </c>
      <c r="AI27" s="5">
        <v>17.099999999999955</v>
      </c>
      <c r="AJ27" s="5">
        <v>0.69999999999997398</v>
      </c>
      <c r="AK27" s="5">
        <v>53.900000000000077</v>
      </c>
      <c r="AL27" s="5">
        <v>9.6999999999999886</v>
      </c>
      <c r="AM27" s="5">
        <v>-1.5000000000000346</v>
      </c>
      <c r="AN27" s="5">
        <v>-7.700000000000041</v>
      </c>
      <c r="AO27" s="5">
        <v>-6.5000000000000915</v>
      </c>
      <c r="AP27" s="5">
        <v>-6.1000000000000991</v>
      </c>
      <c r="AQ27" s="5">
        <v>-2.1000000000000441</v>
      </c>
      <c r="AR27" s="5">
        <v>9.9000000000000021</v>
      </c>
      <c r="AS27" s="5">
        <v>16.799999999999958</v>
      </c>
      <c r="AT27" s="5">
        <v>16.799999999999958</v>
      </c>
      <c r="AU27" s="5">
        <v>9.7000000000000881</v>
      </c>
      <c r="AV27" s="5">
        <v>9.7000000000000881</v>
      </c>
      <c r="AW27" s="5">
        <v>34.500000000000085</v>
      </c>
      <c r="AX27" s="5">
        <v>34.500000000000085</v>
      </c>
      <c r="AY27" s="5">
        <v>24.600000000000019</v>
      </c>
      <c r="AZ27" s="5">
        <v>-3.5000000000000902</v>
      </c>
      <c r="BA27" s="5">
        <v>-27.500000000000139</v>
      </c>
      <c r="BB27" s="5">
        <v>-35.699999999999818</v>
      </c>
      <c r="BC27" s="5">
        <v>-42.200000000000287</v>
      </c>
      <c r="BD27" s="5">
        <v>-50.400000000000048</v>
      </c>
      <c r="BE27" s="5">
        <v>-48.200000000000045</v>
      </c>
      <c r="BF27" s="5">
        <v>-43.800000000000082</v>
      </c>
      <c r="BG27" s="5">
        <v>-42.100000000000172</v>
      </c>
      <c r="BH27" s="5">
        <v>-68.799999999999869</v>
      </c>
      <c r="BI27" s="5">
        <v>-65.699999999999903</v>
      </c>
      <c r="BJ27" s="5">
        <v>-102.40000000000019</v>
      </c>
      <c r="BK27" s="5">
        <v>-99.700000000000017</v>
      </c>
      <c r="BL27" s="5">
        <v>-265.29999999999978</v>
      </c>
      <c r="BM27" s="5">
        <v>-255.5</v>
      </c>
      <c r="BN27" s="5">
        <v>-120.09999999999995</v>
      </c>
      <c r="BO27" s="5">
        <v>-182.89999999999995</v>
      </c>
      <c r="BP27" s="5">
        <v>14.499999999999961</v>
      </c>
      <c r="BQ27" s="5">
        <v>86.599999999999952</v>
      </c>
      <c r="BR27" s="5">
        <v>-202.00000000000006</v>
      </c>
      <c r="BS27" s="5">
        <v>134.20000000000013</v>
      </c>
      <c r="BT27" s="5">
        <v>130.79999999999995</v>
      </c>
      <c r="BU27" s="5">
        <v>123.09999999999994</v>
      </c>
      <c r="BV27" s="5">
        <v>3.1999999999999993</v>
      </c>
      <c r="BW27" s="5">
        <v>391.40000000000049</v>
      </c>
      <c r="BX27" s="5">
        <v>-10.700000000000012</v>
      </c>
      <c r="BY27" s="5">
        <v>-34.599999999999874</v>
      </c>
    </row>
    <row r="28" spans="2:77" ht="12.75" customHeight="1" x14ac:dyDescent="0.2">
      <c r="B28" s="10" t="s">
        <v>157</v>
      </c>
      <c r="C28" s="21">
        <v>-47.3</v>
      </c>
      <c r="D28" s="21">
        <v>-40</v>
      </c>
      <c r="E28" s="8">
        <v>-44.1</v>
      </c>
      <c r="F28" s="8">
        <v>-76.900000000000006</v>
      </c>
      <c r="G28" s="8">
        <v>-73.3</v>
      </c>
      <c r="H28" s="8">
        <v>-18.600000000000001</v>
      </c>
      <c r="I28" s="8">
        <v>-13.1</v>
      </c>
      <c r="J28" s="8">
        <v>-13.9</v>
      </c>
      <c r="K28" s="8">
        <v>-27</v>
      </c>
      <c r="L28" s="8">
        <v>-86.1</v>
      </c>
      <c r="M28" s="8">
        <v>-30.2</v>
      </c>
      <c r="N28" s="8">
        <v>-30.1</v>
      </c>
      <c r="O28" s="8">
        <v>-34.4</v>
      </c>
      <c r="P28" s="8">
        <v>-27.1</v>
      </c>
      <c r="Q28" s="8">
        <v>-121.9</v>
      </c>
      <c r="R28" s="8">
        <v>-29.8</v>
      </c>
      <c r="S28" s="8">
        <v>-22.8</v>
      </c>
      <c r="T28" s="8">
        <v>-19.8</v>
      </c>
      <c r="U28" s="8">
        <v>-20.2</v>
      </c>
      <c r="V28" s="8">
        <v>-92.6</v>
      </c>
      <c r="W28" s="8">
        <v>-16</v>
      </c>
      <c r="X28" s="8">
        <v>-14.6</v>
      </c>
      <c r="Y28" s="8">
        <v>-19.7</v>
      </c>
      <c r="Z28" s="8">
        <v>-26.3</v>
      </c>
      <c r="AA28" s="8">
        <v>-76.599999999999994</v>
      </c>
      <c r="AB28" s="8">
        <v>-24.2</v>
      </c>
      <c r="AC28" s="8">
        <v>-30.7</v>
      </c>
      <c r="AD28" s="8">
        <v>-29.8</v>
      </c>
      <c r="AE28" s="8">
        <v>-21.5</v>
      </c>
      <c r="AF28" s="8">
        <v>-106.3</v>
      </c>
      <c r="AG28" s="8">
        <v>-33.200000000000003</v>
      </c>
      <c r="AH28" s="8">
        <v>-34.6</v>
      </c>
      <c r="AI28" s="8">
        <v>-40.6</v>
      </c>
      <c r="AJ28" s="8">
        <v>-30</v>
      </c>
      <c r="AK28" s="8">
        <v>-138.4</v>
      </c>
      <c r="AL28" s="8">
        <v>-47.7</v>
      </c>
      <c r="AM28" s="8">
        <v>-34.700000000000003</v>
      </c>
      <c r="AN28" s="8">
        <v>-38.700000000000003</v>
      </c>
      <c r="AO28" s="8">
        <v>-53.3</v>
      </c>
      <c r="AP28" s="8">
        <v>-174.4</v>
      </c>
      <c r="AQ28" s="8">
        <v>-55.6</v>
      </c>
      <c r="AR28" s="8">
        <v>-48.6</v>
      </c>
      <c r="AS28" s="8">
        <v>-57.6</v>
      </c>
      <c r="AT28" s="8">
        <v>-57.6</v>
      </c>
      <c r="AU28" s="109">
        <v>-68</v>
      </c>
      <c r="AV28" s="109">
        <v>-68</v>
      </c>
      <c r="AW28" s="109">
        <v>-229.9</v>
      </c>
      <c r="AX28" s="109">
        <v>-229.9</v>
      </c>
      <c r="AY28" s="109">
        <v>-67.400000000000006</v>
      </c>
      <c r="AZ28" s="109">
        <v>-62.7</v>
      </c>
      <c r="BA28" s="109">
        <v>-56.3</v>
      </c>
      <c r="BB28" s="109">
        <v>-80.099999999999994</v>
      </c>
      <c r="BC28" s="109">
        <v>-266.5</v>
      </c>
      <c r="BD28" s="109">
        <v>-66.5</v>
      </c>
      <c r="BE28" s="109">
        <v>-70.2</v>
      </c>
      <c r="BF28" s="109">
        <v>-46.4</v>
      </c>
      <c r="BG28" s="109">
        <v>-50.3</v>
      </c>
      <c r="BH28" s="109">
        <v>-60.2</v>
      </c>
      <c r="BI28" s="109">
        <v>-64.7</v>
      </c>
      <c r="BJ28" s="109">
        <v>-74.5</v>
      </c>
      <c r="BK28" s="109">
        <v>-79.400000000000006</v>
      </c>
      <c r="BL28" s="109">
        <v>-247.7</v>
      </c>
      <c r="BM28" s="109">
        <v>-264.5</v>
      </c>
      <c r="BN28" s="109">
        <v>-92.1</v>
      </c>
      <c r="BO28" s="109">
        <v>-91.3</v>
      </c>
      <c r="BP28" s="109">
        <v>-34.6</v>
      </c>
      <c r="BQ28" s="109">
        <v>-43.9</v>
      </c>
      <c r="BR28" s="109">
        <v>-261.89999999999998</v>
      </c>
      <c r="BS28" s="109">
        <v>-8.5</v>
      </c>
      <c r="BT28" s="109">
        <v>-27.4</v>
      </c>
      <c r="BU28" s="109">
        <v>-66.5</v>
      </c>
      <c r="BV28" s="109">
        <v>-110</v>
      </c>
      <c r="BW28" s="109">
        <v>-212.3</v>
      </c>
      <c r="BX28" s="109">
        <v>-161.80000000000001</v>
      </c>
      <c r="BY28" s="109">
        <v>-191.7</v>
      </c>
    </row>
    <row r="29" spans="2:77" ht="12.75" customHeight="1" x14ac:dyDescent="0.2">
      <c r="B29" s="10" t="s">
        <v>15</v>
      </c>
      <c r="C29" s="21">
        <v>2.2999999999999998</v>
      </c>
      <c r="D29" s="21">
        <v>8.9</v>
      </c>
      <c r="E29" s="8">
        <v>4.4000000000000004</v>
      </c>
      <c r="F29" s="8">
        <v>34.299999999999997</v>
      </c>
      <c r="G29" s="8">
        <v>36.700000000000003</v>
      </c>
      <c r="H29" s="8">
        <v>7.1</v>
      </c>
      <c r="I29" s="8">
        <v>7</v>
      </c>
      <c r="J29" s="8">
        <v>6.5</v>
      </c>
      <c r="K29" s="8">
        <v>7.4</v>
      </c>
      <c r="L29" s="8">
        <v>28.1</v>
      </c>
      <c r="M29" s="8">
        <v>12.5</v>
      </c>
      <c r="N29" s="8">
        <v>11.5</v>
      </c>
      <c r="O29" s="8">
        <v>17.7</v>
      </c>
      <c r="P29" s="8">
        <v>16.2</v>
      </c>
      <c r="Q29" s="8">
        <v>58</v>
      </c>
      <c r="R29" s="8">
        <v>14.4</v>
      </c>
      <c r="S29" s="8">
        <v>44.4</v>
      </c>
      <c r="T29" s="8">
        <v>13.2</v>
      </c>
      <c r="U29" s="8">
        <v>11.1</v>
      </c>
      <c r="V29" s="8">
        <v>83.1</v>
      </c>
      <c r="W29" s="8">
        <v>7.2</v>
      </c>
      <c r="X29" s="8">
        <v>4.5999999999999996</v>
      </c>
      <c r="Y29" s="8">
        <v>6.8</v>
      </c>
      <c r="Z29" s="8">
        <v>11.7</v>
      </c>
      <c r="AA29" s="8">
        <v>30.3</v>
      </c>
      <c r="AB29" s="8">
        <v>7.7</v>
      </c>
      <c r="AC29" s="8">
        <v>9.4</v>
      </c>
      <c r="AD29" s="8">
        <v>9.3000000000000007</v>
      </c>
      <c r="AE29" s="8">
        <v>6.7</v>
      </c>
      <c r="AF29" s="8">
        <v>33.200000000000003</v>
      </c>
      <c r="AG29" s="8">
        <v>3.7</v>
      </c>
      <c r="AH29" s="8">
        <v>3.9</v>
      </c>
      <c r="AI29" s="8">
        <v>3.4</v>
      </c>
      <c r="AJ29" s="8">
        <v>6.6</v>
      </c>
      <c r="AK29" s="8">
        <v>17.600000000000001</v>
      </c>
      <c r="AL29" s="8">
        <v>6.7</v>
      </c>
      <c r="AM29" s="8">
        <v>8.9</v>
      </c>
      <c r="AN29" s="8">
        <v>10.4</v>
      </c>
      <c r="AO29" s="8">
        <v>11.1</v>
      </c>
      <c r="AP29" s="8">
        <v>37.200000000000003</v>
      </c>
      <c r="AQ29" s="8">
        <v>12.6</v>
      </c>
      <c r="AR29" s="8">
        <v>8.9</v>
      </c>
      <c r="AS29" s="8">
        <v>10.1</v>
      </c>
      <c r="AT29" s="8">
        <v>10.1</v>
      </c>
      <c r="AU29" s="109">
        <v>12.2</v>
      </c>
      <c r="AV29" s="109">
        <v>12.2</v>
      </c>
      <c r="AW29" s="109">
        <v>43.9</v>
      </c>
      <c r="AX29" s="109">
        <v>43.9</v>
      </c>
      <c r="AY29" s="109">
        <v>11.5</v>
      </c>
      <c r="AZ29" s="109">
        <v>16.2</v>
      </c>
      <c r="BA29" s="109">
        <v>21.9</v>
      </c>
      <c r="BB29" s="109">
        <v>27.9</v>
      </c>
      <c r="BC29" s="109">
        <v>77.5</v>
      </c>
      <c r="BD29" s="109">
        <v>26.8</v>
      </c>
      <c r="BE29" s="109">
        <v>26.1</v>
      </c>
      <c r="BF29" s="109">
        <v>20</v>
      </c>
      <c r="BG29" s="109">
        <v>19.5</v>
      </c>
      <c r="BH29" s="109">
        <v>28.6</v>
      </c>
      <c r="BI29" s="109">
        <v>28</v>
      </c>
      <c r="BJ29" s="109">
        <v>42.1</v>
      </c>
      <c r="BK29" s="109">
        <v>42.2</v>
      </c>
      <c r="BL29" s="109">
        <v>116.8</v>
      </c>
      <c r="BM29" s="109">
        <v>115.8</v>
      </c>
      <c r="BN29" s="109">
        <v>40.299999999999997</v>
      </c>
      <c r="BO29" s="109">
        <v>126.2</v>
      </c>
      <c r="BP29" s="109">
        <v>5</v>
      </c>
      <c r="BQ29" s="109">
        <v>-12.9</v>
      </c>
      <c r="BR29" s="109">
        <v>158.69999999999999</v>
      </c>
      <c r="BS29" s="109">
        <v>-37.4</v>
      </c>
      <c r="BT29" s="109">
        <v>-30.2</v>
      </c>
      <c r="BU29" s="109">
        <v>-17.7</v>
      </c>
      <c r="BV29" s="109">
        <v>30.6</v>
      </c>
      <c r="BW29" s="109">
        <v>-54.6</v>
      </c>
      <c r="BX29" s="109">
        <v>49.2</v>
      </c>
      <c r="BY29" s="109">
        <v>61.7</v>
      </c>
    </row>
    <row r="30" spans="2:77" s="2" customFormat="1" ht="12.75" customHeight="1" x14ac:dyDescent="0.2">
      <c r="B30" s="6" t="s">
        <v>20</v>
      </c>
      <c r="C30" s="5">
        <v>-2.3000000000000087</v>
      </c>
      <c r="D30" s="5">
        <v>-29.600000000000044</v>
      </c>
      <c r="E30" s="5">
        <v>-7.2999999999999527</v>
      </c>
      <c r="F30" s="5">
        <v>-78.299999999999969</v>
      </c>
      <c r="G30" s="5">
        <v>-113.00000000000004</v>
      </c>
      <c r="H30" s="5">
        <v>-24.70000000000001</v>
      </c>
      <c r="I30" s="5">
        <v>-17.099999999999977</v>
      </c>
      <c r="J30" s="5">
        <v>-16.600000000000023</v>
      </c>
      <c r="K30" s="5">
        <v>-25.199999999999932</v>
      </c>
      <c r="L30" s="5">
        <v>-96.899999999999864</v>
      </c>
      <c r="M30" s="5">
        <v>-28.1</v>
      </c>
      <c r="N30" s="5">
        <v>-27.09999999999998</v>
      </c>
      <c r="O30" s="5">
        <v>-37.700000000000003</v>
      </c>
      <c r="P30" s="5">
        <v>-33.5</v>
      </c>
      <c r="Q30" s="5">
        <v>-126.39999999999986</v>
      </c>
      <c r="R30" s="5">
        <v>-36.9</v>
      </c>
      <c r="S30" s="5">
        <v>-78.300000000000011</v>
      </c>
      <c r="T30" s="5">
        <v>-34.400000000000006</v>
      </c>
      <c r="U30" s="5">
        <v>-27.900000000000034</v>
      </c>
      <c r="V30" s="5">
        <v>-177.50000000000003</v>
      </c>
      <c r="W30" s="5">
        <v>-14.999999999999989</v>
      </c>
      <c r="X30" s="5">
        <v>-12.099999999999989</v>
      </c>
      <c r="Y30" s="5">
        <v>-16.199999999999989</v>
      </c>
      <c r="Z30" s="5">
        <v>-28.099999999999998</v>
      </c>
      <c r="AA30" s="5">
        <v>-71.400000000000077</v>
      </c>
      <c r="AB30" s="5">
        <v>-16.900000000000055</v>
      </c>
      <c r="AC30" s="5">
        <v>-23.199999999999989</v>
      </c>
      <c r="AD30" s="5">
        <v>-27.300000000000015</v>
      </c>
      <c r="AE30" s="5">
        <v>-16.399999999999981</v>
      </c>
      <c r="AF30" s="5">
        <v>-83.699999999999974</v>
      </c>
      <c r="AG30" s="5">
        <v>-10.699999999999971</v>
      </c>
      <c r="AH30" s="5">
        <v>-13.200000000000044</v>
      </c>
      <c r="AI30" s="5">
        <v>-20.100000000000048</v>
      </c>
      <c r="AJ30" s="5">
        <v>-22.700000000000024</v>
      </c>
      <c r="AK30" s="5">
        <v>-66.89999999999992</v>
      </c>
      <c r="AL30" s="5">
        <v>-31.300000000000015</v>
      </c>
      <c r="AM30" s="5">
        <v>-27.30000000000004</v>
      </c>
      <c r="AN30" s="5">
        <v>-36.000000000000043</v>
      </c>
      <c r="AO30" s="5">
        <v>-48.700000000000088</v>
      </c>
      <c r="AP30" s="5">
        <v>-143.30000000000013</v>
      </c>
      <c r="AQ30" s="5">
        <v>-45.100000000000044</v>
      </c>
      <c r="AR30" s="5">
        <v>-29.800000000000004</v>
      </c>
      <c r="AS30" s="5">
        <v>-30.700000000000038</v>
      </c>
      <c r="AT30" s="5">
        <v>-30.700000000000038</v>
      </c>
      <c r="AU30" s="5">
        <v>-46.099999999999909</v>
      </c>
      <c r="AV30" s="5">
        <v>-46.099999999999909</v>
      </c>
      <c r="AW30" s="5">
        <v>-151.49999999999991</v>
      </c>
      <c r="AX30" s="5">
        <v>-151.49999999999991</v>
      </c>
      <c r="AY30" s="5">
        <v>-31.299999999999983</v>
      </c>
      <c r="AZ30" s="5">
        <v>-50.000000000000085</v>
      </c>
      <c r="BA30" s="5">
        <v>-61.900000000000141</v>
      </c>
      <c r="BB30" s="5">
        <v>-87.899999999999807</v>
      </c>
      <c r="BC30" s="5">
        <v>-231.20000000000027</v>
      </c>
      <c r="BD30" s="5">
        <v>-90.100000000000051</v>
      </c>
      <c r="BE30" s="5">
        <v>-92.30000000000004</v>
      </c>
      <c r="BF30" s="5">
        <v>-70.200000000000074</v>
      </c>
      <c r="BG30" s="5">
        <v>-72.900000000000176</v>
      </c>
      <c r="BH30" s="5">
        <v>-100.39999999999989</v>
      </c>
      <c r="BI30" s="5">
        <v>-102.39999999999992</v>
      </c>
      <c r="BJ30" s="5">
        <v>-134.80000000000021</v>
      </c>
      <c r="BK30" s="5">
        <v>-136.90000000000003</v>
      </c>
      <c r="BL30" s="5">
        <v>-396.19999999999976</v>
      </c>
      <c r="BM30" s="5">
        <v>-404.2</v>
      </c>
      <c r="BN30" s="5">
        <v>-171.89999999999992</v>
      </c>
      <c r="BO30" s="5">
        <v>-147.99999999999994</v>
      </c>
      <c r="BP30" s="5">
        <v>-15.100000000000041</v>
      </c>
      <c r="BQ30" s="5">
        <v>29.799999999999955</v>
      </c>
      <c r="BR30" s="5">
        <v>-305.20000000000005</v>
      </c>
      <c r="BS30" s="5">
        <v>88.300000000000125</v>
      </c>
      <c r="BT30" s="5">
        <v>73.199999999999946</v>
      </c>
      <c r="BU30" s="5">
        <v>38.899999999999935</v>
      </c>
      <c r="BV30" s="5">
        <v>-76.199999999999989</v>
      </c>
      <c r="BW30" s="5">
        <v>124.50000000000048</v>
      </c>
      <c r="BX30" s="5">
        <v>-123.30000000000003</v>
      </c>
      <c r="BY30" s="5">
        <v>-164.59999999999985</v>
      </c>
    </row>
    <row r="31" spans="2:77" s="9" customFormat="1" ht="12.75" customHeight="1" x14ac:dyDescent="0.2">
      <c r="B31" s="23" t="s">
        <v>17</v>
      </c>
      <c r="C31" s="9">
        <v>-6.0000000000000001E-3</v>
      </c>
      <c r="D31" s="9">
        <v>-6.5000000000000002E-2</v>
      </c>
      <c r="E31" s="9">
        <v>-1.0999999999999999E-2</v>
      </c>
      <c r="F31" s="9">
        <v>-0.104</v>
      </c>
      <c r="G31" s="9">
        <v>-0.17399999999999999</v>
      </c>
      <c r="H31" s="9">
        <v>-0.107</v>
      </c>
      <c r="I31" s="9">
        <v>-6.9000000000000006E-2</v>
      </c>
      <c r="J31" s="9">
        <v>-5.3999999999999999E-2</v>
      </c>
      <c r="K31" s="9">
        <v>-0.08</v>
      </c>
      <c r="L31" s="9">
        <v>-8.7999999999999995E-2</v>
      </c>
      <c r="M31" s="9">
        <v>-9.8000000000000004E-2</v>
      </c>
      <c r="N31" s="9">
        <v>-0.09</v>
      </c>
      <c r="O31" s="9">
        <v>-0.112</v>
      </c>
      <c r="P31" s="9">
        <v>-0.106</v>
      </c>
      <c r="Q31" s="9">
        <v>-0.10199999999999999</v>
      </c>
      <c r="R31" s="9">
        <v>-0.123</v>
      </c>
      <c r="S31" s="9">
        <v>-0.24</v>
      </c>
      <c r="T31" s="9">
        <v>-0.106</v>
      </c>
      <c r="U31" s="9">
        <v>-9.4E-2</v>
      </c>
      <c r="V31" s="9">
        <v>-0.14199999999999999</v>
      </c>
      <c r="W31" s="9">
        <v>-4.9000000000000002E-2</v>
      </c>
      <c r="X31" s="9">
        <v>-3.7999999999999999E-2</v>
      </c>
      <c r="Y31" s="9">
        <v>-3.7999999999999999E-2</v>
      </c>
      <c r="Z31" s="9">
        <v>-6.5000000000000002E-2</v>
      </c>
      <c r="AA31" s="9">
        <v>-4.8000000000000001E-2</v>
      </c>
      <c r="AB31" s="9">
        <v>-4.2000000000000003E-2</v>
      </c>
      <c r="AC31" s="9">
        <v>-6.6000000000000003E-2</v>
      </c>
      <c r="AD31" s="9">
        <v>-0.06</v>
      </c>
      <c r="AE31" s="9">
        <v>-3.5999999999999997E-2</v>
      </c>
      <c r="AF31" s="9">
        <v>-0.05</v>
      </c>
      <c r="AG31" s="9">
        <v>-2.4E-2</v>
      </c>
      <c r="AH31" s="9">
        <v>-3.2000000000000001E-2</v>
      </c>
      <c r="AI31" s="9">
        <v>-4.8000000000000001E-2</v>
      </c>
      <c r="AJ31" s="9">
        <v>-5.7000000000000002E-2</v>
      </c>
      <c r="AK31" s="9">
        <v>-0.04</v>
      </c>
      <c r="AL31" s="9">
        <v>-7.1999999999999995E-2</v>
      </c>
      <c r="AM31" s="9">
        <v>-6.9000000000000006E-2</v>
      </c>
      <c r="AN31" s="9">
        <v>-7.0000000000000007E-2</v>
      </c>
      <c r="AO31" s="9">
        <v>-7.4999999999999997E-2</v>
      </c>
      <c r="AP31" s="9">
        <v>-7.1999999999999995E-2</v>
      </c>
      <c r="AQ31" s="9">
        <v>-6.7000000000000004E-2</v>
      </c>
      <c r="AR31" s="9">
        <v>-4.4999999999999998E-2</v>
      </c>
      <c r="AS31" s="9">
        <v>-0.04</v>
      </c>
      <c r="AT31" s="9">
        <v>-0.04</v>
      </c>
      <c r="AU31" s="9">
        <v>-5.2999999999999999E-2</v>
      </c>
      <c r="AV31" s="9">
        <v>-5.2999999999999999E-2</v>
      </c>
      <c r="AW31" s="9">
        <v>-5.0999999999999997E-2</v>
      </c>
      <c r="AX31" s="9">
        <v>-5.0999999999999997E-2</v>
      </c>
      <c r="AY31" s="9">
        <v>-3.6999999999999998E-2</v>
      </c>
      <c r="AZ31" s="9">
        <v>-6.0999999999999999E-2</v>
      </c>
      <c r="BA31" s="9">
        <v>-5.8000000000000003E-2</v>
      </c>
      <c r="BB31" s="9">
        <v>-7.4999999999999997E-2</v>
      </c>
      <c r="BC31" s="9">
        <v>-5.8999999999999997E-2</v>
      </c>
      <c r="BD31" s="9">
        <v>-7.0999999999999994E-2</v>
      </c>
      <c r="BE31" s="9">
        <v>-7.1999999999999995E-2</v>
      </c>
      <c r="BF31" s="9">
        <v>-5.7000000000000002E-2</v>
      </c>
      <c r="BG31" s="9">
        <v>-5.8999999999999997E-2</v>
      </c>
      <c r="BH31" s="9">
        <v>-7.1999999999999995E-2</v>
      </c>
      <c r="BI31" s="9">
        <v>-7.2999999999999995E-2</v>
      </c>
      <c r="BJ31" s="9">
        <v>-8.6999999999999994E-2</v>
      </c>
      <c r="BK31" s="9">
        <v>-8.7999999999999995E-2</v>
      </c>
      <c r="BL31" s="9">
        <v>-7.1999999999999995E-2</v>
      </c>
      <c r="BM31" s="9">
        <v>-7.3999999999999996E-2</v>
      </c>
      <c r="BN31" s="9">
        <v>-0.122</v>
      </c>
      <c r="BO31" s="9">
        <v>-0.223</v>
      </c>
      <c r="BP31" s="9">
        <v>-8.9999999999999993E-3</v>
      </c>
      <c r="BQ31" s="9">
        <v>2.1999999999999999E-2</v>
      </c>
      <c r="BR31" s="9">
        <v>-5.8999999999999997E-2</v>
      </c>
      <c r="BS31" s="9">
        <v>6.6000000000000003E-2</v>
      </c>
      <c r="BT31" s="9">
        <v>5.8999999999999997E-2</v>
      </c>
      <c r="BU31" s="9">
        <v>3.6999999999999998E-2</v>
      </c>
      <c r="BV31" s="9">
        <v>-9.5000000000000001E-2</v>
      </c>
      <c r="BW31" s="9">
        <v>2.8000000000000001E-2</v>
      </c>
      <c r="BX31" s="9">
        <v>-0.152</v>
      </c>
      <c r="BY31" s="9">
        <v>-0.14899999999999999</v>
      </c>
    </row>
    <row r="32" spans="2:77" s="2" customFormat="1" ht="12.75" customHeight="1" x14ac:dyDescent="0.2">
      <c r="B32" s="6" t="s">
        <v>0</v>
      </c>
      <c r="C32" s="5">
        <v>51.599999999999987</v>
      </c>
      <c r="D32" s="5">
        <v>20.799999999999955</v>
      </c>
      <c r="E32" s="5">
        <v>41.300000000000047</v>
      </c>
      <c r="F32" s="5">
        <v>49.100000000000051</v>
      </c>
      <c r="G32" s="5">
        <v>10.999999999999957</v>
      </c>
      <c r="H32" s="5">
        <v>1.1999999999999922</v>
      </c>
      <c r="I32" s="5">
        <v>5.9000000000000234</v>
      </c>
      <c r="J32" s="5">
        <v>12.599999999999977</v>
      </c>
      <c r="K32" s="5">
        <v>12.300000000000068</v>
      </c>
      <c r="L32" s="5">
        <v>32.100000000000136</v>
      </c>
      <c r="M32" s="5">
        <v>9.8999999999999986</v>
      </c>
      <c r="N32" s="5">
        <v>9.4000000000000199</v>
      </c>
      <c r="O32" s="5">
        <v>5.1999999999999957</v>
      </c>
      <c r="P32" s="5">
        <v>5.6000000000000014</v>
      </c>
      <c r="Q32" s="5">
        <v>30.000000000000142</v>
      </c>
      <c r="R32" s="5">
        <v>7.3999999999999986</v>
      </c>
      <c r="S32" s="5">
        <v>18.499999999999986</v>
      </c>
      <c r="T32" s="5">
        <v>17.299999999999997</v>
      </c>
      <c r="U32" s="5">
        <v>12.899999999999963</v>
      </c>
      <c r="V32" s="5">
        <v>56.19999999999996</v>
      </c>
      <c r="W32" s="5">
        <v>15.000000000000011</v>
      </c>
      <c r="X32" s="5">
        <v>18.100000000000009</v>
      </c>
      <c r="Y32" s="5">
        <v>21.70000000000001</v>
      </c>
      <c r="Z32" s="5">
        <v>17.600000000000005</v>
      </c>
      <c r="AA32" s="5">
        <v>72.399999999999906</v>
      </c>
      <c r="AB32" s="5">
        <v>22.999999999999943</v>
      </c>
      <c r="AC32" s="5">
        <v>21.300000000000004</v>
      </c>
      <c r="AD32" s="5">
        <v>15.699999999999985</v>
      </c>
      <c r="AE32" s="5">
        <v>18.900000000000023</v>
      </c>
      <c r="AF32" s="5">
        <v>78.800000000000026</v>
      </c>
      <c r="AG32" s="5">
        <v>33.500000000000028</v>
      </c>
      <c r="AH32" s="5">
        <v>25.899999999999963</v>
      </c>
      <c r="AI32" s="5">
        <v>26.499999999999954</v>
      </c>
      <c r="AJ32" s="5">
        <v>15.699999999999974</v>
      </c>
      <c r="AK32" s="5">
        <v>101.60000000000011</v>
      </c>
      <c r="AL32" s="5">
        <v>25.199999999999985</v>
      </c>
      <c r="AM32" s="5">
        <v>16.999999999999957</v>
      </c>
      <c r="AN32" s="5">
        <v>20.999999999999957</v>
      </c>
      <c r="AO32" s="5">
        <v>27.599999999999909</v>
      </c>
      <c r="AP32" s="5">
        <v>90.799999999999869</v>
      </c>
      <c r="AQ32" s="5">
        <v>30.49999999999995</v>
      </c>
      <c r="AR32" s="5">
        <v>40.599999999999987</v>
      </c>
      <c r="AS32" s="5">
        <v>48.999999999999964</v>
      </c>
      <c r="AT32" s="5">
        <v>48.999999999999964</v>
      </c>
      <c r="AU32" s="5">
        <v>41.800000000000097</v>
      </c>
      <c r="AV32" s="5">
        <v>41.800000000000097</v>
      </c>
      <c r="AW32" s="5">
        <v>161.90000000000006</v>
      </c>
      <c r="AX32" s="5">
        <v>161.90000000000006</v>
      </c>
      <c r="AY32" s="5">
        <v>48.500000000000014</v>
      </c>
      <c r="AZ32" s="5">
        <v>24.099999999999923</v>
      </c>
      <c r="BA32" s="5">
        <v>17.399999999999856</v>
      </c>
      <c r="BB32" s="5">
        <v>9.8000000000001961</v>
      </c>
      <c r="BC32" s="5">
        <v>99.699999999999704</v>
      </c>
      <c r="BD32" s="5">
        <v>13.499999999999957</v>
      </c>
      <c r="BE32" s="5">
        <v>25.699999999999974</v>
      </c>
      <c r="BF32" s="5">
        <v>24.299999999999912</v>
      </c>
      <c r="BG32" s="5">
        <v>36.599999999999824</v>
      </c>
      <c r="BH32" s="5">
        <v>27.700000000000102</v>
      </c>
      <c r="BI32" s="5">
        <v>41.300000000000097</v>
      </c>
      <c r="BJ32" s="5">
        <v>10.499999999999801</v>
      </c>
      <c r="BK32" s="5">
        <v>24.099999999999994</v>
      </c>
      <c r="BL32" s="5">
        <v>75.900000000000205</v>
      </c>
      <c r="BM32" s="5">
        <v>127.80000000000001</v>
      </c>
      <c r="BN32" s="5">
        <v>9.1000000000000796</v>
      </c>
      <c r="BO32" s="5">
        <v>-34.69999999999996</v>
      </c>
      <c r="BP32" s="5">
        <v>89.499999999999972</v>
      </c>
      <c r="BQ32" s="5">
        <v>130.99999999999994</v>
      </c>
      <c r="BR32" s="5">
        <v>194.89999999999998</v>
      </c>
      <c r="BS32" s="5">
        <v>174.20000000000013</v>
      </c>
      <c r="BT32" s="5">
        <v>173.89999999999992</v>
      </c>
      <c r="BU32" s="5">
        <v>182.99999999999994</v>
      </c>
      <c r="BV32" s="5">
        <v>100.00000000000003</v>
      </c>
      <c r="BW32" s="5">
        <v>631.2000000000005</v>
      </c>
      <c r="BX32" s="5">
        <v>107.09999999999998</v>
      </c>
      <c r="BY32" s="5">
        <v>117.00000000000011</v>
      </c>
    </row>
    <row r="33" spans="2:77" s="9" customFormat="1" ht="12.75" customHeight="1" x14ac:dyDescent="0.2">
      <c r="B33" s="23" t="s">
        <v>18</v>
      </c>
      <c r="C33" s="9">
        <v>0.14000000000000001</v>
      </c>
      <c r="D33" s="9">
        <v>4.5999999999999999E-2</v>
      </c>
      <c r="E33" s="9">
        <v>0.06</v>
      </c>
      <c r="F33" s="9">
        <v>6.5000000000000002E-2</v>
      </c>
      <c r="G33" s="9">
        <v>1.7000000000000001E-2</v>
      </c>
      <c r="H33" s="9">
        <v>5.0000000000000001E-3</v>
      </c>
      <c r="I33" s="9">
        <v>2.4E-2</v>
      </c>
      <c r="J33" s="9">
        <v>4.1000000000000002E-2</v>
      </c>
      <c r="K33" s="9">
        <v>3.9E-2</v>
      </c>
      <c r="L33" s="9">
        <v>2.9000000000000001E-2</v>
      </c>
      <c r="M33" s="9">
        <v>3.4000000000000002E-2</v>
      </c>
      <c r="N33" s="9">
        <v>3.1E-2</v>
      </c>
      <c r="O33" s="9">
        <v>1.4999999999999999E-2</v>
      </c>
      <c r="P33" s="9">
        <v>1.7999999999999999E-2</v>
      </c>
      <c r="Q33" s="9">
        <v>2.4E-2</v>
      </c>
      <c r="R33" s="9">
        <v>2.5000000000000001E-2</v>
      </c>
      <c r="S33" s="9">
        <v>5.7000000000000002E-2</v>
      </c>
      <c r="T33" s="9">
        <v>5.2999999999999999E-2</v>
      </c>
      <c r="U33" s="9">
        <v>4.2999999999999997E-2</v>
      </c>
      <c r="V33" s="9">
        <v>4.4999999999999998E-2</v>
      </c>
      <c r="W33" s="9">
        <v>4.9000000000000002E-2</v>
      </c>
      <c r="X33" s="9">
        <v>5.6000000000000001E-2</v>
      </c>
      <c r="Y33" s="9">
        <v>5.0999999999999997E-2</v>
      </c>
      <c r="Z33" s="9">
        <v>4.1000000000000002E-2</v>
      </c>
      <c r="AA33" s="9">
        <v>4.9000000000000002E-2</v>
      </c>
      <c r="AB33" s="9">
        <v>5.7000000000000002E-2</v>
      </c>
      <c r="AC33" s="9">
        <v>0.06</v>
      </c>
      <c r="AD33" s="9">
        <v>3.5000000000000003E-2</v>
      </c>
      <c r="AE33" s="9">
        <v>4.2000000000000003E-2</v>
      </c>
      <c r="AF33" s="9">
        <v>4.7E-2</v>
      </c>
      <c r="AG33" s="9">
        <v>7.3999999999999996E-2</v>
      </c>
      <c r="AH33" s="9">
        <v>6.2E-2</v>
      </c>
      <c r="AI33" s="9">
        <v>6.4000000000000001E-2</v>
      </c>
      <c r="AJ33" s="9">
        <v>0.04</v>
      </c>
      <c r="AK33" s="9">
        <v>6.0999999999999999E-2</v>
      </c>
      <c r="AL33" s="9">
        <v>5.8000000000000003E-2</v>
      </c>
      <c r="AM33" s="9">
        <v>4.2999999999999997E-2</v>
      </c>
      <c r="AN33" s="9">
        <v>4.1000000000000002E-2</v>
      </c>
      <c r="AO33" s="9">
        <v>4.2999999999999997E-2</v>
      </c>
      <c r="AP33" s="9">
        <v>4.5999999999999999E-2</v>
      </c>
      <c r="AQ33" s="9">
        <v>4.4999999999999998E-2</v>
      </c>
      <c r="AR33" s="9">
        <v>6.0999999999999999E-2</v>
      </c>
      <c r="AS33" s="9">
        <v>6.4000000000000001E-2</v>
      </c>
      <c r="AT33" s="9">
        <v>6.4000000000000001E-2</v>
      </c>
      <c r="AU33" s="9">
        <v>4.8000000000000001E-2</v>
      </c>
      <c r="AV33" s="9">
        <v>4.8000000000000001E-2</v>
      </c>
      <c r="AW33" s="9">
        <v>5.3999999999999999E-2</v>
      </c>
      <c r="AX33" s="9">
        <v>5.3999999999999999E-2</v>
      </c>
      <c r="AY33" s="9">
        <v>5.7000000000000002E-2</v>
      </c>
      <c r="AZ33" s="9">
        <v>2.9000000000000001E-2</v>
      </c>
      <c r="BA33" s="9">
        <v>1.6E-2</v>
      </c>
      <c r="BB33" s="9">
        <v>8.0000000000000002E-3</v>
      </c>
      <c r="BC33" s="9">
        <v>2.5000000000000001E-2</v>
      </c>
      <c r="BD33" s="9">
        <v>1.0999999999999999E-2</v>
      </c>
      <c r="BE33" s="9">
        <v>0.02</v>
      </c>
      <c r="BF33" s="9">
        <v>0.02</v>
      </c>
      <c r="BG33" s="9">
        <v>0.03</v>
      </c>
      <c r="BH33" s="9">
        <v>0.02</v>
      </c>
      <c r="BI33" s="9">
        <v>2.9000000000000001E-2</v>
      </c>
      <c r="BJ33" s="9">
        <v>7.0000000000000001E-3</v>
      </c>
      <c r="BK33" s="9">
        <v>1.6E-2</v>
      </c>
      <c r="BL33" s="9">
        <v>1.4E-2</v>
      </c>
      <c r="BM33" s="9">
        <v>2.3E-2</v>
      </c>
      <c r="BN33" s="9">
        <v>6.0000000000000001E-3</v>
      </c>
      <c r="BO33" s="9">
        <v>-5.1999999999999998E-2</v>
      </c>
      <c r="BP33" s="9">
        <v>5.2999999999999999E-2</v>
      </c>
      <c r="BQ33" s="9">
        <v>9.5000000000000001E-2</v>
      </c>
      <c r="BR33" s="9">
        <v>3.7999999999999999E-2</v>
      </c>
      <c r="BS33" s="9">
        <v>0.13100000000000001</v>
      </c>
      <c r="BT33" s="9">
        <v>0.14000000000000001</v>
      </c>
      <c r="BU33" s="9">
        <v>0.17599999999999999</v>
      </c>
      <c r="BV33" s="9">
        <v>0.125</v>
      </c>
      <c r="BW33" s="9">
        <v>0.14299999999999999</v>
      </c>
      <c r="BX33" s="9">
        <v>0.13200000000000001</v>
      </c>
      <c r="BY33" s="9">
        <v>0.106</v>
      </c>
    </row>
    <row r="34" spans="2:77" x14ac:dyDescent="0.2">
      <c r="B34" s="10"/>
      <c r="C34" s="21"/>
      <c r="D34" s="21"/>
      <c r="N34" s="28"/>
      <c r="O34" s="28"/>
      <c r="P34" s="59"/>
      <c r="Q34" s="9"/>
      <c r="R34" s="28"/>
      <c r="S34" s="28"/>
      <c r="AU34" s="110"/>
      <c r="AV34" s="110"/>
      <c r="AW34" s="110"/>
      <c r="AX34" s="110"/>
      <c r="AY34" s="110"/>
      <c r="AZ34" s="110"/>
      <c r="BA34" s="110"/>
      <c r="BB34" s="110"/>
      <c r="BC34" s="110"/>
      <c r="BD34" s="110"/>
      <c r="BE34" s="110"/>
      <c r="BF34" s="110"/>
      <c r="BG34" s="110"/>
      <c r="BH34" s="110"/>
      <c r="BI34" s="110"/>
      <c r="BJ34" s="110"/>
      <c r="BK34" s="110"/>
      <c r="BL34" s="110"/>
      <c r="BM34" s="110"/>
      <c r="BN34" s="110"/>
      <c r="BO34" s="110"/>
      <c r="BP34" s="110"/>
      <c r="BQ34" s="110"/>
      <c r="BR34" s="110"/>
      <c r="BS34" s="110"/>
      <c r="BT34" s="110"/>
      <c r="BU34" s="110"/>
      <c r="BV34" s="110"/>
      <c r="BW34" s="110"/>
      <c r="BX34" s="110"/>
      <c r="BY34" s="110"/>
    </row>
    <row r="35" spans="2:77" ht="63.75" x14ac:dyDescent="0.2">
      <c r="B35" s="15" t="s">
        <v>21</v>
      </c>
      <c r="C35" s="16">
        <v>2005</v>
      </c>
      <c r="D35" s="16">
        <v>2006</v>
      </c>
      <c r="E35" s="16">
        <v>2007</v>
      </c>
      <c r="F35" s="16">
        <v>2008</v>
      </c>
      <c r="G35" s="16">
        <v>2009</v>
      </c>
      <c r="H35" s="17" t="s">
        <v>136</v>
      </c>
      <c r="I35" s="17" t="s">
        <v>137</v>
      </c>
      <c r="J35" s="17" t="s">
        <v>138</v>
      </c>
      <c r="K35" s="17" t="s">
        <v>139</v>
      </c>
      <c r="L35" s="16">
        <v>2010</v>
      </c>
      <c r="M35" s="17" t="s">
        <v>140</v>
      </c>
      <c r="N35" s="17" t="s">
        <v>141</v>
      </c>
      <c r="O35" s="17" t="s">
        <v>142</v>
      </c>
      <c r="P35" s="17" t="s">
        <v>143</v>
      </c>
      <c r="Q35" s="16">
        <v>2011</v>
      </c>
      <c r="R35" s="17" t="s">
        <v>145</v>
      </c>
      <c r="S35" s="17" t="s">
        <v>144</v>
      </c>
      <c r="T35" s="17" t="s">
        <v>147</v>
      </c>
      <c r="U35" s="17" t="s">
        <v>148</v>
      </c>
      <c r="V35" s="16">
        <v>2012</v>
      </c>
      <c r="W35" s="17" t="s">
        <v>149</v>
      </c>
      <c r="X35" s="17" t="s">
        <v>150</v>
      </c>
      <c r="Y35" s="17" t="s">
        <v>152</v>
      </c>
      <c r="Z35" s="17" t="s">
        <v>191</v>
      </c>
      <c r="AA35" s="103">
        <v>2013</v>
      </c>
      <c r="AB35" s="103" t="s">
        <v>194</v>
      </c>
      <c r="AC35" s="103" t="s">
        <v>234</v>
      </c>
      <c r="AD35" s="103" t="s">
        <v>235</v>
      </c>
      <c r="AE35" s="103" t="s">
        <v>236</v>
      </c>
      <c r="AF35" s="103">
        <v>2014</v>
      </c>
      <c r="AG35" s="103" t="s">
        <v>237</v>
      </c>
      <c r="AH35" s="103" t="s">
        <v>240</v>
      </c>
      <c r="AI35" s="103" t="s">
        <v>242</v>
      </c>
      <c r="AJ35" s="16" t="s">
        <v>243</v>
      </c>
      <c r="AK35" s="16">
        <v>2015</v>
      </c>
      <c r="AL35" s="16" t="s">
        <v>244</v>
      </c>
      <c r="AM35" s="16" t="s">
        <v>245</v>
      </c>
      <c r="AN35" s="16" t="s">
        <v>246</v>
      </c>
      <c r="AO35" s="16" t="s">
        <v>249</v>
      </c>
      <c r="AP35" s="16">
        <v>2016</v>
      </c>
      <c r="AQ35" s="16" t="s">
        <v>250</v>
      </c>
      <c r="AR35" s="16" t="s">
        <v>251</v>
      </c>
      <c r="AS35" s="16" t="s">
        <v>252</v>
      </c>
      <c r="AT35" s="106" t="s">
        <v>253</v>
      </c>
      <c r="AU35" s="106" t="s">
        <v>259</v>
      </c>
      <c r="AV35" s="106" t="s">
        <v>260</v>
      </c>
      <c r="AW35" s="106">
        <v>2017</v>
      </c>
      <c r="AX35" s="106" t="s">
        <v>261</v>
      </c>
      <c r="AY35" s="106" t="s">
        <v>275</v>
      </c>
      <c r="AZ35" s="106" t="s">
        <v>279</v>
      </c>
      <c r="BA35" s="106" t="s">
        <v>280</v>
      </c>
      <c r="BB35" s="106" t="s">
        <v>281</v>
      </c>
      <c r="BC35" s="106">
        <v>2018</v>
      </c>
      <c r="BD35" s="106" t="s">
        <v>282</v>
      </c>
      <c r="BE35" s="106" t="s">
        <v>283</v>
      </c>
      <c r="BF35" s="106" t="s">
        <v>290</v>
      </c>
      <c r="BG35" s="106" t="s">
        <v>291</v>
      </c>
      <c r="BH35" s="106" t="s">
        <v>292</v>
      </c>
      <c r="BI35" s="106" t="s">
        <v>293</v>
      </c>
      <c r="BJ35" s="106" t="s">
        <v>304</v>
      </c>
      <c r="BK35" s="106" t="s">
        <v>295</v>
      </c>
      <c r="BL35" s="106" t="s">
        <v>303</v>
      </c>
      <c r="BM35" s="106">
        <v>2019</v>
      </c>
      <c r="BN35" s="106" t="s">
        <v>298</v>
      </c>
      <c r="BO35" s="106" t="s">
        <v>302</v>
      </c>
      <c r="BP35" s="106" t="s">
        <v>305</v>
      </c>
      <c r="BQ35" s="106" t="s">
        <v>308</v>
      </c>
      <c r="BR35" s="106">
        <v>2020</v>
      </c>
      <c r="BS35" s="106" t="s">
        <v>319</v>
      </c>
      <c r="BT35" s="106" t="s">
        <v>320</v>
      </c>
      <c r="BU35" s="106" t="s">
        <v>321</v>
      </c>
      <c r="BV35" s="106" t="s">
        <v>322</v>
      </c>
      <c r="BW35" s="106">
        <v>2021</v>
      </c>
      <c r="BX35" s="106" t="str">
        <f>BX2</f>
        <v>1Q22</v>
      </c>
      <c r="BY35" s="106" t="str">
        <f>BY2</f>
        <v>2Q22</v>
      </c>
    </row>
    <row r="36" spans="2:77" ht="12.75" customHeight="1" x14ac:dyDescent="0.2">
      <c r="B36" s="10" t="s">
        <v>8</v>
      </c>
      <c r="C36" s="109">
        <v>279.5</v>
      </c>
      <c r="D36" s="109">
        <v>364.9</v>
      </c>
      <c r="E36" s="109">
        <v>450.3</v>
      </c>
      <c r="F36" s="109">
        <v>595.6</v>
      </c>
      <c r="G36" s="109">
        <v>618.4</v>
      </c>
      <c r="H36" s="109">
        <v>184.1</v>
      </c>
      <c r="I36" s="109">
        <v>195</v>
      </c>
      <c r="J36" s="109">
        <v>221.39999999999998</v>
      </c>
      <c r="K36" s="109">
        <v>250.4</v>
      </c>
      <c r="L36" s="109">
        <v>850.8</v>
      </c>
      <c r="M36" s="109">
        <v>247.4</v>
      </c>
      <c r="N36" s="109">
        <v>253.1</v>
      </c>
      <c r="O36" s="109">
        <v>256.40000000000003</v>
      </c>
      <c r="P36" s="109">
        <v>277.59999999999997</v>
      </c>
      <c r="Q36" s="109">
        <v>1034.5</v>
      </c>
      <c r="R36" s="109">
        <v>281.90000000000003</v>
      </c>
      <c r="S36" s="109">
        <v>277.79999999999995</v>
      </c>
      <c r="T36" s="109">
        <v>284.40000000000003</v>
      </c>
      <c r="U36" s="109">
        <v>306.60000000000002</v>
      </c>
      <c r="V36" s="109">
        <v>1150.5999999999999</v>
      </c>
      <c r="W36" s="109">
        <v>299.10000000000002</v>
      </c>
      <c r="X36" s="109">
        <v>295.5</v>
      </c>
      <c r="Y36" s="109">
        <v>305.39999999999998</v>
      </c>
      <c r="Z36" s="109">
        <v>328.90000000000003</v>
      </c>
      <c r="AA36" s="109">
        <v>1229</v>
      </c>
      <c r="AB36" s="109">
        <v>333.6</v>
      </c>
      <c r="AC36" s="109">
        <v>337.40000000000003</v>
      </c>
      <c r="AD36" s="109">
        <v>346.90000000000003</v>
      </c>
      <c r="AE36" s="109">
        <v>352.9</v>
      </c>
      <c r="AF36" s="109">
        <v>1370.8</v>
      </c>
      <c r="AG36" s="109">
        <v>329.4</v>
      </c>
      <c r="AH36" s="109">
        <v>313.89999999999998</v>
      </c>
      <c r="AI36" s="109">
        <v>337.20000000000005</v>
      </c>
      <c r="AJ36" s="109">
        <v>354.4</v>
      </c>
      <c r="AK36" s="109">
        <v>1334.7</v>
      </c>
      <c r="AL36" s="109">
        <v>359.3</v>
      </c>
      <c r="AM36" s="109">
        <v>346.5</v>
      </c>
      <c r="AN36" s="109">
        <v>380.8</v>
      </c>
      <c r="AO36" s="109">
        <v>418.3</v>
      </c>
      <c r="AP36" s="109">
        <v>1504.9</v>
      </c>
      <c r="AQ36" s="109">
        <v>425.40000000000003</v>
      </c>
      <c r="AR36" s="109">
        <v>416.59999999999997</v>
      </c>
      <c r="AS36" s="109">
        <v>492.1</v>
      </c>
      <c r="AT36" s="109">
        <v>492.1</v>
      </c>
      <c r="AU36" s="109">
        <v>582.20000000000005</v>
      </c>
      <c r="AV36" s="109">
        <v>582.20000000000005</v>
      </c>
      <c r="AW36" s="109">
        <v>1916.3</v>
      </c>
      <c r="AX36" s="109">
        <v>1916.3</v>
      </c>
      <c r="AY36" s="109">
        <v>612.80000000000007</v>
      </c>
      <c r="AZ36" s="109">
        <v>576.4</v>
      </c>
      <c r="BA36" s="109">
        <v>654.79999999999995</v>
      </c>
      <c r="BB36" s="109">
        <v>745</v>
      </c>
      <c r="BC36" s="109">
        <v>2588.9</v>
      </c>
      <c r="BD36" s="109">
        <v>767.1</v>
      </c>
      <c r="BE36" s="109">
        <v>767.1</v>
      </c>
      <c r="BF36" s="109">
        <v>759.2</v>
      </c>
      <c r="BG36" s="109">
        <v>759.2</v>
      </c>
      <c r="BH36" s="109">
        <v>842.19999999999993</v>
      </c>
      <c r="BI36" s="109">
        <v>842.19999999999993</v>
      </c>
      <c r="BJ36" s="109">
        <v>998.9</v>
      </c>
      <c r="BK36" s="109">
        <v>998.9</v>
      </c>
      <c r="BL36" s="109">
        <v>3367.4</v>
      </c>
      <c r="BM36" s="109">
        <v>3367.4</v>
      </c>
      <c r="BN36" s="109">
        <v>986</v>
      </c>
      <c r="BO36" s="109">
        <v>531.30000000000007</v>
      </c>
      <c r="BP36" s="109">
        <v>838.80000000000007</v>
      </c>
      <c r="BQ36" s="109">
        <v>1119.0999999999999</v>
      </c>
      <c r="BR36" s="109">
        <v>3475.2000000000003</v>
      </c>
      <c r="BS36" s="109">
        <v>1082.3</v>
      </c>
      <c r="BT36" s="109">
        <v>1027.2</v>
      </c>
      <c r="BU36" s="109">
        <v>1283.5</v>
      </c>
      <c r="BV36" s="109">
        <v>1458.3</v>
      </c>
      <c r="BW36" s="109">
        <v>4851.3</v>
      </c>
      <c r="BX36" s="109">
        <v>1463.5</v>
      </c>
      <c r="BY36" s="109">
        <v>1459.1</v>
      </c>
    </row>
    <row r="37" spans="2:77" ht="12.75" customHeight="1" x14ac:dyDescent="0.2">
      <c r="B37" s="10" t="s">
        <v>198</v>
      </c>
      <c r="C37" s="109">
        <v>369.9</v>
      </c>
      <c r="D37" s="109">
        <v>454.9</v>
      </c>
      <c r="E37" s="109">
        <v>687</v>
      </c>
      <c r="F37" s="109">
        <v>757.6</v>
      </c>
      <c r="G37" s="109">
        <v>649.5</v>
      </c>
      <c r="H37" s="109">
        <v>232.4</v>
      </c>
      <c r="I37" s="109">
        <v>248.3</v>
      </c>
      <c r="J37" s="109">
        <v>307.89999999999998</v>
      </c>
      <c r="K37" s="109">
        <v>316.10000000000002</v>
      </c>
      <c r="L37" s="109">
        <v>1104.7</v>
      </c>
      <c r="M37" s="109">
        <v>288</v>
      </c>
      <c r="N37" s="109">
        <v>301.3</v>
      </c>
      <c r="O37" s="109">
        <v>337.1</v>
      </c>
      <c r="P37" s="109">
        <v>318.3</v>
      </c>
      <c r="Q37" s="109">
        <v>1244.7</v>
      </c>
      <c r="R37" s="109">
        <v>301.8</v>
      </c>
      <c r="S37" s="109">
        <v>327.60000000000002</v>
      </c>
      <c r="T37" s="109">
        <v>325.3</v>
      </c>
      <c r="U37" s="109">
        <v>298.89999999999998</v>
      </c>
      <c r="V37" s="109">
        <v>1253.5999999999999</v>
      </c>
      <c r="W37" s="109">
        <v>304.7</v>
      </c>
      <c r="X37" s="109">
        <v>321.39999999999998</v>
      </c>
      <c r="Y37" s="109">
        <v>428.3</v>
      </c>
      <c r="Z37" s="109">
        <v>431.7</v>
      </c>
      <c r="AA37" s="109">
        <v>1486.1</v>
      </c>
      <c r="AB37" s="109">
        <v>406.4</v>
      </c>
      <c r="AC37" s="109">
        <v>353.1</v>
      </c>
      <c r="AD37" s="109">
        <v>455.7</v>
      </c>
      <c r="AE37" s="109">
        <v>456.2</v>
      </c>
      <c r="AF37" s="109">
        <v>1671.4</v>
      </c>
      <c r="AG37" s="109">
        <v>450.6</v>
      </c>
      <c r="AH37" s="109">
        <v>415</v>
      </c>
      <c r="AI37" s="109">
        <v>416.4</v>
      </c>
      <c r="AJ37" s="109">
        <v>397.2</v>
      </c>
      <c r="AK37" s="109">
        <v>1679.2</v>
      </c>
      <c r="AL37" s="109">
        <v>436.2</v>
      </c>
      <c r="AM37" s="109">
        <v>393.8</v>
      </c>
      <c r="AN37" s="109">
        <v>517.5</v>
      </c>
      <c r="AO37" s="109">
        <v>650.29999999999995</v>
      </c>
      <c r="AP37" s="109">
        <v>1997.8</v>
      </c>
      <c r="AQ37" s="109">
        <v>678.8</v>
      </c>
      <c r="AR37" s="109">
        <v>664</v>
      </c>
      <c r="AS37" s="109">
        <v>771.1</v>
      </c>
      <c r="AT37" s="109">
        <v>771.1</v>
      </c>
      <c r="AU37" s="109">
        <v>876.2</v>
      </c>
      <c r="AV37" s="109">
        <v>876.2</v>
      </c>
      <c r="AW37" s="109">
        <v>2990</v>
      </c>
      <c r="AX37" s="109">
        <v>2990</v>
      </c>
      <c r="AY37" s="109">
        <v>853.8</v>
      </c>
      <c r="AZ37" s="109">
        <v>823</v>
      </c>
      <c r="BA37" s="109">
        <v>1072.0999999999999</v>
      </c>
      <c r="BB37" s="109">
        <v>1170.4000000000001</v>
      </c>
      <c r="BC37" s="109">
        <v>3919.2</v>
      </c>
      <c r="BD37" s="109">
        <v>1280.8</v>
      </c>
      <c r="BE37" s="109">
        <v>1280.8</v>
      </c>
      <c r="BF37" s="109">
        <v>1238.3</v>
      </c>
      <c r="BG37" s="109">
        <v>1238.3</v>
      </c>
      <c r="BH37" s="109">
        <v>1406</v>
      </c>
      <c r="BI37" s="109">
        <v>1406</v>
      </c>
      <c r="BJ37" s="109">
        <v>1554.5</v>
      </c>
      <c r="BK37" s="109">
        <v>1554.5</v>
      </c>
      <c r="BL37" s="109">
        <v>5479.6</v>
      </c>
      <c r="BM37" s="109">
        <v>5479.6</v>
      </c>
      <c r="BN37" s="109">
        <v>1414.4</v>
      </c>
      <c r="BO37" s="109">
        <v>665.3</v>
      </c>
      <c r="BP37" s="109">
        <v>1684.5</v>
      </c>
      <c r="BQ37" s="109">
        <v>1386.5</v>
      </c>
      <c r="BR37" s="109">
        <v>5150.7</v>
      </c>
      <c r="BS37" s="109">
        <v>1334.7</v>
      </c>
      <c r="BT37" s="109">
        <v>1239.4000000000001</v>
      </c>
      <c r="BU37" s="109">
        <v>1039.4000000000001</v>
      </c>
      <c r="BV37" s="109">
        <v>799.8</v>
      </c>
      <c r="BW37" s="109">
        <v>4413.3</v>
      </c>
      <c r="BX37" s="109">
        <v>813.1</v>
      </c>
      <c r="BY37" s="109">
        <v>1108.9000000000001</v>
      </c>
    </row>
    <row r="38" spans="2:77" ht="12.75" customHeight="1" x14ac:dyDescent="0.2">
      <c r="B38" s="10" t="s">
        <v>22</v>
      </c>
      <c r="C38" s="111">
        <v>649.4</v>
      </c>
      <c r="D38" s="111">
        <v>819.8</v>
      </c>
      <c r="E38" s="111">
        <v>1137.3</v>
      </c>
      <c r="F38" s="111">
        <v>1353.2</v>
      </c>
      <c r="G38" s="111">
        <v>1267.9000000000001</v>
      </c>
      <c r="H38" s="111">
        <v>416.5</v>
      </c>
      <c r="I38" s="111">
        <v>443.3</v>
      </c>
      <c r="J38" s="111">
        <v>529.29999999999995</v>
      </c>
      <c r="K38" s="111">
        <v>566.5</v>
      </c>
      <c r="L38" s="111">
        <v>1955.5</v>
      </c>
      <c r="M38" s="111">
        <v>535.4</v>
      </c>
      <c r="N38" s="111">
        <v>554.4</v>
      </c>
      <c r="O38" s="111">
        <v>593.5</v>
      </c>
      <c r="P38" s="111">
        <v>595.9</v>
      </c>
      <c r="Q38" s="111">
        <v>2279.1999999999998</v>
      </c>
      <c r="R38" s="111">
        <v>583.70000000000005</v>
      </c>
      <c r="S38" s="111">
        <v>605.4</v>
      </c>
      <c r="T38" s="111">
        <v>609.70000000000005</v>
      </c>
      <c r="U38" s="111">
        <v>605.5</v>
      </c>
      <c r="V38" s="111">
        <v>2404.1999999999998</v>
      </c>
      <c r="W38" s="111">
        <v>603.79999999999995</v>
      </c>
      <c r="X38" s="111">
        <v>616.9</v>
      </c>
      <c r="Y38" s="111">
        <v>733.7</v>
      </c>
      <c r="Z38" s="111">
        <v>760.6</v>
      </c>
      <c r="AA38" s="111">
        <v>2715.1</v>
      </c>
      <c r="AB38" s="111">
        <v>740</v>
      </c>
      <c r="AC38" s="111">
        <v>690.5</v>
      </c>
      <c r="AD38" s="111">
        <v>802.6</v>
      </c>
      <c r="AE38" s="111">
        <v>809.09999999999991</v>
      </c>
      <c r="AF38" s="111">
        <v>3042.2</v>
      </c>
      <c r="AG38" s="111">
        <v>780</v>
      </c>
      <c r="AH38" s="111">
        <v>728.9</v>
      </c>
      <c r="AI38" s="111">
        <v>753.6</v>
      </c>
      <c r="AJ38" s="111">
        <v>751.59999999999991</v>
      </c>
      <c r="AK38" s="111">
        <v>3013.9</v>
      </c>
      <c r="AL38" s="111">
        <v>795.5</v>
      </c>
      <c r="AM38" s="111">
        <v>740.3</v>
      </c>
      <c r="AN38" s="111">
        <v>898.3</v>
      </c>
      <c r="AO38" s="111">
        <v>1068.5999999999999</v>
      </c>
      <c r="AP38" s="111">
        <v>3502.7</v>
      </c>
      <c r="AQ38" s="111">
        <v>1104.2</v>
      </c>
      <c r="AR38" s="111">
        <v>1080.5999999999999</v>
      </c>
      <c r="AS38" s="111">
        <v>1263.2</v>
      </c>
      <c r="AT38" s="111">
        <v>1263.2</v>
      </c>
      <c r="AU38" s="111">
        <v>1458.4</v>
      </c>
      <c r="AV38" s="111">
        <v>1458.4</v>
      </c>
      <c r="AW38" s="111">
        <v>4906.3</v>
      </c>
      <c r="AX38" s="111">
        <v>4906.3</v>
      </c>
      <c r="AY38" s="111">
        <v>1466.6</v>
      </c>
      <c r="AZ38" s="111">
        <v>1399.4</v>
      </c>
      <c r="BA38" s="111">
        <v>1726.8999999999999</v>
      </c>
      <c r="BB38" s="111">
        <v>1915.4</v>
      </c>
      <c r="BC38" s="111">
        <v>6508.1</v>
      </c>
      <c r="BD38" s="111">
        <v>2047.9</v>
      </c>
      <c r="BE38" s="111">
        <v>2047.9</v>
      </c>
      <c r="BF38" s="111">
        <v>1997.5</v>
      </c>
      <c r="BG38" s="111">
        <v>1997.5</v>
      </c>
      <c r="BH38" s="111">
        <v>2248.1999999999998</v>
      </c>
      <c r="BI38" s="111">
        <v>2248.1999999999998</v>
      </c>
      <c r="BJ38" s="111">
        <v>2553.4</v>
      </c>
      <c r="BK38" s="111">
        <v>2553.4</v>
      </c>
      <c r="BL38" s="111">
        <v>8847</v>
      </c>
      <c r="BM38" s="111">
        <v>8847</v>
      </c>
      <c r="BN38" s="111">
        <v>2400.4</v>
      </c>
      <c r="BO38" s="111">
        <v>1196.5999999999999</v>
      </c>
      <c r="BP38" s="111">
        <v>2523.3000000000002</v>
      </c>
      <c r="BQ38" s="111">
        <v>2505.6</v>
      </c>
      <c r="BR38" s="111">
        <v>8625.9</v>
      </c>
      <c r="BS38" s="111">
        <v>2417</v>
      </c>
      <c r="BT38" s="111">
        <v>2266.6000000000004</v>
      </c>
      <c r="BU38" s="111">
        <v>2322.9</v>
      </c>
      <c r="BV38" s="111">
        <v>2258.1</v>
      </c>
      <c r="BW38" s="111">
        <v>9264.6</v>
      </c>
      <c r="BX38" s="111">
        <v>2276.6</v>
      </c>
      <c r="BY38" s="111">
        <v>2568</v>
      </c>
    </row>
    <row r="39" spans="2:77" ht="12.75" customHeight="1" x14ac:dyDescent="0.2">
      <c r="B39" s="10" t="s">
        <v>9</v>
      </c>
      <c r="C39" s="109"/>
      <c r="D39" s="109"/>
      <c r="E39" s="109"/>
      <c r="F39" s="109"/>
      <c r="G39" s="109"/>
      <c r="H39" s="109"/>
      <c r="I39" s="109"/>
      <c r="J39" s="109"/>
      <c r="K39" s="109"/>
      <c r="L39" s="109"/>
      <c r="M39" s="109"/>
      <c r="N39" s="109"/>
      <c r="O39" s="109"/>
      <c r="P39" s="109"/>
      <c r="Q39" s="109"/>
      <c r="R39" s="109"/>
      <c r="S39" s="109"/>
      <c r="T39" s="109"/>
      <c r="U39" s="109"/>
      <c r="V39" s="109"/>
      <c r="W39" s="109"/>
      <c r="X39" s="109"/>
      <c r="Y39" s="109"/>
      <c r="Z39" s="109"/>
      <c r="AA39" s="109"/>
      <c r="AB39" s="109"/>
      <c r="AC39" s="109"/>
      <c r="AD39" s="109"/>
      <c r="AE39" s="109"/>
      <c r="AF39" s="109"/>
      <c r="AG39" s="109"/>
      <c r="AH39" s="109"/>
      <c r="AI39" s="109"/>
      <c r="AJ39" s="109"/>
      <c r="AK39" s="109"/>
      <c r="AL39" s="109"/>
      <c r="AM39" s="109"/>
      <c r="AN39" s="109"/>
      <c r="AO39" s="109"/>
      <c r="AP39" s="109"/>
      <c r="AQ39" s="109"/>
      <c r="AR39" s="109"/>
      <c r="AS39" s="109"/>
      <c r="AT39" s="109"/>
      <c r="AU39" s="109"/>
      <c r="AV39" s="109"/>
      <c r="AW39" s="109"/>
      <c r="AX39" s="109"/>
      <c r="AY39" s="109"/>
      <c r="AZ39" s="109"/>
      <c r="BA39" s="109"/>
      <c r="BB39" s="109"/>
      <c r="BC39" s="109"/>
      <c r="BD39" s="109"/>
      <c r="BE39" s="109"/>
      <c r="BF39" s="109"/>
      <c r="BG39" s="109"/>
      <c r="BH39" s="109"/>
      <c r="BI39" s="109"/>
      <c r="BJ39" s="109"/>
      <c r="BK39" s="109"/>
      <c r="BL39" s="109"/>
      <c r="BM39" s="109"/>
      <c r="BN39" s="109"/>
      <c r="BO39" s="109"/>
      <c r="BP39" s="109"/>
      <c r="BQ39" s="109"/>
      <c r="BR39" s="109"/>
      <c r="BS39" s="109"/>
      <c r="BT39" s="109"/>
      <c r="BU39" s="109"/>
      <c r="BV39" s="109"/>
      <c r="BW39" s="109"/>
      <c r="BX39" s="109"/>
      <c r="BY39" s="109"/>
    </row>
    <row r="40" spans="2:77" ht="12.75" customHeight="1" x14ac:dyDescent="0.2">
      <c r="B40" s="131" t="s">
        <v>265</v>
      </c>
      <c r="C40" s="109">
        <v>-13.1</v>
      </c>
      <c r="D40" s="109">
        <v>-11.5</v>
      </c>
      <c r="E40" s="109">
        <v>-15.1</v>
      </c>
      <c r="F40" s="109">
        <v>-21.1</v>
      </c>
      <c r="G40" s="109">
        <v>-23.1</v>
      </c>
      <c r="H40" s="109">
        <v>-7.1</v>
      </c>
      <c r="I40" s="109">
        <v>-8.1</v>
      </c>
      <c r="J40" s="109">
        <v>-9.6999999999999993</v>
      </c>
      <c r="K40" s="109">
        <v>-11.299999999999999</v>
      </c>
      <c r="L40" s="109">
        <v>-36.599999999999994</v>
      </c>
      <c r="M40" s="109">
        <v>-11.2</v>
      </c>
      <c r="N40" s="109">
        <v>-10.399999999999999</v>
      </c>
      <c r="O40" s="109">
        <v>-10.9</v>
      </c>
      <c r="P40" s="109">
        <v>-7.1000000000000005</v>
      </c>
      <c r="Q40" s="109">
        <v>-39.5</v>
      </c>
      <c r="R40" s="109">
        <v>-10</v>
      </c>
      <c r="S40" s="109">
        <v>-9.2999999999999989</v>
      </c>
      <c r="T40" s="109">
        <v>-8.7000000000000011</v>
      </c>
      <c r="U40" s="109">
        <v>-11.600000000000001</v>
      </c>
      <c r="V40" s="109">
        <v>-39.6</v>
      </c>
      <c r="W40" s="109">
        <v>-11.4</v>
      </c>
      <c r="X40" s="109">
        <v>-10.199999999999999</v>
      </c>
      <c r="Y40" s="109">
        <v>-10.9</v>
      </c>
      <c r="Z40" s="109">
        <v>-13.5</v>
      </c>
      <c r="AA40" s="109">
        <v>-46</v>
      </c>
      <c r="AB40" s="109">
        <v>-17.5</v>
      </c>
      <c r="AC40" s="109">
        <v>-16.400000000000002</v>
      </c>
      <c r="AD40" s="109">
        <v>-17.399999999999999</v>
      </c>
      <c r="AE40" s="109">
        <v>-17.399999999999999</v>
      </c>
      <c r="AF40" s="109">
        <v>-68.7</v>
      </c>
      <c r="AG40" s="109">
        <v>-15.200000000000001</v>
      </c>
      <c r="AH40" s="109">
        <v>-13.5</v>
      </c>
      <c r="AI40" s="109">
        <v>-15.8</v>
      </c>
      <c r="AJ40" s="109">
        <v>-15.700000000000001</v>
      </c>
      <c r="AK40" s="109">
        <v>-60.1</v>
      </c>
      <c r="AL40" s="109">
        <v>-15.3</v>
      </c>
      <c r="AM40" s="109">
        <v>-14.600000000000001</v>
      </c>
      <c r="AN40" s="109">
        <v>-14</v>
      </c>
      <c r="AO40" s="109">
        <v>-16.100000000000001</v>
      </c>
      <c r="AP40" s="109">
        <v>-59.9</v>
      </c>
      <c r="AQ40" s="109">
        <v>-17.600000000000001</v>
      </c>
      <c r="AR40" s="109">
        <v>-15.100000000000001</v>
      </c>
      <c r="AS40" s="109">
        <v>-15.6</v>
      </c>
      <c r="AT40" s="109">
        <v>-15.6</v>
      </c>
      <c r="AU40" s="109">
        <v>-3.0999999999999992</v>
      </c>
      <c r="AV40" s="109">
        <v>-3.0999999999999992</v>
      </c>
      <c r="AW40" s="109">
        <v>-51.300000000000004</v>
      </c>
      <c r="AX40" s="109">
        <v>-51.300000000000004</v>
      </c>
      <c r="AY40" s="109">
        <v>-13.8</v>
      </c>
      <c r="AZ40" s="109">
        <v>-10.600000000000001</v>
      </c>
      <c r="BA40" s="109">
        <v>-13.200000000000001</v>
      </c>
      <c r="BB40" s="109">
        <v>-14.9</v>
      </c>
      <c r="BC40" s="109">
        <v>-52.4</v>
      </c>
      <c r="BD40" s="109">
        <v>-17.299999999999997</v>
      </c>
      <c r="BE40" s="109">
        <v>-17.299999999999997</v>
      </c>
      <c r="BF40" s="109">
        <v>-10.3</v>
      </c>
      <c r="BG40" s="109">
        <v>-10.3</v>
      </c>
      <c r="BH40" s="109">
        <v>-10.7</v>
      </c>
      <c r="BI40" s="109">
        <v>-10.7</v>
      </c>
      <c r="BJ40" s="109">
        <v>-6.3</v>
      </c>
      <c r="BK40" s="109">
        <v>-280.60000000000002</v>
      </c>
      <c r="BL40" s="109">
        <v>-44.5</v>
      </c>
      <c r="BM40" s="109">
        <v>-318.8</v>
      </c>
      <c r="BN40" s="109">
        <v>-93.100000000000009</v>
      </c>
      <c r="BO40" s="109">
        <v>-51.7</v>
      </c>
      <c r="BP40" s="109">
        <v>-79.5</v>
      </c>
      <c r="BQ40" s="109">
        <v>-105.9</v>
      </c>
      <c r="BR40" s="109">
        <v>-330.20000000000005</v>
      </c>
      <c r="BS40" s="109">
        <v>-103</v>
      </c>
      <c r="BT40" s="109">
        <v>-96.6</v>
      </c>
      <c r="BU40" s="109">
        <v>-119.8</v>
      </c>
      <c r="BV40" s="109">
        <v>-136.5</v>
      </c>
      <c r="BW40" s="109">
        <v>-455.9</v>
      </c>
      <c r="BX40" s="109">
        <v>-135.9</v>
      </c>
      <c r="BY40" s="109">
        <v>-137.5</v>
      </c>
    </row>
    <row r="41" spans="2:77" ht="12.75" customHeight="1" x14ac:dyDescent="0.2">
      <c r="B41" s="10" t="s">
        <v>199</v>
      </c>
      <c r="C41" s="109">
        <v>-1.5</v>
      </c>
      <c r="D41" s="109">
        <v>-1.3</v>
      </c>
      <c r="E41" s="109">
        <v>-2.2999999999999998</v>
      </c>
      <c r="F41" s="109">
        <v>-2</v>
      </c>
      <c r="G41" s="109">
        <v>-1.6</v>
      </c>
      <c r="H41" s="109">
        <v>-0.8</v>
      </c>
      <c r="I41" s="109">
        <v>-0.7</v>
      </c>
      <c r="J41" s="109">
        <v>-1.3</v>
      </c>
      <c r="K41" s="109">
        <v>-0.9</v>
      </c>
      <c r="L41" s="109">
        <v>-3.6</v>
      </c>
      <c r="M41" s="109">
        <v>-0.8</v>
      </c>
      <c r="N41" s="109">
        <v>-1</v>
      </c>
      <c r="O41" s="109">
        <v>-0.8</v>
      </c>
      <c r="P41" s="109">
        <v>-1</v>
      </c>
      <c r="Q41" s="109">
        <v>-3.6</v>
      </c>
      <c r="R41" s="109">
        <v>-1</v>
      </c>
      <c r="S41" s="109">
        <v>-0.8</v>
      </c>
      <c r="T41" s="109">
        <v>-0.8</v>
      </c>
      <c r="U41" s="109">
        <v>-0.8</v>
      </c>
      <c r="V41" s="109">
        <v>-3.3</v>
      </c>
      <c r="W41" s="109">
        <v>-0.7</v>
      </c>
      <c r="X41" s="109">
        <v>-0.7</v>
      </c>
      <c r="Y41" s="109">
        <v>-0.9</v>
      </c>
      <c r="Z41" s="109">
        <v>-0.7</v>
      </c>
      <c r="AA41" s="109">
        <v>-3.1</v>
      </c>
      <c r="AB41" s="109">
        <v>-1.1000000000000001</v>
      </c>
      <c r="AC41" s="109">
        <v>-0.7</v>
      </c>
      <c r="AD41" s="109">
        <v>-0.7</v>
      </c>
      <c r="AE41" s="109">
        <v>-0.9</v>
      </c>
      <c r="AF41" s="109">
        <v>-3.5</v>
      </c>
      <c r="AG41" s="109">
        <v>-0.8</v>
      </c>
      <c r="AH41" s="109">
        <v>-0.6</v>
      </c>
      <c r="AI41" s="109">
        <v>-0.6</v>
      </c>
      <c r="AJ41" s="109">
        <v>-0.6</v>
      </c>
      <c r="AK41" s="109">
        <v>-2.5</v>
      </c>
      <c r="AL41" s="109">
        <v>-0.4</v>
      </c>
      <c r="AM41" s="109">
        <v>-0.6</v>
      </c>
      <c r="AN41" s="109">
        <v>-0.6</v>
      </c>
      <c r="AO41" s="109">
        <v>-1.1000000000000001</v>
      </c>
      <c r="AP41" s="109">
        <v>-2.7</v>
      </c>
      <c r="AQ41" s="109">
        <v>-0.9</v>
      </c>
      <c r="AR41" s="109">
        <v>-1</v>
      </c>
      <c r="AS41" s="109">
        <v>-1.2</v>
      </c>
      <c r="AT41" s="109">
        <v>-1.2</v>
      </c>
      <c r="AU41" s="109">
        <v>-1.8</v>
      </c>
      <c r="AV41" s="109">
        <v>-1.8</v>
      </c>
      <c r="AW41" s="109">
        <v>-4.9000000000000004</v>
      </c>
      <c r="AX41" s="109">
        <v>-4.9000000000000004</v>
      </c>
      <c r="AY41" s="109">
        <v>-1.4</v>
      </c>
      <c r="AZ41" s="109">
        <v>-1.2</v>
      </c>
      <c r="BA41" s="109">
        <v>-1.9</v>
      </c>
      <c r="BB41" s="109">
        <v>-2.8</v>
      </c>
      <c r="BC41" s="109">
        <v>-7.4</v>
      </c>
      <c r="BD41" s="109">
        <v>-2.8</v>
      </c>
      <c r="BE41" s="109">
        <v>-2.8</v>
      </c>
      <c r="BF41" s="109">
        <v>-2.9</v>
      </c>
      <c r="BG41" s="109">
        <v>-2.9</v>
      </c>
      <c r="BH41" s="109">
        <v>-3.8</v>
      </c>
      <c r="BI41" s="109">
        <v>-3.8</v>
      </c>
      <c r="BJ41" s="109">
        <v>-4.4000000000000004</v>
      </c>
      <c r="BK41" s="109">
        <v>-4.4000000000000004</v>
      </c>
      <c r="BL41" s="109">
        <v>-13.8</v>
      </c>
      <c r="BM41" s="109">
        <v>-13.8</v>
      </c>
      <c r="BN41" s="109">
        <v>-3.2</v>
      </c>
      <c r="BO41" s="109">
        <v>-0.8</v>
      </c>
      <c r="BP41" s="109">
        <v>-2.5</v>
      </c>
      <c r="BQ41" s="109">
        <v>-3.5</v>
      </c>
      <c r="BR41" s="109">
        <v>-10</v>
      </c>
      <c r="BS41" s="109">
        <v>-1.5</v>
      </c>
      <c r="BT41" s="109">
        <v>-1.4</v>
      </c>
      <c r="BU41" s="109">
        <v>-1.4</v>
      </c>
      <c r="BV41" s="109">
        <v>-1</v>
      </c>
      <c r="BW41" s="109">
        <v>-5.2</v>
      </c>
      <c r="BX41" s="109">
        <v>-1.1000000000000001</v>
      </c>
      <c r="BY41" s="109">
        <v>-1.3</v>
      </c>
    </row>
    <row r="42" spans="2:77" ht="12.75" customHeight="1" x14ac:dyDescent="0.2">
      <c r="B42" s="10" t="s">
        <v>200</v>
      </c>
      <c r="C42" s="111">
        <v>266.39999999999998</v>
      </c>
      <c r="D42" s="111">
        <v>353.4</v>
      </c>
      <c r="E42" s="111">
        <v>435.2</v>
      </c>
      <c r="F42" s="111">
        <v>574.5</v>
      </c>
      <c r="G42" s="111">
        <v>595.29999999999995</v>
      </c>
      <c r="H42" s="111">
        <v>177</v>
      </c>
      <c r="I42" s="111">
        <v>186.9</v>
      </c>
      <c r="J42" s="111">
        <v>211.7</v>
      </c>
      <c r="K42" s="111">
        <v>239.1</v>
      </c>
      <c r="L42" s="111">
        <v>814.19999999999993</v>
      </c>
      <c r="M42" s="111">
        <v>236.20000000000002</v>
      </c>
      <c r="N42" s="111">
        <v>242.7</v>
      </c>
      <c r="O42" s="111">
        <v>245.50000000000003</v>
      </c>
      <c r="P42" s="111">
        <v>270.49999999999994</v>
      </c>
      <c r="Q42" s="111">
        <v>995</v>
      </c>
      <c r="R42" s="111">
        <v>271.90000000000003</v>
      </c>
      <c r="S42" s="111">
        <v>268.49999999999994</v>
      </c>
      <c r="T42" s="111">
        <v>275.70000000000005</v>
      </c>
      <c r="U42" s="111">
        <v>295</v>
      </c>
      <c r="V42" s="111">
        <v>1111</v>
      </c>
      <c r="W42" s="111">
        <v>287.70000000000005</v>
      </c>
      <c r="X42" s="111">
        <v>285.3</v>
      </c>
      <c r="Y42" s="111">
        <v>294.5</v>
      </c>
      <c r="Z42" s="111">
        <v>315.40000000000003</v>
      </c>
      <c r="AA42" s="111">
        <v>1183</v>
      </c>
      <c r="AB42" s="111">
        <v>316.10000000000002</v>
      </c>
      <c r="AC42" s="111">
        <v>321.00000000000006</v>
      </c>
      <c r="AD42" s="111">
        <v>329.50000000000006</v>
      </c>
      <c r="AE42" s="111">
        <v>335.5</v>
      </c>
      <c r="AF42" s="111">
        <v>1302.0999999999999</v>
      </c>
      <c r="AG42" s="111">
        <v>314.2</v>
      </c>
      <c r="AH42" s="111">
        <v>300.39999999999998</v>
      </c>
      <c r="AI42" s="111">
        <v>321.40000000000003</v>
      </c>
      <c r="AJ42" s="111">
        <v>338.7</v>
      </c>
      <c r="AK42" s="111">
        <v>1274.6000000000001</v>
      </c>
      <c r="AL42" s="111">
        <v>344</v>
      </c>
      <c r="AM42" s="111">
        <v>331.9</v>
      </c>
      <c r="AN42" s="111">
        <v>366.8</v>
      </c>
      <c r="AO42" s="111">
        <v>402.2</v>
      </c>
      <c r="AP42" s="111">
        <v>1445</v>
      </c>
      <c r="AQ42" s="111">
        <v>407.8</v>
      </c>
      <c r="AR42" s="111">
        <v>401.49999999999994</v>
      </c>
      <c r="AS42" s="111">
        <v>476.5</v>
      </c>
      <c r="AT42" s="111">
        <v>476.5</v>
      </c>
      <c r="AU42" s="111">
        <v>579.1</v>
      </c>
      <c r="AV42" s="111">
        <v>579.1</v>
      </c>
      <c r="AW42" s="111">
        <v>1865</v>
      </c>
      <c r="AX42" s="111">
        <v>1865</v>
      </c>
      <c r="AY42" s="111">
        <v>599.00000000000011</v>
      </c>
      <c r="AZ42" s="111">
        <v>565.79999999999995</v>
      </c>
      <c r="BA42" s="111">
        <v>641.59999999999991</v>
      </c>
      <c r="BB42" s="111">
        <v>730.1</v>
      </c>
      <c r="BC42" s="111">
        <v>2536.5</v>
      </c>
      <c r="BD42" s="111">
        <v>749.80000000000007</v>
      </c>
      <c r="BE42" s="111">
        <v>749.80000000000007</v>
      </c>
      <c r="BF42" s="111">
        <v>748.90000000000009</v>
      </c>
      <c r="BG42" s="111">
        <v>748.90000000000009</v>
      </c>
      <c r="BH42" s="111">
        <v>831.49999999999989</v>
      </c>
      <c r="BI42" s="111">
        <v>831.49999999999989</v>
      </c>
      <c r="BJ42" s="111">
        <v>992.6</v>
      </c>
      <c r="BK42" s="111">
        <v>718.3</v>
      </c>
      <c r="BL42" s="111">
        <v>3322.9</v>
      </c>
      <c r="BM42" s="111">
        <v>3048.6</v>
      </c>
      <c r="BN42" s="111">
        <v>892.9</v>
      </c>
      <c r="BO42" s="111">
        <v>479.60000000000008</v>
      </c>
      <c r="BP42" s="111">
        <v>759.30000000000007</v>
      </c>
      <c r="BQ42" s="111">
        <v>1013.1999999999999</v>
      </c>
      <c r="BR42" s="111">
        <v>3145</v>
      </c>
      <c r="BS42" s="111">
        <v>979.3</v>
      </c>
      <c r="BT42" s="111">
        <v>930.6</v>
      </c>
      <c r="BU42" s="111">
        <v>1163.7</v>
      </c>
      <c r="BV42" s="111">
        <v>1321.8</v>
      </c>
      <c r="BW42" s="111">
        <v>4395.4000000000005</v>
      </c>
      <c r="BX42" s="111">
        <v>1327.6</v>
      </c>
      <c r="BY42" s="111">
        <v>1321.6</v>
      </c>
    </row>
    <row r="43" spans="2:77" ht="12.75" customHeight="1" x14ac:dyDescent="0.2">
      <c r="B43" s="10" t="s">
        <v>201</v>
      </c>
      <c r="C43" s="111">
        <v>368.4</v>
      </c>
      <c r="D43" s="111">
        <v>453.59999999999997</v>
      </c>
      <c r="E43" s="111">
        <v>684.7</v>
      </c>
      <c r="F43" s="111">
        <v>755.6</v>
      </c>
      <c r="G43" s="111">
        <v>647.9</v>
      </c>
      <c r="H43" s="111">
        <v>231.6</v>
      </c>
      <c r="I43" s="111">
        <v>247.60000000000002</v>
      </c>
      <c r="J43" s="111">
        <v>306.59999999999997</v>
      </c>
      <c r="K43" s="111">
        <v>315.20000000000005</v>
      </c>
      <c r="L43" s="111">
        <v>1101.1000000000001</v>
      </c>
      <c r="M43" s="111">
        <v>287.2</v>
      </c>
      <c r="N43" s="111">
        <v>300.3</v>
      </c>
      <c r="O43" s="111">
        <v>336.3</v>
      </c>
      <c r="P43" s="111">
        <v>317.3</v>
      </c>
      <c r="Q43" s="111">
        <v>1241.1000000000001</v>
      </c>
      <c r="R43" s="111">
        <v>300.8</v>
      </c>
      <c r="S43" s="111">
        <v>326.8</v>
      </c>
      <c r="T43" s="111">
        <v>324.5</v>
      </c>
      <c r="U43" s="111">
        <v>298.09999999999997</v>
      </c>
      <c r="V43" s="111">
        <v>1250.3</v>
      </c>
      <c r="W43" s="111">
        <v>304</v>
      </c>
      <c r="X43" s="111">
        <v>320.7</v>
      </c>
      <c r="Y43" s="111">
        <v>427.40000000000003</v>
      </c>
      <c r="Z43" s="111">
        <v>431</v>
      </c>
      <c r="AA43" s="111">
        <v>1483</v>
      </c>
      <c r="AB43" s="111">
        <v>405.29999999999995</v>
      </c>
      <c r="AC43" s="111">
        <v>352.40000000000003</v>
      </c>
      <c r="AD43" s="111">
        <v>455</v>
      </c>
      <c r="AE43" s="111">
        <v>455.3</v>
      </c>
      <c r="AF43" s="111">
        <v>1667.9</v>
      </c>
      <c r="AG43" s="111">
        <v>449.8</v>
      </c>
      <c r="AH43" s="111">
        <v>414.4</v>
      </c>
      <c r="AI43" s="111">
        <v>415.79999999999995</v>
      </c>
      <c r="AJ43" s="111">
        <v>396.59999999999997</v>
      </c>
      <c r="AK43" s="111">
        <v>1676.7</v>
      </c>
      <c r="AL43" s="111">
        <v>435.8</v>
      </c>
      <c r="AM43" s="111">
        <v>393.2</v>
      </c>
      <c r="AN43" s="111">
        <v>516.9</v>
      </c>
      <c r="AO43" s="111">
        <v>649.19999999999993</v>
      </c>
      <c r="AP43" s="111">
        <v>1995.1</v>
      </c>
      <c r="AQ43" s="111">
        <v>677.9</v>
      </c>
      <c r="AR43" s="111">
        <v>663</v>
      </c>
      <c r="AS43" s="111">
        <v>769.9</v>
      </c>
      <c r="AT43" s="111">
        <v>769.9</v>
      </c>
      <c r="AU43" s="111">
        <v>874.40000000000009</v>
      </c>
      <c r="AV43" s="111">
        <v>874.40000000000009</v>
      </c>
      <c r="AW43" s="111">
        <v>2985.1</v>
      </c>
      <c r="AX43" s="111">
        <v>2985.1</v>
      </c>
      <c r="AY43" s="111">
        <v>852.4</v>
      </c>
      <c r="AZ43" s="111">
        <v>821.8</v>
      </c>
      <c r="BA43" s="111">
        <v>1070.1999999999998</v>
      </c>
      <c r="BB43" s="111">
        <v>1167.6000000000001</v>
      </c>
      <c r="BC43" s="111">
        <v>3911.7999999999997</v>
      </c>
      <c r="BD43" s="111">
        <v>1278</v>
      </c>
      <c r="BE43" s="111">
        <v>1278</v>
      </c>
      <c r="BF43" s="111">
        <v>1235.3999999999999</v>
      </c>
      <c r="BG43" s="111">
        <v>1235.3999999999999</v>
      </c>
      <c r="BH43" s="111">
        <v>1402.2</v>
      </c>
      <c r="BI43" s="111">
        <v>1402.2</v>
      </c>
      <c r="BJ43" s="111">
        <v>1550.1</v>
      </c>
      <c r="BK43" s="111">
        <v>1550.1</v>
      </c>
      <c r="BL43" s="111">
        <v>5465.8</v>
      </c>
      <c r="BM43" s="111">
        <v>5465.8</v>
      </c>
      <c r="BN43" s="111">
        <v>1411.2</v>
      </c>
      <c r="BO43" s="111">
        <v>664.5</v>
      </c>
      <c r="BP43" s="111">
        <v>1682</v>
      </c>
      <c r="BQ43" s="111">
        <v>1383</v>
      </c>
      <c r="BR43" s="111">
        <v>5140.7</v>
      </c>
      <c r="BS43" s="111">
        <v>1333.2</v>
      </c>
      <c r="BT43" s="111">
        <v>1238</v>
      </c>
      <c r="BU43" s="111">
        <v>1038</v>
      </c>
      <c r="BV43" s="111">
        <v>798.8</v>
      </c>
      <c r="BW43" s="111">
        <v>4408.1000000000004</v>
      </c>
      <c r="BX43" s="111">
        <v>812</v>
      </c>
      <c r="BY43" s="111">
        <v>1107.6000000000001</v>
      </c>
    </row>
    <row r="44" spans="2:77" s="2" customFormat="1" ht="12.75" customHeight="1" x14ac:dyDescent="0.2">
      <c r="B44" s="6" t="s">
        <v>24</v>
      </c>
      <c r="C44" s="19">
        <v>634.79999999999995</v>
      </c>
      <c r="D44" s="19">
        <v>807</v>
      </c>
      <c r="E44" s="19">
        <v>1119.9000000000001</v>
      </c>
      <c r="F44" s="19">
        <v>1330.1</v>
      </c>
      <c r="G44" s="19">
        <v>1243.1999999999998</v>
      </c>
      <c r="H44" s="19">
        <v>408.6</v>
      </c>
      <c r="I44" s="19">
        <v>434.5</v>
      </c>
      <c r="J44" s="19">
        <v>518.29999999999995</v>
      </c>
      <c r="K44" s="19">
        <v>554.30000000000007</v>
      </c>
      <c r="L44" s="19">
        <v>1915.3000000000002</v>
      </c>
      <c r="M44" s="19">
        <v>523.4</v>
      </c>
      <c r="N44" s="19">
        <v>543</v>
      </c>
      <c r="O44" s="19">
        <v>581.80000000000007</v>
      </c>
      <c r="P44" s="19">
        <v>587.79999999999995</v>
      </c>
      <c r="Q44" s="19">
        <v>2236.1000000000004</v>
      </c>
      <c r="R44" s="19">
        <v>572.70000000000005</v>
      </c>
      <c r="S44" s="19">
        <v>595.29999999999995</v>
      </c>
      <c r="T44" s="19">
        <v>600.20000000000005</v>
      </c>
      <c r="U44" s="19">
        <v>593.09999999999991</v>
      </c>
      <c r="V44" s="19">
        <v>2361.3000000000002</v>
      </c>
      <c r="W44" s="19">
        <v>591.70000000000005</v>
      </c>
      <c r="X44" s="19">
        <v>606</v>
      </c>
      <c r="Y44" s="19">
        <v>721.90000000000009</v>
      </c>
      <c r="Z44" s="19">
        <v>746.40000000000009</v>
      </c>
      <c r="AA44" s="19">
        <v>2666</v>
      </c>
      <c r="AB44" s="19">
        <v>721.4</v>
      </c>
      <c r="AC44" s="19">
        <v>673.40000000000009</v>
      </c>
      <c r="AD44" s="19">
        <v>784.5</v>
      </c>
      <c r="AE44" s="19">
        <v>790.8</v>
      </c>
      <c r="AF44" s="19">
        <v>2970</v>
      </c>
      <c r="AG44" s="19">
        <v>764</v>
      </c>
      <c r="AH44" s="19">
        <v>714.8</v>
      </c>
      <c r="AI44" s="19">
        <v>737.2</v>
      </c>
      <c r="AJ44" s="19">
        <v>735.3</v>
      </c>
      <c r="AK44" s="19">
        <v>2951.3</v>
      </c>
      <c r="AL44" s="19">
        <v>779.8</v>
      </c>
      <c r="AM44" s="19">
        <v>725.09999999999991</v>
      </c>
      <c r="AN44" s="19">
        <v>883.7</v>
      </c>
      <c r="AO44" s="19">
        <v>1051.3999999999999</v>
      </c>
      <c r="AP44" s="19">
        <v>3440.1</v>
      </c>
      <c r="AQ44" s="19">
        <v>1085.7</v>
      </c>
      <c r="AR44" s="19">
        <v>1064.5</v>
      </c>
      <c r="AS44" s="19">
        <v>1246.4000000000001</v>
      </c>
      <c r="AT44" s="19">
        <v>1246.4000000000001</v>
      </c>
      <c r="AU44" s="19">
        <v>1453.5</v>
      </c>
      <c r="AV44" s="19">
        <v>1453.5</v>
      </c>
      <c r="AW44" s="19">
        <v>4850.1000000000004</v>
      </c>
      <c r="AX44" s="19">
        <v>4850.1000000000004</v>
      </c>
      <c r="AY44" s="19">
        <v>1451.4</v>
      </c>
      <c r="AZ44" s="19">
        <v>1387.6</v>
      </c>
      <c r="BA44" s="19">
        <v>1711.7999999999997</v>
      </c>
      <c r="BB44" s="19">
        <v>1897.7000000000003</v>
      </c>
      <c r="BC44" s="19">
        <v>6448.2999999999993</v>
      </c>
      <c r="BD44" s="19">
        <v>2027.8000000000002</v>
      </c>
      <c r="BE44" s="19">
        <v>2027.8000000000002</v>
      </c>
      <c r="BF44" s="19">
        <v>1984.3</v>
      </c>
      <c r="BG44" s="19">
        <v>1984.3</v>
      </c>
      <c r="BH44" s="19">
        <v>2233.6999999999998</v>
      </c>
      <c r="BI44" s="19">
        <v>2233.6999999999998</v>
      </c>
      <c r="BJ44" s="19">
        <v>2542.6999999999998</v>
      </c>
      <c r="BK44" s="19">
        <v>2268.3999999999996</v>
      </c>
      <c r="BL44" s="19">
        <v>8788.7000000000007</v>
      </c>
      <c r="BM44" s="19">
        <v>8514.4</v>
      </c>
      <c r="BN44" s="19">
        <v>2304.1</v>
      </c>
      <c r="BO44" s="19">
        <v>1144.1000000000001</v>
      </c>
      <c r="BP44" s="19">
        <v>2441.3000000000002</v>
      </c>
      <c r="BQ44" s="19">
        <v>2396.1999999999998</v>
      </c>
      <c r="BR44" s="19">
        <v>8285.7000000000007</v>
      </c>
      <c r="BS44" s="19">
        <v>2312.5</v>
      </c>
      <c r="BT44" s="19">
        <v>2168.6</v>
      </c>
      <c r="BU44" s="19">
        <v>2201.6999999999998</v>
      </c>
      <c r="BV44" s="19">
        <v>2120.6</v>
      </c>
      <c r="BW44" s="19">
        <v>8803.5</v>
      </c>
      <c r="BX44" s="19">
        <v>2139.6</v>
      </c>
      <c r="BY44" s="19">
        <v>2429.1999999999998</v>
      </c>
    </row>
    <row r="45" spans="2:77" ht="12.75" customHeight="1" x14ac:dyDescent="0.2">
      <c r="B45" s="10" t="s">
        <v>25</v>
      </c>
      <c r="C45" s="109"/>
      <c r="D45" s="109"/>
      <c r="E45" s="109"/>
      <c r="F45" s="109"/>
      <c r="G45" s="109"/>
      <c r="H45" s="109"/>
      <c r="I45" s="109"/>
      <c r="J45" s="109"/>
      <c r="K45" s="109"/>
      <c r="L45" s="109"/>
      <c r="M45" s="109"/>
      <c r="N45" s="109"/>
      <c r="O45" s="109"/>
      <c r="P45" s="109"/>
      <c r="Q45" s="109"/>
      <c r="R45" s="109"/>
      <c r="S45" s="109"/>
      <c r="T45" s="109"/>
      <c r="U45" s="109"/>
      <c r="V45" s="109"/>
      <c r="W45" s="109"/>
      <c r="X45" s="109"/>
      <c r="Y45" s="109"/>
      <c r="Z45" s="109"/>
      <c r="AA45" s="109"/>
      <c r="AB45" s="109"/>
      <c r="AC45" s="109"/>
      <c r="AD45" s="109"/>
      <c r="AE45" s="109"/>
      <c r="AF45" s="109"/>
      <c r="AG45" s="109"/>
      <c r="AH45" s="109"/>
      <c r="AI45" s="109"/>
      <c r="AJ45" s="109"/>
      <c r="AK45" s="109"/>
      <c r="AL45" s="109"/>
      <c r="AM45" s="109"/>
      <c r="AN45" s="109"/>
      <c r="AO45" s="109"/>
      <c r="AP45" s="109"/>
      <c r="AQ45" s="109"/>
      <c r="AR45" s="109"/>
      <c r="AS45" s="109"/>
      <c r="AT45" s="109"/>
      <c r="AU45" s="109"/>
      <c r="AV45" s="109"/>
      <c r="AW45" s="109"/>
      <c r="AX45" s="109"/>
      <c r="AY45" s="109"/>
      <c r="AZ45" s="109"/>
      <c r="BA45" s="109"/>
      <c r="BB45" s="109"/>
      <c r="BC45" s="109"/>
      <c r="BD45" s="109"/>
      <c r="BE45" s="109"/>
      <c r="BF45" s="109"/>
      <c r="BG45" s="109"/>
      <c r="BH45" s="109"/>
      <c r="BI45" s="109"/>
      <c r="BJ45" s="109"/>
      <c r="BK45" s="109"/>
      <c r="BL45" s="109"/>
      <c r="BM45" s="109"/>
      <c r="BN45" s="109"/>
      <c r="BO45" s="109"/>
      <c r="BP45" s="109"/>
      <c r="BQ45" s="109"/>
      <c r="BR45" s="109"/>
      <c r="BS45" s="109"/>
      <c r="BT45" s="109"/>
      <c r="BU45" s="109"/>
      <c r="BV45" s="109"/>
      <c r="BW45" s="109"/>
      <c r="BX45" s="109"/>
      <c r="BY45" s="109"/>
    </row>
    <row r="46" spans="2:77" ht="12.75" customHeight="1" x14ac:dyDescent="0.2">
      <c r="B46" s="10" t="s">
        <v>23</v>
      </c>
      <c r="C46" s="109">
        <v>-99.3</v>
      </c>
      <c r="D46" s="109">
        <v>-144.79999999999998</v>
      </c>
      <c r="E46" s="109">
        <v>-171.9</v>
      </c>
      <c r="F46" s="109">
        <v>-235.5</v>
      </c>
      <c r="G46" s="109">
        <v>-262.60000000000002</v>
      </c>
      <c r="H46" s="109">
        <v>-80</v>
      </c>
      <c r="I46" s="109">
        <v>-74.3</v>
      </c>
      <c r="J46" s="109">
        <v>-80</v>
      </c>
      <c r="K46" s="109">
        <v>-88.899999999999991</v>
      </c>
      <c r="L46" s="109">
        <v>-323.3</v>
      </c>
      <c r="M46" s="109">
        <v>-101.7</v>
      </c>
      <c r="N46" s="109">
        <v>-99.399999999999991</v>
      </c>
      <c r="O46" s="109">
        <v>-86</v>
      </c>
      <c r="P46" s="109">
        <v>-102.5</v>
      </c>
      <c r="Q46" s="109">
        <v>-389.5</v>
      </c>
      <c r="R46" s="109">
        <v>-118.80000000000001</v>
      </c>
      <c r="S46" s="109">
        <v>-114.2</v>
      </c>
      <c r="T46" s="109">
        <v>-122.5</v>
      </c>
      <c r="U46" s="109">
        <v>-129</v>
      </c>
      <c r="V46" s="109">
        <v>-484.5</v>
      </c>
      <c r="W46" s="109">
        <v>-139.6</v>
      </c>
      <c r="X46" s="109">
        <v>-136.19999999999999</v>
      </c>
      <c r="Y46" s="109">
        <v>-133.80000000000001</v>
      </c>
      <c r="Z46" s="109">
        <v>-135.5</v>
      </c>
      <c r="AA46" s="109">
        <v>-545</v>
      </c>
      <c r="AB46" s="109">
        <v>-142.29999999999998</v>
      </c>
      <c r="AC46" s="109">
        <v>-140.5</v>
      </c>
      <c r="AD46" s="109">
        <v>-153.5</v>
      </c>
      <c r="AE46" s="109">
        <v>-148.80000000000001</v>
      </c>
      <c r="AF46" s="109">
        <v>-585.09999999999991</v>
      </c>
      <c r="AG46" s="109">
        <v>-149</v>
      </c>
      <c r="AH46" s="109">
        <v>-150.4</v>
      </c>
      <c r="AI46" s="109">
        <v>-161.9</v>
      </c>
      <c r="AJ46" s="109">
        <v>-165.9</v>
      </c>
      <c r="AK46" s="109">
        <v>-627.30000000000007</v>
      </c>
      <c r="AL46" s="109">
        <v>-162.4</v>
      </c>
      <c r="AM46" s="109">
        <v>-165.79999999999998</v>
      </c>
      <c r="AN46" s="109">
        <v>-185.7</v>
      </c>
      <c r="AO46" s="109">
        <v>-203.29999999999998</v>
      </c>
      <c r="AP46" s="109">
        <v>-717.1</v>
      </c>
      <c r="AQ46" s="109">
        <v>-192</v>
      </c>
      <c r="AR46" s="109">
        <v>-194</v>
      </c>
      <c r="AS46" s="109">
        <v>-254.49999999999997</v>
      </c>
      <c r="AT46" s="109">
        <v>-239.7</v>
      </c>
      <c r="AU46" s="109">
        <v>-294.7</v>
      </c>
      <c r="AV46" s="109">
        <v>-253.79999999999998</v>
      </c>
      <c r="AW46" s="109">
        <v>-935.3</v>
      </c>
      <c r="AX46" s="109">
        <v>-879.59999999999991</v>
      </c>
      <c r="AY46" s="109">
        <v>-281.8</v>
      </c>
      <c r="AZ46" s="109">
        <v>-275.7</v>
      </c>
      <c r="BA46" s="109">
        <v>-311.10000000000002</v>
      </c>
      <c r="BB46" s="109">
        <v>-319.09999999999997</v>
      </c>
      <c r="BC46" s="109">
        <v>-1187.6999999999998</v>
      </c>
      <c r="BD46" s="109">
        <v>-316.5</v>
      </c>
      <c r="BE46" s="109">
        <v>-290.5</v>
      </c>
      <c r="BF46" s="109">
        <v>-343.90000000000003</v>
      </c>
      <c r="BG46" s="109">
        <v>-324.59999999999997</v>
      </c>
      <c r="BH46" s="109">
        <v>-393.8</v>
      </c>
      <c r="BI46" s="109">
        <v>-366.3</v>
      </c>
      <c r="BJ46" s="109">
        <v>-430.2</v>
      </c>
      <c r="BK46" s="109">
        <v>-130.5</v>
      </c>
      <c r="BL46" s="109">
        <v>-1484.5</v>
      </c>
      <c r="BM46" s="109">
        <v>-1112</v>
      </c>
      <c r="BN46" s="109">
        <v>-296.8</v>
      </c>
      <c r="BO46" s="109">
        <v>-181.3</v>
      </c>
      <c r="BP46" s="109">
        <v>-265.2</v>
      </c>
      <c r="BQ46" s="109">
        <v>-381</v>
      </c>
      <c r="BR46" s="109">
        <v>-1124.3</v>
      </c>
      <c r="BS46" s="109">
        <v>-362.59999999999997</v>
      </c>
      <c r="BT46" s="109">
        <v>-390.8</v>
      </c>
      <c r="BU46" s="109">
        <v>-181.4</v>
      </c>
      <c r="BV46" s="109">
        <v>-472.2</v>
      </c>
      <c r="BW46" s="109">
        <v>-1406.9</v>
      </c>
      <c r="BX46" s="109">
        <v>-387.8</v>
      </c>
      <c r="BY46" s="109">
        <v>-405.7</v>
      </c>
    </row>
    <row r="47" spans="2:77" ht="12.75" customHeight="1" x14ac:dyDescent="0.2">
      <c r="B47" s="10" t="s">
        <v>199</v>
      </c>
      <c r="C47" s="109">
        <v>-288.7</v>
      </c>
      <c r="D47" s="109">
        <v>-400.3</v>
      </c>
      <c r="E47" s="109">
        <v>-599</v>
      </c>
      <c r="F47" s="109">
        <v>-654.9</v>
      </c>
      <c r="G47" s="109">
        <v>-583.1</v>
      </c>
      <c r="H47" s="109">
        <v>-213.4</v>
      </c>
      <c r="I47" s="109">
        <v>-220.5</v>
      </c>
      <c r="J47" s="109">
        <v>-269.7</v>
      </c>
      <c r="K47" s="109">
        <v>-276.39999999999998</v>
      </c>
      <c r="L47" s="109">
        <v>-980</v>
      </c>
      <c r="M47" s="109">
        <v>-251.6</v>
      </c>
      <c r="N47" s="109">
        <v>-263.2</v>
      </c>
      <c r="O47" s="109">
        <v>-297.10000000000002</v>
      </c>
      <c r="P47" s="109">
        <v>-280.10000000000002</v>
      </c>
      <c r="Q47" s="109">
        <v>-1092</v>
      </c>
      <c r="R47" s="109">
        <v>-264.2</v>
      </c>
      <c r="S47" s="109">
        <v>-276.60000000000002</v>
      </c>
      <c r="T47" s="109">
        <v>-274.7</v>
      </c>
      <c r="U47" s="109">
        <v>-253</v>
      </c>
      <c r="V47" s="109">
        <v>-1068.5</v>
      </c>
      <c r="W47" s="109">
        <v>-257.7</v>
      </c>
      <c r="X47" s="109">
        <v>-270.89999999999998</v>
      </c>
      <c r="Y47" s="109">
        <v>-368.6</v>
      </c>
      <c r="Z47" s="109">
        <v>-374.7</v>
      </c>
      <c r="AA47" s="109">
        <v>-1271.9000000000001</v>
      </c>
      <c r="AB47" s="109">
        <v>-348.3</v>
      </c>
      <c r="AC47" s="109">
        <v>-298.10000000000002</v>
      </c>
      <c r="AD47" s="109">
        <v>-391.8</v>
      </c>
      <c r="AE47" s="109">
        <v>-390.2</v>
      </c>
      <c r="AF47" s="109">
        <v>-1428.4</v>
      </c>
      <c r="AG47" s="109">
        <v>-372.9</v>
      </c>
      <c r="AH47" s="109">
        <v>-342.6</v>
      </c>
      <c r="AI47" s="109">
        <v>-346.5</v>
      </c>
      <c r="AJ47" s="109">
        <v>-334.2</v>
      </c>
      <c r="AK47" s="109">
        <v>-1396.3</v>
      </c>
      <c r="AL47" s="109">
        <v>-371.6</v>
      </c>
      <c r="AM47" s="109">
        <v>-335.6</v>
      </c>
      <c r="AN47" s="109">
        <v>-450.1</v>
      </c>
      <c r="AO47" s="109">
        <v>-570.1</v>
      </c>
      <c r="AP47" s="109">
        <v>-1727.5</v>
      </c>
      <c r="AQ47" s="109">
        <v>-595.6</v>
      </c>
      <c r="AR47" s="109">
        <v>-570</v>
      </c>
      <c r="AS47" s="109">
        <v>-667.6</v>
      </c>
      <c r="AT47" s="109">
        <v>-667.6</v>
      </c>
      <c r="AU47" s="109">
        <v>-770</v>
      </c>
      <c r="AV47" s="109">
        <v>-770</v>
      </c>
      <c r="AW47" s="109">
        <v>-2603.1999999999998</v>
      </c>
      <c r="AX47" s="109">
        <v>-2603.1999999999998</v>
      </c>
      <c r="AY47" s="109">
        <v>-746.8</v>
      </c>
      <c r="AZ47" s="109">
        <v>-732.7</v>
      </c>
      <c r="BA47" s="109">
        <v>-979.3</v>
      </c>
      <c r="BB47" s="109">
        <v>-1083.8</v>
      </c>
      <c r="BC47" s="109">
        <v>-3542.5</v>
      </c>
      <c r="BD47" s="109">
        <v>-1190.2</v>
      </c>
      <c r="BE47" s="109">
        <v>-1189.7</v>
      </c>
      <c r="BF47" s="109">
        <v>-1128.8</v>
      </c>
      <c r="BG47" s="109">
        <v>-1128.2</v>
      </c>
      <c r="BH47" s="109">
        <v>-1284.0999999999999</v>
      </c>
      <c r="BI47" s="109">
        <v>-1283.3</v>
      </c>
      <c r="BJ47" s="109">
        <v>-1437.4</v>
      </c>
      <c r="BK47" s="109">
        <v>-1436.6</v>
      </c>
      <c r="BL47" s="109">
        <v>-5040.5</v>
      </c>
      <c r="BM47" s="109">
        <v>-5037.8</v>
      </c>
      <c r="BN47" s="109">
        <v>-1313.5</v>
      </c>
      <c r="BO47" s="109">
        <v>-641.29999999999995</v>
      </c>
      <c r="BP47" s="109">
        <v>-1524.2</v>
      </c>
      <c r="BQ47" s="109">
        <v>-1150.7</v>
      </c>
      <c r="BR47" s="109">
        <v>-4629.7</v>
      </c>
      <c r="BS47" s="109">
        <v>-1054.5999999999999</v>
      </c>
      <c r="BT47" s="109">
        <v>-979.6</v>
      </c>
      <c r="BU47" s="109">
        <v>-769.2</v>
      </c>
      <c r="BV47" s="109">
        <v>-612.79999999999995</v>
      </c>
      <c r="BW47" s="109">
        <v>-3416.2</v>
      </c>
      <c r="BX47" s="109">
        <v>-636.5</v>
      </c>
      <c r="BY47" s="109">
        <v>-893.6</v>
      </c>
    </row>
    <row r="48" spans="2:77" s="2" customFormat="1" ht="12.75" customHeight="1" x14ac:dyDescent="0.2">
      <c r="B48" s="6" t="s">
        <v>12</v>
      </c>
      <c r="C48" s="5">
        <v>246.8</v>
      </c>
      <c r="D48" s="5">
        <v>261.90000000000003</v>
      </c>
      <c r="E48" s="5">
        <v>349.00000000000011</v>
      </c>
      <c r="F48" s="5">
        <v>439.69999999999993</v>
      </c>
      <c r="G48" s="5">
        <v>397.49999999999977</v>
      </c>
      <c r="H48" s="5">
        <v>115.20000000000002</v>
      </c>
      <c r="I48" s="5">
        <v>139.69999999999999</v>
      </c>
      <c r="J48" s="5">
        <v>168.59999999999997</v>
      </c>
      <c r="K48" s="5">
        <v>189.00000000000011</v>
      </c>
      <c r="L48" s="5">
        <v>612.00000000000023</v>
      </c>
      <c r="M48" s="5">
        <v>170.1</v>
      </c>
      <c r="N48" s="5">
        <v>180.40000000000003</v>
      </c>
      <c r="O48" s="5">
        <v>198.70000000000005</v>
      </c>
      <c r="P48" s="5">
        <v>205.19999999999993</v>
      </c>
      <c r="Q48" s="5">
        <v>754.60000000000036</v>
      </c>
      <c r="R48" s="5">
        <v>189.70000000000005</v>
      </c>
      <c r="S48" s="5">
        <v>204.49999999999994</v>
      </c>
      <c r="T48" s="5">
        <v>203.00000000000006</v>
      </c>
      <c r="U48" s="5">
        <v>211.09999999999991</v>
      </c>
      <c r="V48" s="5">
        <v>808.30000000000018</v>
      </c>
      <c r="W48" s="5">
        <v>194.40000000000003</v>
      </c>
      <c r="X48" s="5">
        <v>198.90000000000003</v>
      </c>
      <c r="Y48" s="5">
        <v>219.50000000000011</v>
      </c>
      <c r="Z48" s="5">
        <v>236.2000000000001</v>
      </c>
      <c r="AA48" s="5">
        <v>849.09999999999991</v>
      </c>
      <c r="AB48" s="5">
        <v>230.8</v>
      </c>
      <c r="AC48" s="5">
        <v>234.80000000000007</v>
      </c>
      <c r="AD48" s="5">
        <v>239.2</v>
      </c>
      <c r="AE48" s="5">
        <v>251.8</v>
      </c>
      <c r="AF48" s="5">
        <v>956.5</v>
      </c>
      <c r="AG48" s="5">
        <v>242.10000000000002</v>
      </c>
      <c r="AH48" s="5">
        <v>221.79999999999995</v>
      </c>
      <c r="AI48" s="5">
        <v>228.80000000000007</v>
      </c>
      <c r="AJ48" s="5">
        <v>235.2</v>
      </c>
      <c r="AK48" s="5">
        <v>927.7</v>
      </c>
      <c r="AL48" s="5">
        <v>245.79999999999995</v>
      </c>
      <c r="AM48" s="5">
        <v>223.69999999999993</v>
      </c>
      <c r="AN48" s="5">
        <v>247.89999999999998</v>
      </c>
      <c r="AO48" s="5">
        <v>277.99999999999989</v>
      </c>
      <c r="AP48" s="5">
        <v>995.5</v>
      </c>
      <c r="AQ48" s="5">
        <v>298.10000000000002</v>
      </c>
      <c r="AR48" s="5">
        <v>300.5</v>
      </c>
      <c r="AS48" s="5">
        <v>324.30000000000007</v>
      </c>
      <c r="AT48" s="5">
        <v>339.1</v>
      </c>
      <c r="AU48" s="5">
        <v>388.79999999999995</v>
      </c>
      <c r="AV48" s="5">
        <v>429.70000000000005</v>
      </c>
      <c r="AW48" s="5">
        <v>1311.6000000000004</v>
      </c>
      <c r="AX48" s="5">
        <v>1367.3000000000006</v>
      </c>
      <c r="AY48" s="5">
        <v>422.80000000000018</v>
      </c>
      <c r="AZ48" s="5">
        <v>379.19999999999982</v>
      </c>
      <c r="BA48" s="5">
        <v>421.39999999999986</v>
      </c>
      <c r="BB48" s="5">
        <v>494.80000000000041</v>
      </c>
      <c r="BC48" s="5">
        <v>1718.0999999999995</v>
      </c>
      <c r="BD48" s="5">
        <v>521.10000000000014</v>
      </c>
      <c r="BE48" s="5">
        <v>547.60000000000014</v>
      </c>
      <c r="BF48" s="5">
        <v>511.59999999999991</v>
      </c>
      <c r="BG48" s="5">
        <v>531.5</v>
      </c>
      <c r="BH48" s="5">
        <v>555.79999999999995</v>
      </c>
      <c r="BI48" s="5">
        <v>584.09999999999991</v>
      </c>
      <c r="BJ48" s="5">
        <v>675.09999999999991</v>
      </c>
      <c r="BK48" s="5">
        <v>701.29999999999973</v>
      </c>
      <c r="BL48" s="5">
        <v>2263.7000000000007</v>
      </c>
      <c r="BM48" s="5">
        <v>2364.5999999999995</v>
      </c>
      <c r="BN48" s="5">
        <v>693.8</v>
      </c>
      <c r="BO48" s="5">
        <v>321.50000000000023</v>
      </c>
      <c r="BP48" s="5">
        <v>651.90000000000032</v>
      </c>
      <c r="BQ48" s="5">
        <v>864.49999999999977</v>
      </c>
      <c r="BR48" s="5">
        <v>2531.7000000000007</v>
      </c>
      <c r="BS48" s="5">
        <v>895.30000000000018</v>
      </c>
      <c r="BT48" s="5">
        <v>798.19999999999993</v>
      </c>
      <c r="BU48" s="5">
        <v>1251.0999999999997</v>
      </c>
      <c r="BV48" s="5">
        <v>1035.5999999999999</v>
      </c>
      <c r="BW48" s="5">
        <v>3980.4000000000005</v>
      </c>
      <c r="BX48" s="5">
        <v>1115.3</v>
      </c>
      <c r="BY48" s="5">
        <v>1129.8999999999996</v>
      </c>
    </row>
    <row r="49" spans="2:77" ht="12.75" customHeight="1" x14ac:dyDescent="0.2">
      <c r="B49" s="10" t="s">
        <v>13</v>
      </c>
      <c r="C49" s="109"/>
      <c r="D49" s="109"/>
      <c r="E49" s="109"/>
      <c r="F49" s="109"/>
      <c r="G49" s="109"/>
      <c r="H49" s="109"/>
      <c r="I49" s="109"/>
      <c r="J49" s="109"/>
      <c r="K49" s="109"/>
      <c r="L49" s="109"/>
      <c r="M49" s="109"/>
      <c r="N49" s="109"/>
      <c r="O49" s="109"/>
      <c r="P49" s="109"/>
      <c r="Q49" s="109"/>
      <c r="R49" s="109"/>
      <c r="S49" s="109"/>
      <c r="T49" s="109"/>
      <c r="U49" s="109"/>
      <c r="V49" s="109"/>
      <c r="W49" s="109"/>
      <c r="X49" s="109"/>
      <c r="Y49" s="109"/>
      <c r="Z49" s="109"/>
      <c r="AA49" s="109"/>
      <c r="AB49" s="109"/>
      <c r="AC49" s="109"/>
      <c r="AD49" s="109"/>
      <c r="AE49" s="109"/>
      <c r="AF49" s="109"/>
      <c r="AG49" s="109"/>
      <c r="AH49" s="109"/>
      <c r="AI49" s="109"/>
      <c r="AJ49" s="109"/>
      <c r="AK49" s="109"/>
      <c r="AL49" s="109"/>
      <c r="AM49" s="109"/>
      <c r="AN49" s="109"/>
      <c r="AO49" s="109"/>
      <c r="AP49" s="109"/>
      <c r="AQ49" s="109"/>
      <c r="AR49" s="109"/>
      <c r="AS49" s="109"/>
      <c r="AT49" s="109"/>
      <c r="AU49" s="109"/>
      <c r="AV49" s="109"/>
      <c r="AW49" s="109"/>
      <c r="AX49" s="109"/>
      <c r="AY49" s="109"/>
      <c r="AZ49" s="109"/>
      <c r="BA49" s="109"/>
      <c r="BB49" s="109"/>
      <c r="BC49" s="109"/>
      <c r="BD49" s="109"/>
      <c r="BE49" s="109"/>
      <c r="BF49" s="109"/>
      <c r="BG49" s="109"/>
      <c r="BH49" s="109"/>
      <c r="BI49" s="109"/>
      <c r="BJ49" s="109"/>
      <c r="BK49" s="109"/>
      <c r="BL49" s="109"/>
      <c r="BM49" s="109"/>
      <c r="BN49" s="109"/>
      <c r="BO49" s="109"/>
      <c r="BP49" s="109"/>
      <c r="BQ49" s="109"/>
      <c r="BR49" s="109"/>
      <c r="BS49" s="109"/>
      <c r="BT49" s="109"/>
      <c r="BU49" s="109"/>
      <c r="BV49" s="109"/>
      <c r="BW49" s="109"/>
      <c r="BX49" s="109"/>
      <c r="BY49" s="109"/>
    </row>
    <row r="50" spans="2:77" ht="12.75" customHeight="1" x14ac:dyDescent="0.2">
      <c r="B50" s="10" t="s">
        <v>26</v>
      </c>
      <c r="C50" s="109">
        <v>-41</v>
      </c>
      <c r="D50" s="109">
        <v>-55.400000000000006</v>
      </c>
      <c r="E50" s="109">
        <v>-62.8</v>
      </c>
      <c r="F50" s="109">
        <v>-74.599999999999994</v>
      </c>
      <c r="G50" s="109">
        <v>-82</v>
      </c>
      <c r="H50" s="109">
        <v>-21.8</v>
      </c>
      <c r="I50" s="109">
        <v>-25.400000000000002</v>
      </c>
      <c r="J50" s="109">
        <v>-28.900000000000002</v>
      </c>
      <c r="K50" s="109">
        <v>-45.3</v>
      </c>
      <c r="L50" s="109">
        <v>-121.39999999999999</v>
      </c>
      <c r="M50" s="109">
        <v>-30.6</v>
      </c>
      <c r="N50" s="109">
        <v>-31.400000000000002</v>
      </c>
      <c r="O50" s="109">
        <v>-35.5</v>
      </c>
      <c r="P50" s="109">
        <v>-40.400000000000006</v>
      </c>
      <c r="Q50" s="109">
        <v>-137.69999999999999</v>
      </c>
      <c r="R50" s="109">
        <v>-38.6</v>
      </c>
      <c r="S50" s="109">
        <v>-45.2</v>
      </c>
      <c r="T50" s="109">
        <v>-40.1</v>
      </c>
      <c r="U50" s="109">
        <v>-46.4</v>
      </c>
      <c r="V50" s="109">
        <v>-170.29999999999998</v>
      </c>
      <c r="W50" s="109">
        <v>-44.7</v>
      </c>
      <c r="X50" s="109">
        <v>-45.7</v>
      </c>
      <c r="Y50" s="109">
        <v>-46.1</v>
      </c>
      <c r="Z50" s="109">
        <v>-61.3</v>
      </c>
      <c r="AA50" s="109">
        <v>-198</v>
      </c>
      <c r="AB50" s="109">
        <v>-45.7</v>
      </c>
      <c r="AC50" s="109">
        <v>-57.4</v>
      </c>
      <c r="AD50" s="109">
        <v>-44.6</v>
      </c>
      <c r="AE50" s="109">
        <v>-62.7</v>
      </c>
      <c r="AF50" s="109">
        <v>-210.39999999999998</v>
      </c>
      <c r="AG50" s="109">
        <v>-56.6</v>
      </c>
      <c r="AH50" s="109">
        <v>-58.400000000000006</v>
      </c>
      <c r="AI50" s="109">
        <v>-55</v>
      </c>
      <c r="AJ50" s="109">
        <v>-70.5</v>
      </c>
      <c r="AK50" s="109">
        <v>-240.5</v>
      </c>
      <c r="AL50" s="109">
        <v>-62.3</v>
      </c>
      <c r="AM50" s="109">
        <v>-60.4</v>
      </c>
      <c r="AN50" s="109">
        <v>-63.5</v>
      </c>
      <c r="AO50" s="109">
        <v>-73.7</v>
      </c>
      <c r="AP50" s="109">
        <v>-260.3</v>
      </c>
      <c r="AQ50" s="109">
        <v>-66.2</v>
      </c>
      <c r="AR50" s="109">
        <v>-71.399999999999991</v>
      </c>
      <c r="AS50" s="109">
        <v>-90.2</v>
      </c>
      <c r="AT50" s="109">
        <v>-83.5</v>
      </c>
      <c r="AU50" s="109">
        <v>-121.10000000000001</v>
      </c>
      <c r="AV50" s="109">
        <v>-112.9</v>
      </c>
      <c r="AW50" s="109">
        <v>-349</v>
      </c>
      <c r="AX50" s="109">
        <v>-334.1</v>
      </c>
      <c r="AY50" s="109">
        <v>-102.8</v>
      </c>
      <c r="AZ50" s="109">
        <v>-108.4</v>
      </c>
      <c r="BA50" s="109">
        <v>-105.10000000000001</v>
      </c>
      <c r="BB50" s="109">
        <v>-121.60000000000001</v>
      </c>
      <c r="BC50" s="109">
        <v>-437.8</v>
      </c>
      <c r="BD50" s="109">
        <v>-118.5</v>
      </c>
      <c r="BE50" s="109">
        <v>-118.5</v>
      </c>
      <c r="BF50" s="109">
        <v>-121.89999999999999</v>
      </c>
      <c r="BG50" s="109">
        <v>-121.89999999999999</v>
      </c>
      <c r="BH50" s="109">
        <v>-136</v>
      </c>
      <c r="BI50" s="109">
        <v>-136</v>
      </c>
      <c r="BJ50" s="109">
        <v>-167.70000000000002</v>
      </c>
      <c r="BK50" s="109">
        <v>-167.70000000000002</v>
      </c>
      <c r="BL50" s="109">
        <v>-544</v>
      </c>
      <c r="BM50" s="109">
        <v>-544</v>
      </c>
      <c r="BN50" s="109">
        <v>-168.5</v>
      </c>
      <c r="BO50" s="109">
        <v>-43.6</v>
      </c>
      <c r="BP50" s="109">
        <v>-168.3</v>
      </c>
      <c r="BQ50" s="109">
        <v>-215</v>
      </c>
      <c r="BR50" s="109">
        <v>-595.4</v>
      </c>
      <c r="BS50" s="109">
        <v>-196.7</v>
      </c>
      <c r="BT50" s="109">
        <v>-180.2</v>
      </c>
      <c r="BU50" s="109">
        <v>-222.2</v>
      </c>
      <c r="BV50" s="109">
        <v>-233.2</v>
      </c>
      <c r="BW50" s="109">
        <v>-832.6</v>
      </c>
      <c r="BX50" s="109">
        <v>-182.4</v>
      </c>
      <c r="BY50" s="109">
        <v>-185.9</v>
      </c>
    </row>
    <row r="51" spans="2:77" ht="12.75" customHeight="1" x14ac:dyDescent="0.2">
      <c r="B51" s="10" t="s">
        <v>202</v>
      </c>
      <c r="C51" s="109">
        <v>-28.1</v>
      </c>
      <c r="D51" s="109">
        <v>-32.5</v>
      </c>
      <c r="E51" s="109">
        <v>-44.4</v>
      </c>
      <c r="F51" s="109">
        <v>-51.6</v>
      </c>
      <c r="G51" s="109">
        <v>-53.8</v>
      </c>
      <c r="H51" s="109">
        <v>-17</v>
      </c>
      <c r="I51" s="109">
        <v>-21.2</v>
      </c>
      <c r="J51" s="109">
        <v>-24.3</v>
      </c>
      <c r="K51" s="109">
        <v>-26.5</v>
      </c>
      <c r="L51" s="109">
        <v>-89</v>
      </c>
      <c r="M51" s="109">
        <v>-25.7</v>
      </c>
      <c r="N51" s="109">
        <v>-27.7</v>
      </c>
      <c r="O51" s="109">
        <v>-34</v>
      </c>
      <c r="P51" s="109">
        <v>-31.6</v>
      </c>
      <c r="Q51" s="109">
        <v>-119.1</v>
      </c>
      <c r="R51" s="109">
        <v>-29.2</v>
      </c>
      <c r="S51" s="109">
        <v>-31.7</v>
      </c>
      <c r="T51" s="109">
        <v>-32.5</v>
      </c>
      <c r="U51" s="109">
        <v>-32.200000000000003</v>
      </c>
      <c r="V51" s="109">
        <v>-125.6</v>
      </c>
      <c r="W51" s="109">
        <v>-31.3</v>
      </c>
      <c r="X51" s="109">
        <v>-31.7</v>
      </c>
      <c r="Y51" s="109">
        <v>-37.1</v>
      </c>
      <c r="Z51" s="109">
        <v>-38.700000000000003</v>
      </c>
      <c r="AA51" s="109">
        <v>-138.69999999999999</v>
      </c>
      <c r="AB51" s="109">
        <v>-34</v>
      </c>
      <c r="AC51" s="109">
        <v>-33</v>
      </c>
      <c r="AD51" s="109">
        <v>-47.5</v>
      </c>
      <c r="AE51" s="109">
        <v>-46.2</v>
      </c>
      <c r="AF51" s="109">
        <v>-160.69999999999999</v>
      </c>
      <c r="AG51" s="109">
        <v>-43.4</v>
      </c>
      <c r="AH51" s="109">
        <v>-45.9</v>
      </c>
      <c r="AI51" s="109">
        <v>-42.8</v>
      </c>
      <c r="AJ51" s="109">
        <v>-46.7</v>
      </c>
      <c r="AK51" s="109">
        <v>-178.8</v>
      </c>
      <c r="AL51" s="109">
        <v>-39</v>
      </c>
      <c r="AM51" s="109">
        <v>-40.6</v>
      </c>
      <c r="AN51" s="109">
        <v>-45.8</v>
      </c>
      <c r="AO51" s="109">
        <v>-51.5</v>
      </c>
      <c r="AP51" s="109">
        <v>-176.8</v>
      </c>
      <c r="AQ51" s="109">
        <v>-51.8</v>
      </c>
      <c r="AR51" s="109">
        <v>-52.4</v>
      </c>
      <c r="AS51" s="109">
        <v>-53.3</v>
      </c>
      <c r="AT51" s="109">
        <v>-53.3</v>
      </c>
      <c r="AU51" s="109">
        <v>-62.6</v>
      </c>
      <c r="AV51" s="109">
        <v>-62.6</v>
      </c>
      <c r="AW51" s="109">
        <v>-220</v>
      </c>
      <c r="AX51" s="109">
        <v>-220</v>
      </c>
      <c r="AY51" s="109">
        <v>-57.1</v>
      </c>
      <c r="AZ51" s="109">
        <v>-65</v>
      </c>
      <c r="BA51" s="109">
        <v>-73.5</v>
      </c>
      <c r="BB51" s="109">
        <v>-74</v>
      </c>
      <c r="BC51" s="109">
        <v>-269.60000000000002</v>
      </c>
      <c r="BD51" s="109">
        <v>-74.3</v>
      </c>
      <c r="BE51" s="109">
        <v>-62.6</v>
      </c>
      <c r="BF51" s="109">
        <v>-82.3</v>
      </c>
      <c r="BG51" s="109">
        <v>-70.599999999999994</v>
      </c>
      <c r="BH51" s="109">
        <v>-90.4</v>
      </c>
      <c r="BI51" s="109">
        <v>-77.599999999999994</v>
      </c>
      <c r="BJ51" s="109">
        <v>-102.2</v>
      </c>
      <c r="BK51" s="109">
        <v>-89.4</v>
      </c>
      <c r="BL51" s="109">
        <v>-349.4</v>
      </c>
      <c r="BM51" s="109">
        <v>-300.2</v>
      </c>
      <c r="BN51" s="109">
        <v>-88.6</v>
      </c>
      <c r="BO51" s="109">
        <v>-57.9</v>
      </c>
      <c r="BP51" s="109">
        <v>-68.3</v>
      </c>
      <c r="BQ51" s="109">
        <v>-101.3</v>
      </c>
      <c r="BR51" s="109">
        <v>-316.10000000000002</v>
      </c>
      <c r="BS51" s="109">
        <v>-104.4</v>
      </c>
      <c r="BT51" s="109">
        <v>-84.5</v>
      </c>
      <c r="BU51" s="109">
        <v>-85.8</v>
      </c>
      <c r="BV51" s="109">
        <v>-86</v>
      </c>
      <c r="BW51" s="109">
        <v>-360.7</v>
      </c>
      <c r="BX51" s="109">
        <v>-68.400000000000006</v>
      </c>
      <c r="BY51" s="109">
        <v>-97</v>
      </c>
    </row>
    <row r="52" spans="2:77" ht="12.75" customHeight="1" x14ac:dyDescent="0.2">
      <c r="B52" s="10" t="s">
        <v>19</v>
      </c>
      <c r="C52" s="109">
        <v>-7.9</v>
      </c>
      <c r="D52" s="109">
        <v>-18.399999999999999</v>
      </c>
      <c r="E52" s="109">
        <v>-7.5</v>
      </c>
      <c r="F52" s="109">
        <v>-81.900000000000006</v>
      </c>
      <c r="G52" s="109">
        <v>-83.2</v>
      </c>
      <c r="H52" s="109">
        <v>-13.2</v>
      </c>
      <c r="I52" s="109">
        <v>-15.6</v>
      </c>
      <c r="J52" s="109">
        <v>-20.5</v>
      </c>
      <c r="K52" s="109">
        <v>-16.600000000000001</v>
      </c>
      <c r="L52" s="109">
        <v>-65.900000000000006</v>
      </c>
      <c r="M52" s="109">
        <v>-18.7</v>
      </c>
      <c r="N52" s="109">
        <v>-16</v>
      </c>
      <c r="O52" s="109">
        <v>-25.3</v>
      </c>
      <c r="P52" s="109">
        <v>-26.3</v>
      </c>
      <c r="Q52" s="109">
        <v>-86.4</v>
      </c>
      <c r="R52" s="109">
        <v>-26.6</v>
      </c>
      <c r="S52" s="109">
        <v>-115.6</v>
      </c>
      <c r="T52" s="109">
        <v>-42.1</v>
      </c>
      <c r="U52" s="109">
        <v>-28.4</v>
      </c>
      <c r="V52" s="109">
        <v>-212.7</v>
      </c>
      <c r="W52" s="109">
        <v>-18.399999999999999</v>
      </c>
      <c r="X52" s="109">
        <v>-17.3</v>
      </c>
      <c r="Y52" s="109">
        <v>-22</v>
      </c>
      <c r="Z52" s="109">
        <v>-28.1</v>
      </c>
      <c r="AA52" s="109">
        <v>-85.8</v>
      </c>
      <c r="AB52" s="109">
        <v>-20.5</v>
      </c>
      <c r="AC52" s="109">
        <v>-20.3</v>
      </c>
      <c r="AD52" s="109">
        <v>-19.3</v>
      </c>
      <c r="AE52" s="109">
        <v>-18.100000000000001</v>
      </c>
      <c r="AF52" s="109">
        <v>-78.099999999999994</v>
      </c>
      <c r="AG52" s="109">
        <v>-12.6</v>
      </c>
      <c r="AH52" s="109">
        <v>-6.2</v>
      </c>
      <c r="AI52" s="109">
        <v>-7.1</v>
      </c>
      <c r="AJ52" s="109">
        <v>-12.9</v>
      </c>
      <c r="AK52" s="109">
        <v>-38.9</v>
      </c>
      <c r="AL52" s="109">
        <v>-13.4</v>
      </c>
      <c r="AM52" s="109">
        <v>-16.2</v>
      </c>
      <c r="AN52" s="109">
        <v>-26.4</v>
      </c>
      <c r="AO52" s="109">
        <v>-31.8</v>
      </c>
      <c r="AP52" s="109">
        <v>-87.8</v>
      </c>
      <c r="AQ52" s="109">
        <v>-30.1</v>
      </c>
      <c r="AR52" s="109">
        <v>-28.4</v>
      </c>
      <c r="AS52" s="109">
        <v>-29.7</v>
      </c>
      <c r="AT52" s="109">
        <v>-29.7</v>
      </c>
      <c r="AU52" s="109">
        <v>-29.6</v>
      </c>
      <c r="AV52" s="109">
        <v>-29.6</v>
      </c>
      <c r="AW52" s="109">
        <v>-117.7</v>
      </c>
      <c r="AX52" s="109">
        <v>-117.7</v>
      </c>
      <c r="AY52" s="109">
        <v>-21.6</v>
      </c>
      <c r="AZ52" s="109">
        <v>-25.2</v>
      </c>
      <c r="BA52" s="109">
        <v>-42.2</v>
      </c>
      <c r="BB52" s="109">
        <v>-42.7</v>
      </c>
      <c r="BC52" s="109">
        <v>-131.69999999999999</v>
      </c>
      <c r="BD52" s="109">
        <v>-61.7</v>
      </c>
      <c r="BE52" s="109">
        <v>-61.7</v>
      </c>
      <c r="BF52" s="109">
        <v>-65.8</v>
      </c>
      <c r="BG52" s="109">
        <v>-65.8</v>
      </c>
      <c r="BH52" s="109">
        <v>-94.4</v>
      </c>
      <c r="BI52" s="109">
        <v>-94.4</v>
      </c>
      <c r="BJ52" s="109">
        <v>-110.9</v>
      </c>
      <c r="BK52" s="109">
        <v>-110.9</v>
      </c>
      <c r="BL52" s="109">
        <v>-332.8</v>
      </c>
      <c r="BM52" s="109">
        <v>-332.8</v>
      </c>
      <c r="BN52" s="109">
        <v>-116.5</v>
      </c>
      <c r="BO52" s="109">
        <v>-135.19999999999999</v>
      </c>
      <c r="BP52" s="109">
        <v>-61.3</v>
      </c>
      <c r="BQ52" s="109">
        <v>-29.6</v>
      </c>
      <c r="BR52" s="109">
        <v>-342.6</v>
      </c>
      <c r="BS52" s="109">
        <v>-26</v>
      </c>
      <c r="BT52" s="109">
        <v>-28.8</v>
      </c>
      <c r="BU52" s="109">
        <v>-45.9</v>
      </c>
      <c r="BV52" s="109">
        <v>-83</v>
      </c>
      <c r="BW52" s="109">
        <v>-183.7</v>
      </c>
      <c r="BX52" s="109">
        <v>-104.9</v>
      </c>
      <c r="BY52" s="109">
        <v>-139.19999999999999</v>
      </c>
    </row>
    <row r="53" spans="2:77" ht="12.75" customHeight="1" x14ac:dyDescent="0.2">
      <c r="B53" s="10" t="s">
        <v>195</v>
      </c>
      <c r="C53" s="109"/>
      <c r="D53" s="109"/>
      <c r="E53" s="109"/>
      <c r="F53" s="109"/>
      <c r="G53" s="109"/>
      <c r="H53" s="109"/>
      <c r="I53" s="109"/>
      <c r="J53" s="109"/>
      <c r="K53" s="109"/>
      <c r="L53" s="109"/>
      <c r="M53" s="109"/>
      <c r="N53" s="109"/>
      <c r="O53" s="109"/>
      <c r="P53" s="109"/>
      <c r="Q53" s="109"/>
      <c r="R53" s="109"/>
      <c r="S53" s="109"/>
      <c r="T53" s="109"/>
      <c r="U53" s="109"/>
      <c r="V53" s="109"/>
      <c r="W53" s="109"/>
      <c r="X53" s="109"/>
      <c r="Y53" s="109"/>
      <c r="Z53" s="109"/>
      <c r="AA53" s="109"/>
      <c r="AB53" s="109"/>
      <c r="AC53" s="109"/>
      <c r="AD53" s="109"/>
      <c r="AE53" s="109"/>
      <c r="AF53" s="109"/>
      <c r="AG53" s="109"/>
      <c r="AH53" s="109"/>
      <c r="AI53" s="109"/>
      <c r="AJ53" s="109"/>
      <c r="AK53" s="109"/>
      <c r="AL53" s="109"/>
      <c r="AM53" s="109"/>
      <c r="AN53" s="109"/>
      <c r="AO53" s="109"/>
      <c r="AP53" s="109"/>
      <c r="AQ53" s="109"/>
      <c r="AR53" s="109"/>
      <c r="AS53" s="109"/>
      <c r="AT53" s="109"/>
      <c r="AU53" s="109"/>
      <c r="AV53" s="109"/>
      <c r="AW53" s="109"/>
      <c r="AX53" s="109"/>
      <c r="AY53" s="109"/>
      <c r="AZ53" s="109"/>
      <c r="BA53" s="109"/>
      <c r="BB53" s="109"/>
      <c r="BC53" s="109"/>
      <c r="BD53" s="109"/>
      <c r="BE53" s="109"/>
      <c r="BF53" s="109"/>
      <c r="BG53" s="109"/>
      <c r="BH53" s="109"/>
      <c r="BI53" s="109"/>
      <c r="BJ53" s="109"/>
      <c r="BK53" s="109"/>
      <c r="BL53" s="109"/>
      <c r="BM53" s="109"/>
      <c r="BN53" s="109"/>
      <c r="BO53" s="109"/>
      <c r="BP53" s="109"/>
      <c r="BQ53" s="109"/>
      <c r="BR53" s="109"/>
      <c r="BS53" s="109"/>
      <c r="BT53" s="109"/>
      <c r="BU53" s="109"/>
      <c r="BV53" s="109"/>
      <c r="BW53" s="109"/>
      <c r="BX53" s="109"/>
      <c r="BY53" s="109"/>
    </row>
    <row r="54" spans="2:77" ht="12.75" customHeight="1" x14ac:dyDescent="0.2">
      <c r="B54" s="10" t="s">
        <v>26</v>
      </c>
      <c r="C54" s="109">
        <v>-5.0999999999999996</v>
      </c>
      <c r="D54" s="109">
        <v>-8.2999999999999989</v>
      </c>
      <c r="E54" s="109">
        <v>-12.3</v>
      </c>
      <c r="F54" s="109">
        <v>-14.700000000000001</v>
      </c>
      <c r="G54" s="109">
        <v>-16.100000000000001</v>
      </c>
      <c r="H54" s="109">
        <v>-3.7</v>
      </c>
      <c r="I54" s="109">
        <v>-3.6</v>
      </c>
      <c r="J54" s="109">
        <v>-3.6</v>
      </c>
      <c r="K54" s="109">
        <v>-4.3</v>
      </c>
      <c r="L54" s="109">
        <v>-15.2</v>
      </c>
      <c r="M54" s="109">
        <v>-4.3</v>
      </c>
      <c r="N54" s="109">
        <v>-4.2</v>
      </c>
      <c r="O54" s="109">
        <v>-4</v>
      </c>
      <c r="P54" s="109">
        <v>-4.6999999999999993</v>
      </c>
      <c r="Q54" s="109">
        <v>-17.3</v>
      </c>
      <c r="R54" s="109">
        <v>-5</v>
      </c>
      <c r="S54" s="109">
        <v>-5</v>
      </c>
      <c r="T54" s="109">
        <v>-5.0999999999999996</v>
      </c>
      <c r="U54" s="109">
        <v>-5.3</v>
      </c>
      <c r="V54" s="109">
        <v>-20.299999999999997</v>
      </c>
      <c r="W54" s="109">
        <v>-5.5</v>
      </c>
      <c r="X54" s="109">
        <v>-5.6999999999999993</v>
      </c>
      <c r="Y54" s="109">
        <v>-5.7</v>
      </c>
      <c r="Z54" s="109">
        <v>-5.6999999999999993</v>
      </c>
      <c r="AA54" s="109">
        <v>-22.599999999999998</v>
      </c>
      <c r="AB54" s="109">
        <v>-5.8999999999999995</v>
      </c>
      <c r="AC54" s="109">
        <v>-5.7</v>
      </c>
      <c r="AD54" s="109">
        <v>-5.3</v>
      </c>
      <c r="AE54" s="109">
        <v>-5.6999999999999993</v>
      </c>
      <c r="AF54" s="109">
        <v>-22.7</v>
      </c>
      <c r="AG54" s="109">
        <v>-5.6</v>
      </c>
      <c r="AH54" s="109">
        <v>-5.6999999999999993</v>
      </c>
      <c r="AI54" s="109">
        <v>-5.6999999999999993</v>
      </c>
      <c r="AJ54" s="109">
        <v>-5.6999999999999993</v>
      </c>
      <c r="AK54" s="109">
        <v>-22.7</v>
      </c>
      <c r="AL54" s="109">
        <v>-6.1999999999999993</v>
      </c>
      <c r="AM54" s="109">
        <v>-6</v>
      </c>
      <c r="AN54" s="109">
        <v>-6.1</v>
      </c>
      <c r="AO54" s="109">
        <v>-6</v>
      </c>
      <c r="AP54" s="109">
        <v>-24.4</v>
      </c>
      <c r="AQ54" s="109">
        <v>-5.6000000000000005</v>
      </c>
      <c r="AR54" s="109">
        <v>-5.6</v>
      </c>
      <c r="AS54" s="109">
        <v>-6.3</v>
      </c>
      <c r="AT54" s="109">
        <v>-6.3</v>
      </c>
      <c r="AU54" s="109">
        <v>-6.6</v>
      </c>
      <c r="AV54" s="109">
        <v>-6.6</v>
      </c>
      <c r="AW54" s="109">
        <v>-24.200000000000003</v>
      </c>
      <c r="AX54" s="109">
        <v>-24.200000000000003</v>
      </c>
      <c r="AY54" s="109">
        <v>-6.6000000000000005</v>
      </c>
      <c r="AZ54" s="109">
        <v>-6.8</v>
      </c>
      <c r="BA54" s="109">
        <v>-6.8999999999999995</v>
      </c>
      <c r="BB54" s="109">
        <v>-7</v>
      </c>
      <c r="BC54" s="109">
        <v>-27.1</v>
      </c>
      <c r="BD54" s="109">
        <v>-7.3</v>
      </c>
      <c r="BE54" s="109">
        <v>-27.3</v>
      </c>
      <c r="BF54" s="109">
        <v>-7.8</v>
      </c>
      <c r="BG54" s="109">
        <v>-24.1</v>
      </c>
      <c r="BH54" s="109">
        <v>-7.8</v>
      </c>
      <c r="BI54" s="109">
        <v>-27.5</v>
      </c>
      <c r="BJ54" s="109">
        <v>-8.1999999999999993</v>
      </c>
      <c r="BK54" s="109">
        <v>-29.9</v>
      </c>
      <c r="BL54" s="109">
        <v>-31.1</v>
      </c>
      <c r="BM54" s="109">
        <v>-108.8</v>
      </c>
      <c r="BN54" s="109">
        <v>-28.599999999999998</v>
      </c>
      <c r="BO54" s="109">
        <v>-31</v>
      </c>
      <c r="BP54" s="109">
        <v>-30.5</v>
      </c>
      <c r="BQ54" s="109">
        <v>-30.599999999999998</v>
      </c>
      <c r="BR54" s="109">
        <v>-120.69999999999999</v>
      </c>
      <c r="BS54" s="109">
        <v>-32.699999999999996</v>
      </c>
      <c r="BT54" s="109">
        <v>-33.700000000000003</v>
      </c>
      <c r="BU54" s="109">
        <v>-37.200000000000003</v>
      </c>
      <c r="BV54" s="109">
        <v>-38.9</v>
      </c>
      <c r="BW54" s="109">
        <v>-142.6</v>
      </c>
      <c r="BX54" s="109">
        <v>-41.3</v>
      </c>
      <c r="BY54" s="109">
        <v>-40.5</v>
      </c>
    </row>
    <row r="55" spans="2:77" ht="12.75" customHeight="1" x14ac:dyDescent="0.2">
      <c r="B55" s="10" t="s">
        <v>202</v>
      </c>
      <c r="C55" s="109">
        <v>-1</v>
      </c>
      <c r="D55" s="109">
        <v>-0.9</v>
      </c>
      <c r="E55" s="109">
        <v>-1.4</v>
      </c>
      <c r="F55" s="109">
        <v>-2.9</v>
      </c>
      <c r="G55" s="109">
        <v>-4.2</v>
      </c>
      <c r="H55" s="109">
        <v>-1.2</v>
      </c>
      <c r="I55" s="109">
        <v>-1.3</v>
      </c>
      <c r="J55" s="109">
        <v>-1.3</v>
      </c>
      <c r="K55" s="109">
        <v>-1.3</v>
      </c>
      <c r="L55" s="109">
        <v>-5.0999999999999996</v>
      </c>
      <c r="M55" s="109">
        <v>-1.6</v>
      </c>
      <c r="N55" s="109">
        <v>-1.9</v>
      </c>
      <c r="O55" s="109">
        <v>-0.9</v>
      </c>
      <c r="P55" s="109">
        <v>-1.9</v>
      </c>
      <c r="Q55" s="109">
        <v>-6.1</v>
      </c>
      <c r="R55" s="109">
        <v>-2.2999999999999998</v>
      </c>
      <c r="S55" s="109">
        <v>-2.8</v>
      </c>
      <c r="T55" s="109">
        <v>-3</v>
      </c>
      <c r="U55" s="109">
        <v>-3.3</v>
      </c>
      <c r="V55" s="109">
        <v>-11.5</v>
      </c>
      <c r="W55" s="109">
        <v>-2.8</v>
      </c>
      <c r="X55" s="109">
        <v>-2.9</v>
      </c>
      <c r="Y55" s="109">
        <v>-3</v>
      </c>
      <c r="Z55" s="109">
        <v>-3</v>
      </c>
      <c r="AA55" s="109">
        <v>-11.7</v>
      </c>
      <c r="AB55" s="109">
        <v>-2.9</v>
      </c>
      <c r="AC55" s="109">
        <v>-2.9</v>
      </c>
      <c r="AD55" s="109">
        <v>-3.2</v>
      </c>
      <c r="AE55" s="109">
        <v>-2.4</v>
      </c>
      <c r="AF55" s="109">
        <v>-11.3</v>
      </c>
      <c r="AG55" s="109">
        <v>-2.1</v>
      </c>
      <c r="AH55" s="109">
        <v>-2.2000000000000002</v>
      </c>
      <c r="AI55" s="109">
        <v>-2.2999999999999998</v>
      </c>
      <c r="AJ55" s="109">
        <v>-2.1</v>
      </c>
      <c r="AK55" s="109">
        <v>-8.8000000000000007</v>
      </c>
      <c r="AL55" s="109">
        <v>-2.1</v>
      </c>
      <c r="AM55" s="109">
        <v>-2.2999999999999998</v>
      </c>
      <c r="AN55" s="109">
        <v>-2.2999999999999998</v>
      </c>
      <c r="AO55" s="109">
        <v>-2.2999999999999998</v>
      </c>
      <c r="AP55" s="109">
        <v>-9.1</v>
      </c>
      <c r="AQ55" s="109">
        <v>-2.5</v>
      </c>
      <c r="AR55" s="109">
        <v>-2.2999999999999998</v>
      </c>
      <c r="AS55" s="109">
        <v>-2.5</v>
      </c>
      <c r="AT55" s="109">
        <v>-2.5</v>
      </c>
      <c r="AU55" s="109">
        <v>-2.5</v>
      </c>
      <c r="AV55" s="109">
        <v>-2.5</v>
      </c>
      <c r="AW55" s="109">
        <v>-9.6999999999999993</v>
      </c>
      <c r="AX55" s="109">
        <v>-9.6999999999999993</v>
      </c>
      <c r="AY55" s="109">
        <v>-2.2999999999999998</v>
      </c>
      <c r="AZ55" s="109">
        <v>-2.4</v>
      </c>
      <c r="BA55" s="109">
        <v>-2.7</v>
      </c>
      <c r="BB55" s="109">
        <v>-2.8</v>
      </c>
      <c r="BC55" s="109">
        <v>-10.199999999999999</v>
      </c>
      <c r="BD55" s="109">
        <v>-2.2000000000000002</v>
      </c>
      <c r="BE55" s="109">
        <v>-12.2</v>
      </c>
      <c r="BF55" s="109">
        <v>-2.2999999999999998</v>
      </c>
      <c r="BG55" s="109">
        <v>-12.9</v>
      </c>
      <c r="BH55" s="109">
        <v>-2.1</v>
      </c>
      <c r="BI55" s="109">
        <v>-12.6</v>
      </c>
      <c r="BJ55" s="109">
        <v>-2</v>
      </c>
      <c r="BK55" s="109">
        <v>-12.9</v>
      </c>
      <c r="BL55" s="109">
        <v>-8.4</v>
      </c>
      <c r="BM55" s="109">
        <v>-50.5</v>
      </c>
      <c r="BN55" s="109">
        <v>-12.7</v>
      </c>
      <c r="BO55" s="109">
        <v>-13</v>
      </c>
      <c r="BP55" s="109">
        <v>-13.7</v>
      </c>
      <c r="BQ55" s="109">
        <v>-14.8</v>
      </c>
      <c r="BR55" s="109">
        <v>-54.300000000000004</v>
      </c>
      <c r="BS55" s="109">
        <v>-14</v>
      </c>
      <c r="BT55" s="109">
        <v>-14.3</v>
      </c>
      <c r="BU55" s="109">
        <v>-14</v>
      </c>
      <c r="BV55" s="109">
        <v>-13.8</v>
      </c>
      <c r="BW55" s="109">
        <v>-56.1</v>
      </c>
      <c r="BX55" s="109">
        <v>-12.9</v>
      </c>
      <c r="BY55" s="109">
        <v>-12.4</v>
      </c>
    </row>
    <row r="56" spans="2:77" s="2" customFormat="1" ht="12.75" customHeight="1" x14ac:dyDescent="0.2">
      <c r="B56" s="6" t="s">
        <v>154</v>
      </c>
      <c r="C56" s="5">
        <v>163.70000000000002</v>
      </c>
      <c r="D56" s="5">
        <v>146.4</v>
      </c>
      <c r="E56" s="5">
        <v>220.60000000000008</v>
      </c>
      <c r="F56" s="5">
        <v>213.99999999999989</v>
      </c>
      <c r="G56" s="5">
        <v>158.19999999999979</v>
      </c>
      <c r="H56" s="5">
        <v>58.300000000000011</v>
      </c>
      <c r="I56" s="5">
        <v>72.599999999999994</v>
      </c>
      <c r="J56" s="5">
        <v>89.999999999999972</v>
      </c>
      <c r="K56" s="5">
        <v>95.000000000000114</v>
      </c>
      <c r="L56" s="5">
        <v>315.40000000000026</v>
      </c>
      <c r="M56" s="5">
        <v>89.2</v>
      </c>
      <c r="N56" s="5">
        <v>99.200000000000017</v>
      </c>
      <c r="O56" s="5">
        <v>99.000000000000043</v>
      </c>
      <c r="P56" s="5">
        <v>100.29999999999993</v>
      </c>
      <c r="Q56" s="5">
        <v>388.00000000000028</v>
      </c>
      <c r="R56" s="5">
        <v>88.000000000000043</v>
      </c>
      <c r="S56" s="5">
        <v>4.1999999999999575</v>
      </c>
      <c r="T56" s="5">
        <v>80.200000000000074</v>
      </c>
      <c r="U56" s="5">
        <v>95.499999999999886</v>
      </c>
      <c r="V56" s="5">
        <v>267.9000000000002</v>
      </c>
      <c r="W56" s="5">
        <v>91.70000000000006</v>
      </c>
      <c r="X56" s="5">
        <v>95.600000000000037</v>
      </c>
      <c r="Y56" s="5">
        <v>105.60000000000012</v>
      </c>
      <c r="Z56" s="5">
        <v>99.400000000000105</v>
      </c>
      <c r="AA56" s="5">
        <v>392.29999999999984</v>
      </c>
      <c r="AB56" s="5">
        <v>121.80000000000001</v>
      </c>
      <c r="AC56" s="5">
        <v>115.50000000000006</v>
      </c>
      <c r="AD56" s="5">
        <v>119.3</v>
      </c>
      <c r="AE56" s="5">
        <v>116.70000000000003</v>
      </c>
      <c r="AF56" s="5">
        <v>473.30000000000007</v>
      </c>
      <c r="AG56" s="5">
        <v>121.80000000000004</v>
      </c>
      <c r="AH56" s="5">
        <v>103.39999999999993</v>
      </c>
      <c r="AI56" s="5">
        <v>115.90000000000006</v>
      </c>
      <c r="AJ56" s="5">
        <v>97.299999999999983</v>
      </c>
      <c r="AK56" s="5">
        <v>438.00000000000006</v>
      </c>
      <c r="AL56" s="5">
        <v>122.79999999999994</v>
      </c>
      <c r="AM56" s="5">
        <v>98.199999999999932</v>
      </c>
      <c r="AN56" s="5">
        <v>103.79999999999997</v>
      </c>
      <c r="AO56" s="5">
        <v>112.6999999999999</v>
      </c>
      <c r="AP56" s="5">
        <v>437.10000000000008</v>
      </c>
      <c r="AQ56" s="5">
        <v>141.90000000000003</v>
      </c>
      <c r="AR56" s="5">
        <v>140.4</v>
      </c>
      <c r="AS56" s="5">
        <v>142.30000000000007</v>
      </c>
      <c r="AT56" s="5">
        <v>163.80000000000001</v>
      </c>
      <c r="AU56" s="5">
        <v>166.39999999999995</v>
      </c>
      <c r="AV56" s="5">
        <v>215.50000000000009</v>
      </c>
      <c r="AW56" s="5">
        <v>591.00000000000023</v>
      </c>
      <c r="AX56" s="5">
        <v>661.60000000000059</v>
      </c>
      <c r="AY56" s="5">
        <v>232.40000000000015</v>
      </c>
      <c r="AZ56" s="5">
        <v>171.39999999999984</v>
      </c>
      <c r="BA56" s="5">
        <v>190.99999999999986</v>
      </c>
      <c r="BB56" s="5">
        <v>246.70000000000039</v>
      </c>
      <c r="BC56" s="5">
        <v>841.69999999999948</v>
      </c>
      <c r="BD56" s="5">
        <v>257.10000000000014</v>
      </c>
      <c r="BE56" s="5">
        <v>265.30000000000013</v>
      </c>
      <c r="BF56" s="5">
        <v>231.49999999999989</v>
      </c>
      <c r="BG56" s="5">
        <v>236.2</v>
      </c>
      <c r="BH56" s="5">
        <v>225.09999999999997</v>
      </c>
      <c r="BI56" s="5">
        <v>235.99999999999991</v>
      </c>
      <c r="BJ56" s="5">
        <v>284.09999999999985</v>
      </c>
      <c r="BK56" s="5">
        <v>290.49999999999977</v>
      </c>
      <c r="BL56" s="5">
        <v>998.00000000000068</v>
      </c>
      <c r="BM56" s="5">
        <v>1028.2999999999995</v>
      </c>
      <c r="BN56" s="5">
        <v>278.89999999999992</v>
      </c>
      <c r="BO56" s="5">
        <v>40.80000000000021</v>
      </c>
      <c r="BP56" s="5">
        <v>309.8000000000003</v>
      </c>
      <c r="BQ56" s="5">
        <v>473.19999999999976</v>
      </c>
      <c r="BR56" s="5">
        <v>1102.6000000000008</v>
      </c>
      <c r="BS56" s="5">
        <v>521.50000000000011</v>
      </c>
      <c r="BT56" s="5">
        <v>456.7</v>
      </c>
      <c r="BU56" s="5">
        <v>845.99999999999966</v>
      </c>
      <c r="BV56" s="5">
        <v>580.69999999999993</v>
      </c>
      <c r="BW56" s="5">
        <v>2404.7000000000012</v>
      </c>
      <c r="BX56" s="5">
        <v>705.40000000000009</v>
      </c>
      <c r="BY56" s="5">
        <v>654.89999999999975</v>
      </c>
    </row>
    <row r="57" spans="2:77" ht="12.75" customHeight="1" x14ac:dyDescent="0.2">
      <c r="B57" s="10" t="s">
        <v>14</v>
      </c>
      <c r="C57" s="111">
        <v>-50.9</v>
      </c>
      <c r="D57" s="111">
        <v>-42.1</v>
      </c>
      <c r="E57" s="111">
        <v>-46.6</v>
      </c>
      <c r="F57" s="111">
        <v>-76.7</v>
      </c>
      <c r="G57" s="111">
        <v>-73.5</v>
      </c>
      <c r="H57" s="111">
        <v>-18.700000000000003</v>
      </c>
      <c r="I57" s="111">
        <v>-13</v>
      </c>
      <c r="J57" s="111">
        <v>-13.8</v>
      </c>
      <c r="K57" s="111">
        <v>-27.6</v>
      </c>
      <c r="L57" s="111">
        <v>-86.699999999999989</v>
      </c>
      <c r="M57" s="111">
        <v>-30.3</v>
      </c>
      <c r="N57" s="111">
        <v>-30.1</v>
      </c>
      <c r="O57" s="111">
        <v>-34</v>
      </c>
      <c r="P57" s="111">
        <v>-27.5</v>
      </c>
      <c r="Q57" s="111">
        <v>-122</v>
      </c>
      <c r="R57" s="111">
        <v>-30.1</v>
      </c>
      <c r="S57" s="111">
        <v>-23.1</v>
      </c>
      <c r="T57" s="111">
        <v>-20.6</v>
      </c>
      <c r="U57" s="111">
        <v>-20.7</v>
      </c>
      <c r="V57" s="111">
        <v>-94.399999999999991</v>
      </c>
      <c r="W57" s="111">
        <v>-16.100000000000001</v>
      </c>
      <c r="X57" s="111">
        <v>-14.6</v>
      </c>
      <c r="Y57" s="111">
        <v>-19.599999999999998</v>
      </c>
      <c r="Z57" s="111">
        <v>-26.400000000000002</v>
      </c>
      <c r="AA57" s="111">
        <v>-76.5</v>
      </c>
      <c r="AB57" s="111">
        <v>-24</v>
      </c>
      <c r="AC57" s="111">
        <v>-30.599999999999998</v>
      </c>
      <c r="AD57" s="111">
        <v>-29.7</v>
      </c>
      <c r="AE57" s="111">
        <v>-21.6</v>
      </c>
      <c r="AF57" s="111">
        <v>-106</v>
      </c>
      <c r="AG57" s="111">
        <v>-33.200000000000003</v>
      </c>
      <c r="AH57" s="111">
        <v>-34.800000000000004</v>
      </c>
      <c r="AI57" s="111">
        <v>-40.800000000000004</v>
      </c>
      <c r="AJ57" s="111">
        <v>-30.1</v>
      </c>
      <c r="AK57" s="111">
        <v>-138.80000000000001</v>
      </c>
      <c r="AL57" s="111">
        <v>-47.5</v>
      </c>
      <c r="AM57" s="111">
        <v>-34.6</v>
      </c>
      <c r="AN57" s="111">
        <v>-38.6</v>
      </c>
      <c r="AO57" s="111">
        <v>-53.3</v>
      </c>
      <c r="AP57" s="111">
        <v>-173.70000000000002</v>
      </c>
      <c r="AQ57" s="111">
        <v>-54.9</v>
      </c>
      <c r="AR57" s="111">
        <v>-49</v>
      </c>
      <c r="AS57" s="111">
        <v>-57.800000000000004</v>
      </c>
      <c r="AT57" s="111">
        <v>-57.800000000000004</v>
      </c>
      <c r="AU57" s="111">
        <v>-71.8</v>
      </c>
      <c r="AV57" s="111">
        <v>-71.8</v>
      </c>
      <c r="AW57" s="111">
        <v>-233.4</v>
      </c>
      <c r="AX57" s="111">
        <v>-233.4</v>
      </c>
      <c r="AY57" s="111">
        <v>-68.300000000000011</v>
      </c>
      <c r="AZ57" s="111">
        <v>-70.5</v>
      </c>
      <c r="BA57" s="111">
        <v>-67.2</v>
      </c>
      <c r="BB57" s="111">
        <v>-82.8</v>
      </c>
      <c r="BC57" s="111">
        <v>-288.89999999999998</v>
      </c>
      <c r="BD57" s="111">
        <v>-69.2</v>
      </c>
      <c r="BE57" s="111">
        <v>-83.4</v>
      </c>
      <c r="BF57" s="111">
        <v>-49.3</v>
      </c>
      <c r="BG57" s="111">
        <v>-56.3</v>
      </c>
      <c r="BH57" s="111">
        <v>-63.800000000000004</v>
      </c>
      <c r="BI57" s="111">
        <v>-76.3</v>
      </c>
      <c r="BJ57" s="111">
        <v>-77.2</v>
      </c>
      <c r="BK57" s="111">
        <v>-90.9</v>
      </c>
      <c r="BL57" s="111">
        <v>-259.8</v>
      </c>
      <c r="BM57" s="111">
        <v>-306.8</v>
      </c>
      <c r="BN57" s="111">
        <v>-104</v>
      </c>
      <c r="BO57" s="111">
        <v>-103</v>
      </c>
      <c r="BP57" s="111">
        <v>-45.2</v>
      </c>
      <c r="BQ57" s="111">
        <v>-53</v>
      </c>
      <c r="BR57" s="111">
        <v>-305.2</v>
      </c>
      <c r="BS57" s="111">
        <v>-20.799999999999997</v>
      </c>
      <c r="BT57" s="111">
        <v>-38.599999999999994</v>
      </c>
      <c r="BU57" s="111">
        <v>-78.099999999999994</v>
      </c>
      <c r="BV57" s="111">
        <v>-122.7</v>
      </c>
      <c r="BW57" s="111">
        <v>-260.2</v>
      </c>
      <c r="BX57" s="111">
        <v>-176.4</v>
      </c>
      <c r="BY57" s="111">
        <v>-207.2</v>
      </c>
    </row>
    <row r="58" spans="2:77" ht="12.75" customHeight="1" x14ac:dyDescent="0.2">
      <c r="B58" s="10" t="s">
        <v>15</v>
      </c>
      <c r="C58" s="109">
        <v>-33.1</v>
      </c>
      <c r="D58" s="109">
        <v>-27.6</v>
      </c>
      <c r="E58" s="109">
        <v>-51.6</v>
      </c>
      <c r="F58" s="109">
        <v>-36.600000000000009</v>
      </c>
      <c r="G58" s="109">
        <v>-28.5</v>
      </c>
      <c r="H58" s="109">
        <v>-13.200000000000001</v>
      </c>
      <c r="I58" s="109">
        <v>-16.700000000000003</v>
      </c>
      <c r="J58" s="109">
        <v>-21.099999999999998</v>
      </c>
      <c r="K58" s="109">
        <v>-22.9</v>
      </c>
      <c r="L58" s="109">
        <v>-73.800000000000011</v>
      </c>
      <c r="M58" s="109">
        <v>-17.599999999999998</v>
      </c>
      <c r="N58" s="109">
        <v>-20.6</v>
      </c>
      <c r="O58" s="109">
        <v>-19.099999999999998</v>
      </c>
      <c r="P58" s="109">
        <v>-21.099999999999998</v>
      </c>
      <c r="Q58" s="109">
        <v>-78.300000000000011</v>
      </c>
      <c r="R58" s="109">
        <v>-15.9</v>
      </c>
      <c r="S58" s="109">
        <v>10.999999999999993</v>
      </c>
      <c r="T58" s="109">
        <v>-16.3</v>
      </c>
      <c r="U58" s="109">
        <v>-20.6</v>
      </c>
      <c r="V58" s="109">
        <v>-41.8</v>
      </c>
      <c r="W58" s="109">
        <v>-21.400000000000002</v>
      </c>
      <c r="X58" s="109">
        <v>-22.5</v>
      </c>
      <c r="Y58" s="109">
        <v>-25.799999999999994</v>
      </c>
      <c r="Z58" s="109">
        <v>-20.8</v>
      </c>
      <c r="AA58" s="109">
        <v>-90.5</v>
      </c>
      <c r="AB58" s="109">
        <v>-28.7</v>
      </c>
      <c r="AC58" s="109">
        <v>-24.299999999999997</v>
      </c>
      <c r="AD58" s="109">
        <v>-24.7</v>
      </c>
      <c r="AE58" s="109">
        <v>-26.7</v>
      </c>
      <c r="AF58" s="109">
        <v>-104.19999999999997</v>
      </c>
      <c r="AG58" s="109">
        <v>-24.3</v>
      </c>
      <c r="AH58" s="109">
        <v>-18.3</v>
      </c>
      <c r="AI58" s="109">
        <v>-19.100000000000001</v>
      </c>
      <c r="AJ58" s="109">
        <v>-11.999999999999998</v>
      </c>
      <c r="AK58" s="109">
        <v>-73.599999999999994</v>
      </c>
      <c r="AL58" s="109">
        <v>-18.899999999999999</v>
      </c>
      <c r="AM58" s="109">
        <v>-15.399999999999997</v>
      </c>
      <c r="AN58" s="109">
        <v>-14.6</v>
      </c>
      <c r="AO58" s="109">
        <v>-11.4</v>
      </c>
      <c r="AP58" s="109">
        <v>-60.2</v>
      </c>
      <c r="AQ58" s="109">
        <v>-19.699999999999996</v>
      </c>
      <c r="AR58" s="109">
        <v>-21.299999999999997</v>
      </c>
      <c r="AS58" s="109">
        <v>-20.6</v>
      </c>
      <c r="AT58" s="109">
        <v>-25.800000000000004</v>
      </c>
      <c r="AU58" s="109">
        <v>-19.200000000000003</v>
      </c>
      <c r="AV58" s="109">
        <v>-29.399999999999995</v>
      </c>
      <c r="AW58" s="109">
        <v>-80.700000000000017</v>
      </c>
      <c r="AX58" s="109">
        <v>-96.199999999999989</v>
      </c>
      <c r="AY58" s="109">
        <v>-44.400000000000006</v>
      </c>
      <c r="AZ58" s="109">
        <v>-25.000000000000004</v>
      </c>
      <c r="BA58" s="109">
        <v>-32.4</v>
      </c>
      <c r="BB58" s="109">
        <v>-40.300000000000004</v>
      </c>
      <c r="BC58" s="109">
        <v>-142</v>
      </c>
      <c r="BD58" s="109">
        <v>-43.100000000000009</v>
      </c>
      <c r="BE58" s="109">
        <v>-42.499999999999993</v>
      </c>
      <c r="BF58" s="109">
        <v>-40.400000000000006</v>
      </c>
      <c r="BG58" s="109">
        <v>-40.4</v>
      </c>
      <c r="BH58" s="109">
        <v>-35.499999999999993</v>
      </c>
      <c r="BI58" s="109">
        <v>-35.4</v>
      </c>
      <c r="BJ58" s="109">
        <v>-49.199999999999996</v>
      </c>
      <c r="BK58" s="109">
        <v>-47.699999999999989</v>
      </c>
      <c r="BL58" s="109">
        <v>-168.10000000000002</v>
      </c>
      <c r="BM58" s="109">
        <v>-166.2</v>
      </c>
      <c r="BN58" s="109">
        <v>-46.800000000000011</v>
      </c>
      <c r="BO58" s="109">
        <v>61.100000000000009</v>
      </c>
      <c r="BP58" s="109">
        <v>-73.099999999999994</v>
      </c>
      <c r="BQ58" s="109">
        <v>-131.4</v>
      </c>
      <c r="BR58" s="109">
        <v>-189.99999999999994</v>
      </c>
      <c r="BS58" s="109">
        <v>-148.69999999999999</v>
      </c>
      <c r="BT58" s="109">
        <v>-119.5</v>
      </c>
      <c r="BU58" s="109">
        <v>-239.1</v>
      </c>
      <c r="BV58" s="109">
        <v>-130.60000000000002</v>
      </c>
      <c r="BW58" s="109">
        <v>-637.79999999999995</v>
      </c>
      <c r="BX58" s="109">
        <v>-151.5</v>
      </c>
      <c r="BY58" s="109">
        <v>-120.49999999999999</v>
      </c>
    </row>
    <row r="59" spans="2:77" s="2" customFormat="1" ht="12.75" customHeight="1" x14ac:dyDescent="0.2">
      <c r="B59" s="6" t="s">
        <v>16</v>
      </c>
      <c r="C59" s="27">
        <v>79.700000000000017</v>
      </c>
      <c r="D59" s="27">
        <v>76.700000000000017</v>
      </c>
      <c r="E59" s="27">
        <v>122.40000000000009</v>
      </c>
      <c r="F59" s="27">
        <v>100.69999999999989</v>
      </c>
      <c r="G59" s="27">
        <v>56.19999999999979</v>
      </c>
      <c r="H59" s="27">
        <v>26.400000000000006</v>
      </c>
      <c r="I59" s="27">
        <v>42.899999999999991</v>
      </c>
      <c r="J59" s="27">
        <v>55.09999999999998</v>
      </c>
      <c r="K59" s="27">
        <v>44.500000000000121</v>
      </c>
      <c r="L59" s="27">
        <v>154.90000000000026</v>
      </c>
      <c r="M59" s="27">
        <v>41.300000000000011</v>
      </c>
      <c r="N59" s="27">
        <v>48.500000000000021</v>
      </c>
      <c r="O59" s="27">
        <v>45.900000000000048</v>
      </c>
      <c r="P59" s="27">
        <v>51.699999999999932</v>
      </c>
      <c r="Q59" s="27">
        <v>187.70000000000027</v>
      </c>
      <c r="R59" s="27">
        <v>42.000000000000043</v>
      </c>
      <c r="S59" s="27">
        <v>-7.9000000000000519</v>
      </c>
      <c r="T59" s="27">
        <v>43.300000000000068</v>
      </c>
      <c r="U59" s="27">
        <v>54.199999999999882</v>
      </c>
      <c r="V59" s="27">
        <v>131.70000000000022</v>
      </c>
      <c r="W59" s="27">
        <v>54.200000000000045</v>
      </c>
      <c r="X59" s="27">
        <v>58.500000000000043</v>
      </c>
      <c r="Y59" s="27">
        <v>60.200000000000131</v>
      </c>
      <c r="Z59" s="27">
        <v>52.200000000000102</v>
      </c>
      <c r="AA59" s="27">
        <v>225.29999999999984</v>
      </c>
      <c r="AB59" s="27">
        <v>69.100000000000009</v>
      </c>
      <c r="AC59" s="27">
        <v>60.600000000000065</v>
      </c>
      <c r="AD59" s="27">
        <v>64.899999999999991</v>
      </c>
      <c r="AE59" s="27">
        <v>68.40000000000002</v>
      </c>
      <c r="AF59" s="27">
        <v>263.10000000000008</v>
      </c>
      <c r="AG59" s="27">
        <v>64.30000000000004</v>
      </c>
      <c r="AH59" s="27">
        <v>50.29999999999994</v>
      </c>
      <c r="AI59" s="27">
        <v>56.00000000000005</v>
      </c>
      <c r="AJ59" s="27">
        <v>55.199999999999989</v>
      </c>
      <c r="AK59" s="27">
        <v>225.60000000000005</v>
      </c>
      <c r="AL59" s="27">
        <v>56.399999999999942</v>
      </c>
      <c r="AM59" s="27">
        <v>48.199999999999932</v>
      </c>
      <c r="AN59" s="27">
        <v>50.599999999999959</v>
      </c>
      <c r="AO59" s="27">
        <v>47.999999999999908</v>
      </c>
      <c r="AP59" s="27">
        <v>203.2000000000001</v>
      </c>
      <c r="AQ59" s="27">
        <v>67.30000000000004</v>
      </c>
      <c r="AR59" s="27">
        <v>70.100000000000009</v>
      </c>
      <c r="AS59" s="27">
        <v>63.900000000000055</v>
      </c>
      <c r="AT59" s="27">
        <v>80.199999999999989</v>
      </c>
      <c r="AU59" s="27">
        <v>75.399999999999949</v>
      </c>
      <c r="AV59" s="27">
        <v>114.30000000000011</v>
      </c>
      <c r="AW59" s="27">
        <v>276.9000000000002</v>
      </c>
      <c r="AX59" s="27">
        <v>332.00000000000063</v>
      </c>
      <c r="AY59" s="27">
        <v>119.70000000000013</v>
      </c>
      <c r="AZ59" s="27">
        <v>75.899999999999835</v>
      </c>
      <c r="BA59" s="27">
        <v>91.399999999999864</v>
      </c>
      <c r="BB59" s="27">
        <v>123.60000000000036</v>
      </c>
      <c r="BC59" s="27">
        <v>410.7999999999995</v>
      </c>
      <c r="BD59" s="27">
        <v>144.80000000000013</v>
      </c>
      <c r="BE59" s="27">
        <v>139.40000000000012</v>
      </c>
      <c r="BF59" s="27">
        <v>141.79999999999987</v>
      </c>
      <c r="BG59" s="27">
        <v>139.49999999999997</v>
      </c>
      <c r="BH59" s="27">
        <v>125.79999999999995</v>
      </c>
      <c r="BI59" s="27">
        <v>124.29999999999993</v>
      </c>
      <c r="BJ59" s="27">
        <v>157.69999999999987</v>
      </c>
      <c r="BK59" s="27">
        <v>151.89999999999978</v>
      </c>
      <c r="BL59" s="27">
        <v>570.1000000000007</v>
      </c>
      <c r="BM59" s="27">
        <v>555.2999999999995</v>
      </c>
      <c r="BN59" s="27">
        <v>128.09999999999991</v>
      </c>
      <c r="BO59" s="27">
        <v>-1.0999999999997812</v>
      </c>
      <c r="BP59" s="27">
        <v>191.50000000000031</v>
      </c>
      <c r="BQ59" s="27">
        <v>288.79999999999973</v>
      </c>
      <c r="BR59" s="27">
        <v>607.40000000000077</v>
      </c>
      <c r="BS59" s="27">
        <v>352.00000000000011</v>
      </c>
      <c r="BT59" s="27">
        <v>298.60000000000002</v>
      </c>
      <c r="BU59" s="27">
        <v>528.79999999999961</v>
      </c>
      <c r="BV59" s="27">
        <v>327.39999999999992</v>
      </c>
      <c r="BW59" s="27">
        <v>1506.7000000000014</v>
      </c>
      <c r="BX59" s="27">
        <v>377.50000000000011</v>
      </c>
      <c r="BY59" s="27">
        <v>327.19999999999976</v>
      </c>
    </row>
    <row r="60" spans="2:77" s="9" customFormat="1" ht="12.75" customHeight="1" x14ac:dyDescent="0.2">
      <c r="B60" s="23" t="s">
        <v>27</v>
      </c>
      <c r="C60" s="9">
        <v>0.126</v>
      </c>
      <c r="D60" s="9">
        <v>9.5000000000000001E-2</v>
      </c>
      <c r="E60" s="9">
        <v>0.109</v>
      </c>
      <c r="F60" s="9">
        <v>7.5999999999999998E-2</v>
      </c>
      <c r="G60" s="9">
        <v>4.4999999999999998E-2</v>
      </c>
      <c r="H60" s="9">
        <v>6.5000000000000002E-2</v>
      </c>
      <c r="I60" s="9">
        <v>9.9000000000000005E-2</v>
      </c>
      <c r="J60" s="9">
        <v>0.106</v>
      </c>
      <c r="K60" s="9">
        <v>0.08</v>
      </c>
      <c r="L60" s="9">
        <v>8.1000000000000003E-2</v>
      </c>
      <c r="M60" s="9">
        <v>7.9000000000000001E-2</v>
      </c>
      <c r="N60" s="9">
        <v>8.8999999999999996E-2</v>
      </c>
      <c r="O60" s="9">
        <v>7.9000000000000001E-2</v>
      </c>
      <c r="P60" s="9">
        <v>8.7999999999999995E-2</v>
      </c>
      <c r="Q60" s="9">
        <v>8.4000000000000005E-2</v>
      </c>
      <c r="R60" s="9">
        <v>7.2999999999999995E-2</v>
      </c>
      <c r="S60" s="9">
        <v>-1.2999999999999999E-2</v>
      </c>
      <c r="T60" s="9">
        <v>7.1999999999999995E-2</v>
      </c>
      <c r="U60" s="9">
        <v>9.0999999999999998E-2</v>
      </c>
      <c r="V60" s="9">
        <v>5.6000000000000001E-2</v>
      </c>
      <c r="W60" s="9">
        <v>9.1999999999999998E-2</v>
      </c>
      <c r="X60" s="9">
        <v>9.7000000000000003E-2</v>
      </c>
      <c r="Y60" s="9">
        <v>8.3000000000000004E-2</v>
      </c>
      <c r="Z60" s="9">
        <v>7.0000000000000007E-2</v>
      </c>
      <c r="AA60" s="9">
        <v>8.5000000000000006E-2</v>
      </c>
      <c r="AB60" s="9">
        <v>9.6000000000000002E-2</v>
      </c>
      <c r="AC60" s="9">
        <v>0.09</v>
      </c>
      <c r="AD60" s="9">
        <v>8.3000000000000004E-2</v>
      </c>
      <c r="AE60" s="9">
        <v>8.5999999999999993E-2</v>
      </c>
      <c r="AF60" s="9">
        <v>8.8999999999999996E-2</v>
      </c>
      <c r="AG60" s="9">
        <v>8.4000000000000005E-2</v>
      </c>
      <c r="AH60" s="9">
        <v>7.0000000000000007E-2</v>
      </c>
      <c r="AI60" s="9">
        <v>7.5999999999999998E-2</v>
      </c>
      <c r="AJ60" s="9">
        <v>7.4999999999999997E-2</v>
      </c>
      <c r="AK60" s="9">
        <v>7.5999999999999998E-2</v>
      </c>
      <c r="AL60" s="9">
        <v>7.1999999999999995E-2</v>
      </c>
      <c r="AM60" s="9">
        <v>6.6000000000000003E-2</v>
      </c>
      <c r="AN60" s="9">
        <v>5.7000000000000002E-2</v>
      </c>
      <c r="AO60" s="9">
        <v>4.5999999999999999E-2</v>
      </c>
      <c r="AP60" s="9">
        <v>5.8999999999999997E-2</v>
      </c>
      <c r="AQ60" s="9">
        <v>6.2E-2</v>
      </c>
      <c r="AR60" s="9">
        <v>6.6000000000000003E-2</v>
      </c>
      <c r="AS60" s="9">
        <v>5.0999999999999997E-2</v>
      </c>
      <c r="AT60" s="9">
        <v>6.4000000000000001E-2</v>
      </c>
      <c r="AU60" s="9">
        <v>5.1999999999999998E-2</v>
      </c>
      <c r="AV60" s="9">
        <v>7.9000000000000001E-2</v>
      </c>
      <c r="AW60" s="9">
        <v>5.7000000000000002E-2</v>
      </c>
      <c r="AX60" s="9">
        <v>6.8000000000000005E-2</v>
      </c>
      <c r="AY60" s="9">
        <v>8.2000000000000003E-2</v>
      </c>
      <c r="AZ60" s="9">
        <v>5.5E-2</v>
      </c>
      <c r="BA60" s="9">
        <v>5.2999999999999999E-2</v>
      </c>
      <c r="BB60" s="9">
        <v>6.5000000000000002E-2</v>
      </c>
      <c r="BC60" s="9">
        <v>6.4000000000000001E-2</v>
      </c>
      <c r="BD60" s="9">
        <v>7.0999999999999994E-2</v>
      </c>
      <c r="BE60" s="9">
        <v>6.9000000000000006E-2</v>
      </c>
      <c r="BF60" s="9">
        <v>7.0999999999999994E-2</v>
      </c>
      <c r="BG60" s="9">
        <v>7.0000000000000007E-2</v>
      </c>
      <c r="BH60" s="9">
        <v>5.6000000000000001E-2</v>
      </c>
      <c r="BI60" s="9">
        <v>5.6000000000000001E-2</v>
      </c>
      <c r="BJ60" s="9">
        <v>6.2E-2</v>
      </c>
      <c r="BK60" s="9">
        <v>6.7000000000000004E-2</v>
      </c>
      <c r="BL60" s="9">
        <v>6.5000000000000002E-2</v>
      </c>
      <c r="BM60" s="9">
        <v>6.5000000000000002E-2</v>
      </c>
      <c r="BN60" s="9">
        <v>5.6000000000000001E-2</v>
      </c>
      <c r="BO60" s="9">
        <v>-1E-3</v>
      </c>
      <c r="BP60" s="9">
        <v>7.8E-2</v>
      </c>
      <c r="BQ60" s="9">
        <v>0.121</v>
      </c>
      <c r="BR60" s="9">
        <v>7.2999999999999995E-2</v>
      </c>
      <c r="BS60" s="9">
        <v>0.152</v>
      </c>
      <c r="BT60" s="9">
        <v>0.13800000000000001</v>
      </c>
      <c r="BU60" s="9">
        <v>0.24</v>
      </c>
      <c r="BV60" s="9">
        <v>0.154</v>
      </c>
      <c r="BW60" s="9">
        <v>0.17100000000000001</v>
      </c>
      <c r="BX60" s="9">
        <v>0.17599999999999999</v>
      </c>
      <c r="BY60" s="9">
        <v>0.13500000000000001</v>
      </c>
    </row>
    <row r="61" spans="2:77" s="2" customFormat="1" ht="12.75" customHeight="1" x14ac:dyDescent="0.2">
      <c r="B61" s="6" t="s">
        <v>0</v>
      </c>
      <c r="C61" s="5">
        <v>177.70000000000002</v>
      </c>
      <c r="D61" s="5">
        <v>174.00000000000003</v>
      </c>
      <c r="E61" s="5">
        <v>241.8000000000001</v>
      </c>
      <c r="F61" s="5">
        <v>313.49999999999989</v>
      </c>
      <c r="G61" s="5">
        <v>261.69999999999982</v>
      </c>
      <c r="H61" s="5">
        <v>76.40000000000002</v>
      </c>
      <c r="I61" s="5">
        <v>93.1</v>
      </c>
      <c r="J61" s="5">
        <v>115.39999999999998</v>
      </c>
      <c r="K61" s="5">
        <v>117.2000000000001</v>
      </c>
      <c r="L61" s="5">
        <v>401.60000000000025</v>
      </c>
      <c r="M61" s="5">
        <v>113.80000000000001</v>
      </c>
      <c r="N61" s="5">
        <v>121.30000000000004</v>
      </c>
      <c r="O61" s="5">
        <v>129.20000000000005</v>
      </c>
      <c r="P61" s="5">
        <v>133.19999999999993</v>
      </c>
      <c r="Q61" s="5">
        <v>497.8000000000003</v>
      </c>
      <c r="R61" s="5">
        <v>121.90000000000005</v>
      </c>
      <c r="S61" s="5">
        <v>127.59999999999995</v>
      </c>
      <c r="T61" s="5">
        <v>130.40000000000009</v>
      </c>
      <c r="U61" s="5">
        <v>132.49999999999986</v>
      </c>
      <c r="V61" s="5">
        <v>512.4000000000002</v>
      </c>
      <c r="W61" s="5">
        <v>118.40000000000003</v>
      </c>
      <c r="X61" s="5">
        <v>121.50000000000004</v>
      </c>
      <c r="Y61" s="5">
        <v>136.30000000000013</v>
      </c>
      <c r="Z61" s="5">
        <v>136.2000000000001</v>
      </c>
      <c r="AA61" s="5">
        <v>512.39999999999986</v>
      </c>
      <c r="AB61" s="5">
        <v>151.10000000000002</v>
      </c>
      <c r="AC61" s="5">
        <v>144.40000000000006</v>
      </c>
      <c r="AD61" s="5">
        <v>147.1</v>
      </c>
      <c r="AE61" s="5">
        <v>142.90000000000003</v>
      </c>
      <c r="AF61" s="5">
        <v>585.40000000000009</v>
      </c>
      <c r="AG61" s="5">
        <v>142.10000000000002</v>
      </c>
      <c r="AH61" s="5">
        <v>117.49999999999996</v>
      </c>
      <c r="AI61" s="5">
        <v>131.00000000000006</v>
      </c>
      <c r="AJ61" s="5">
        <v>117.99999999999999</v>
      </c>
      <c r="AK61" s="5">
        <v>508.40000000000009</v>
      </c>
      <c r="AL61" s="5">
        <v>144.49999999999994</v>
      </c>
      <c r="AM61" s="5">
        <v>122.69999999999993</v>
      </c>
      <c r="AN61" s="5">
        <v>138.59999999999997</v>
      </c>
      <c r="AO61" s="5">
        <v>152.7999999999999</v>
      </c>
      <c r="AP61" s="5">
        <v>558.40000000000009</v>
      </c>
      <c r="AQ61" s="5">
        <v>180.10000000000002</v>
      </c>
      <c r="AR61" s="5">
        <v>176.7</v>
      </c>
      <c r="AS61" s="5">
        <v>180.80000000000007</v>
      </c>
      <c r="AT61" s="5">
        <v>202.3</v>
      </c>
      <c r="AU61" s="5">
        <v>205.09999999999994</v>
      </c>
      <c r="AV61" s="5">
        <v>254.2000000000001</v>
      </c>
      <c r="AW61" s="5">
        <v>742.60000000000014</v>
      </c>
      <c r="AX61" s="5">
        <v>813.20000000000061</v>
      </c>
      <c r="AY61" s="5">
        <v>262.90000000000015</v>
      </c>
      <c r="AZ61" s="5">
        <v>205.79999999999984</v>
      </c>
      <c r="BA61" s="5">
        <v>242.79999999999987</v>
      </c>
      <c r="BB61" s="5">
        <v>299.20000000000039</v>
      </c>
      <c r="BC61" s="5">
        <v>1010.6999999999995</v>
      </c>
      <c r="BD61" s="5">
        <v>328.30000000000013</v>
      </c>
      <c r="BE61" s="5">
        <v>366.50000000000011</v>
      </c>
      <c r="BF61" s="5">
        <v>307.39999999999986</v>
      </c>
      <c r="BG61" s="5">
        <v>339</v>
      </c>
      <c r="BH61" s="5">
        <v>329.4</v>
      </c>
      <c r="BI61" s="5">
        <v>370.49999999999989</v>
      </c>
      <c r="BJ61" s="5">
        <v>405.19999999999987</v>
      </c>
      <c r="BK61" s="5">
        <v>444.19999999999982</v>
      </c>
      <c r="BL61" s="5">
        <v>1370.3000000000006</v>
      </c>
      <c r="BM61" s="5">
        <v>1520.3999999999994</v>
      </c>
      <c r="BN61" s="5">
        <v>436.69999999999993</v>
      </c>
      <c r="BO61" s="5">
        <v>220.00000000000017</v>
      </c>
      <c r="BP61" s="5">
        <v>415.3000000000003</v>
      </c>
      <c r="BQ61" s="5">
        <v>548.19999999999982</v>
      </c>
      <c r="BR61" s="5">
        <v>1620.2000000000007</v>
      </c>
      <c r="BS61" s="5">
        <v>594.20000000000005</v>
      </c>
      <c r="BT61" s="5">
        <v>533.5</v>
      </c>
      <c r="BU61" s="5">
        <v>943.09999999999957</v>
      </c>
      <c r="BV61" s="5">
        <v>716.39999999999986</v>
      </c>
      <c r="BW61" s="5">
        <v>2787.1000000000013</v>
      </c>
      <c r="BX61" s="5">
        <v>864.50000000000011</v>
      </c>
      <c r="BY61" s="5">
        <v>847</v>
      </c>
    </row>
    <row r="62" spans="2:77" s="9" customFormat="1" ht="12.75" customHeight="1" x14ac:dyDescent="0.2">
      <c r="B62" s="23" t="s">
        <v>28</v>
      </c>
      <c r="C62" s="9">
        <v>0.28000000000000003</v>
      </c>
      <c r="D62" s="9">
        <v>0.216</v>
      </c>
      <c r="E62" s="9">
        <v>0.216</v>
      </c>
      <c r="F62" s="9">
        <v>0.23599999999999999</v>
      </c>
      <c r="G62" s="9">
        <v>0.21099999999999999</v>
      </c>
      <c r="H62" s="9">
        <v>0.187</v>
      </c>
      <c r="I62" s="9">
        <v>0.214</v>
      </c>
      <c r="J62" s="9">
        <v>0.223</v>
      </c>
      <c r="K62" s="9">
        <v>0.21099999999999999</v>
      </c>
      <c r="L62" s="9">
        <v>0.21</v>
      </c>
      <c r="M62" s="9">
        <v>0.217</v>
      </c>
      <c r="N62" s="9">
        <v>0.223</v>
      </c>
      <c r="O62" s="9">
        <v>0.222</v>
      </c>
      <c r="P62" s="9">
        <v>0.22700000000000001</v>
      </c>
      <c r="Q62" s="9">
        <v>0.223</v>
      </c>
      <c r="R62" s="9">
        <v>0.21299999999999999</v>
      </c>
      <c r="S62" s="9">
        <v>0.214</v>
      </c>
      <c r="T62" s="9">
        <v>0.217</v>
      </c>
      <c r="U62" s="9">
        <v>0.223</v>
      </c>
      <c r="V62" s="9">
        <v>0.217</v>
      </c>
      <c r="W62" s="9">
        <v>0.2</v>
      </c>
      <c r="X62" s="9">
        <v>0.2</v>
      </c>
      <c r="Y62" s="9">
        <v>0.189</v>
      </c>
      <c r="Z62" s="9">
        <v>0.182</v>
      </c>
      <c r="AA62" s="9">
        <v>0.192</v>
      </c>
      <c r="AB62" s="9">
        <v>0.20899999999999999</v>
      </c>
      <c r="AC62" s="9">
        <v>0.214</v>
      </c>
      <c r="AD62" s="9">
        <v>0.188</v>
      </c>
      <c r="AE62" s="9">
        <v>0.18099999999999999</v>
      </c>
      <c r="AF62" s="9">
        <v>0.19700000000000001</v>
      </c>
      <c r="AG62" s="9">
        <v>0.186</v>
      </c>
      <c r="AH62" s="9">
        <v>0.16400000000000001</v>
      </c>
      <c r="AI62" s="9">
        <v>0.17799999999999999</v>
      </c>
      <c r="AJ62" s="9">
        <v>0.16</v>
      </c>
      <c r="AK62" s="9">
        <v>0.17199999999999999</v>
      </c>
      <c r="AL62" s="9">
        <v>0.185</v>
      </c>
      <c r="AM62" s="9">
        <v>0.16900000000000001</v>
      </c>
      <c r="AN62" s="9">
        <v>0.157</v>
      </c>
      <c r="AO62" s="9">
        <v>0.14499999999999999</v>
      </c>
      <c r="AP62" s="9">
        <v>0.16200000000000001</v>
      </c>
      <c r="AQ62" s="9">
        <v>0.16600000000000001</v>
      </c>
      <c r="AR62" s="9">
        <v>0.16600000000000001</v>
      </c>
      <c r="AS62" s="9">
        <v>0.14499999999999999</v>
      </c>
      <c r="AT62" s="9">
        <v>0.16200000000000001</v>
      </c>
      <c r="AU62" s="9">
        <v>0.14099999999999999</v>
      </c>
      <c r="AV62" s="9">
        <v>0.17499999999999999</v>
      </c>
      <c r="AW62" s="9">
        <v>0.153</v>
      </c>
      <c r="AX62" s="9">
        <v>0.16800000000000001</v>
      </c>
      <c r="AY62" s="9">
        <v>0.18099999999999999</v>
      </c>
      <c r="AZ62" s="9">
        <v>0.14799999999999999</v>
      </c>
      <c r="BA62" s="9">
        <v>0.14199999999999999</v>
      </c>
      <c r="BB62" s="9">
        <v>0.158</v>
      </c>
      <c r="BC62" s="9">
        <v>0.157</v>
      </c>
      <c r="BD62" s="9">
        <v>0.16200000000000001</v>
      </c>
      <c r="BE62" s="9">
        <v>0.18099999999999999</v>
      </c>
      <c r="BF62" s="9">
        <v>0.155</v>
      </c>
      <c r="BG62" s="9">
        <v>0.17100000000000001</v>
      </c>
      <c r="BH62" s="9">
        <v>0.14699999999999999</v>
      </c>
      <c r="BI62" s="9">
        <v>0.16600000000000001</v>
      </c>
      <c r="BJ62" s="9">
        <v>0.159</v>
      </c>
      <c r="BK62" s="9">
        <v>0.19600000000000001</v>
      </c>
      <c r="BL62" s="9">
        <v>0.156</v>
      </c>
      <c r="BM62" s="9">
        <v>0.17899999999999999</v>
      </c>
      <c r="BN62" s="9">
        <v>0.19</v>
      </c>
      <c r="BO62" s="9">
        <v>0.192</v>
      </c>
      <c r="BP62" s="9">
        <v>0.17</v>
      </c>
      <c r="BQ62" s="9">
        <v>0.22900000000000001</v>
      </c>
      <c r="BR62" s="9">
        <v>0.19600000000000001</v>
      </c>
      <c r="BS62" s="9">
        <v>0.25700000000000001</v>
      </c>
      <c r="BT62" s="9">
        <v>0.246</v>
      </c>
      <c r="BU62" s="9">
        <v>0.42799999999999999</v>
      </c>
      <c r="BV62" s="9">
        <v>0.33800000000000002</v>
      </c>
      <c r="BW62" s="9">
        <v>0.317</v>
      </c>
      <c r="BX62" s="9">
        <v>0.40400000000000003</v>
      </c>
      <c r="BY62" s="9">
        <v>0.34899999999999998</v>
      </c>
    </row>
    <row r="63" spans="2:77" x14ac:dyDescent="0.2">
      <c r="B63" s="72"/>
      <c r="C63" s="21"/>
      <c r="D63" s="21"/>
      <c r="N63" s="28"/>
      <c r="O63" s="28"/>
      <c r="P63" s="10"/>
      <c r="Q63" s="8"/>
      <c r="AU63" s="110"/>
      <c r="AV63" s="110"/>
      <c r="AW63" s="110"/>
      <c r="AX63" s="110"/>
      <c r="AY63" s="110"/>
      <c r="AZ63" s="110"/>
      <c r="BA63" s="110"/>
      <c r="BB63" s="110"/>
      <c r="BC63" s="110"/>
      <c r="BD63" s="110"/>
      <c r="BE63" s="110"/>
      <c r="BF63" s="110"/>
      <c r="BG63" s="110"/>
      <c r="BH63" s="110"/>
      <c r="BI63" s="110"/>
      <c r="BJ63" s="110"/>
      <c r="BK63" s="110"/>
      <c r="BL63" s="110"/>
      <c r="BM63" s="110"/>
      <c r="BN63" s="110"/>
      <c r="BO63" s="110"/>
      <c r="BP63" s="110"/>
      <c r="BQ63" s="110"/>
      <c r="BR63" s="110"/>
      <c r="BS63" s="110"/>
      <c r="BT63" s="110"/>
      <c r="BU63" s="110"/>
      <c r="BV63" s="110"/>
      <c r="BW63" s="110"/>
      <c r="BX63" s="110"/>
      <c r="BY63" s="110"/>
    </row>
    <row r="64" spans="2:77" ht="63.75" x14ac:dyDescent="0.2">
      <c r="B64" s="44" t="s">
        <v>29</v>
      </c>
      <c r="C64" s="16">
        <v>2005</v>
      </c>
      <c r="D64" s="16">
        <v>2006</v>
      </c>
      <c r="E64" s="16">
        <v>2007</v>
      </c>
      <c r="F64" s="16">
        <v>2008</v>
      </c>
      <c r="G64" s="16">
        <v>2009</v>
      </c>
      <c r="H64" s="17" t="s">
        <v>136</v>
      </c>
      <c r="I64" s="17" t="s">
        <v>137</v>
      </c>
      <c r="J64" s="17" t="s">
        <v>138</v>
      </c>
      <c r="K64" s="17" t="s">
        <v>139</v>
      </c>
      <c r="L64" s="16">
        <v>2010</v>
      </c>
      <c r="M64" s="17" t="s">
        <v>140</v>
      </c>
      <c r="N64" s="17" t="s">
        <v>141</v>
      </c>
      <c r="O64" s="17" t="s">
        <v>142</v>
      </c>
      <c r="P64" s="17" t="s">
        <v>143</v>
      </c>
      <c r="Q64" s="16">
        <v>2011</v>
      </c>
      <c r="R64" s="17" t="s">
        <v>145</v>
      </c>
      <c r="S64" s="17" t="s">
        <v>144</v>
      </c>
      <c r="T64" s="17" t="s">
        <v>147</v>
      </c>
      <c r="U64" s="17" t="s">
        <v>148</v>
      </c>
      <c r="V64" s="16">
        <v>2012</v>
      </c>
      <c r="W64" s="17" t="s">
        <v>149</v>
      </c>
      <c r="X64" s="17" t="s">
        <v>150</v>
      </c>
      <c r="Y64" s="17" t="s">
        <v>152</v>
      </c>
      <c r="Z64" s="17" t="s">
        <v>191</v>
      </c>
      <c r="AA64" s="103">
        <v>2013</v>
      </c>
      <c r="AB64" s="103" t="s">
        <v>194</v>
      </c>
      <c r="AC64" s="103" t="s">
        <v>234</v>
      </c>
      <c r="AD64" s="103" t="s">
        <v>235</v>
      </c>
      <c r="AE64" s="103" t="s">
        <v>236</v>
      </c>
      <c r="AF64" s="103">
        <v>2014</v>
      </c>
      <c r="AG64" s="103" t="s">
        <v>237</v>
      </c>
      <c r="AH64" s="103" t="s">
        <v>240</v>
      </c>
      <c r="AI64" s="103" t="s">
        <v>242</v>
      </c>
      <c r="AJ64" s="16" t="s">
        <v>243</v>
      </c>
      <c r="AK64" s="16">
        <v>2015</v>
      </c>
      <c r="AL64" s="16" t="s">
        <v>244</v>
      </c>
      <c r="AM64" s="16" t="s">
        <v>245</v>
      </c>
      <c r="AN64" s="16" t="s">
        <v>246</v>
      </c>
      <c r="AO64" s="16" t="s">
        <v>249</v>
      </c>
      <c r="AP64" s="16">
        <v>2016</v>
      </c>
      <c r="AQ64" s="16" t="s">
        <v>250</v>
      </c>
      <c r="AR64" s="16" t="s">
        <v>251</v>
      </c>
      <c r="AS64" s="16" t="s">
        <v>252</v>
      </c>
      <c r="AT64" s="106" t="s">
        <v>253</v>
      </c>
      <c r="AU64" s="106" t="s">
        <v>259</v>
      </c>
      <c r="AV64" s="106" t="s">
        <v>260</v>
      </c>
      <c r="AW64" s="106">
        <v>2017</v>
      </c>
      <c r="AX64" s="106" t="s">
        <v>261</v>
      </c>
      <c r="AY64" s="106" t="s">
        <v>275</v>
      </c>
      <c r="AZ64" s="106" t="s">
        <v>279</v>
      </c>
      <c r="BA64" s="106" t="s">
        <v>280</v>
      </c>
      <c r="BB64" s="106" t="s">
        <v>281</v>
      </c>
      <c r="BC64" s="106">
        <v>2018</v>
      </c>
      <c r="BD64" s="106" t="s">
        <v>283</v>
      </c>
      <c r="BE64" s="106" t="s">
        <v>283</v>
      </c>
      <c r="BF64" s="106" t="s">
        <v>294</v>
      </c>
      <c r="BG64" s="106" t="s">
        <v>291</v>
      </c>
      <c r="BH64" s="106" t="s">
        <v>293</v>
      </c>
      <c r="BI64" s="106" t="s">
        <v>293</v>
      </c>
      <c r="BJ64" s="106" t="s">
        <v>304</v>
      </c>
      <c r="BK64" s="106" t="s">
        <v>295</v>
      </c>
      <c r="BL64" s="106" t="s">
        <v>303</v>
      </c>
      <c r="BM64" s="106">
        <v>2019</v>
      </c>
      <c r="BN64" s="106" t="s">
        <v>298</v>
      </c>
      <c r="BO64" s="106" t="s">
        <v>302</v>
      </c>
      <c r="BP64" s="106" t="s">
        <v>305</v>
      </c>
      <c r="BQ64" s="106" t="s">
        <v>308</v>
      </c>
      <c r="BR64" s="106">
        <v>2020</v>
      </c>
      <c r="BS64" s="106" t="s">
        <v>319</v>
      </c>
      <c r="BT64" s="106" t="s">
        <v>320</v>
      </c>
      <c r="BU64" s="106" t="s">
        <v>321</v>
      </c>
      <c r="BV64" s="106" t="s">
        <v>322</v>
      </c>
      <c r="BW64" s="106">
        <v>2021</v>
      </c>
      <c r="BX64" s="106" t="str">
        <f>BX2</f>
        <v>1Q22</v>
      </c>
      <c r="BY64" s="106" t="str">
        <f>BY2</f>
        <v>2Q22</v>
      </c>
    </row>
    <row r="65" spans="2:77" x14ac:dyDescent="0.2">
      <c r="B65" s="10" t="s">
        <v>30</v>
      </c>
      <c r="C65" s="29">
        <v>15997.9</v>
      </c>
      <c r="D65" s="29">
        <v>19608</v>
      </c>
      <c r="E65" s="12">
        <v>22542</v>
      </c>
      <c r="F65" s="12">
        <v>32173</v>
      </c>
      <c r="G65" s="12">
        <v>32301</v>
      </c>
      <c r="H65" s="12">
        <v>40031</v>
      </c>
      <c r="I65" s="12">
        <v>39562</v>
      </c>
      <c r="J65" s="12">
        <v>42245</v>
      </c>
      <c r="K65" s="12">
        <v>49772</v>
      </c>
      <c r="L65" s="12">
        <v>42903</v>
      </c>
      <c r="M65" s="12">
        <v>50206</v>
      </c>
      <c r="N65" s="12">
        <v>51152</v>
      </c>
      <c r="O65" s="12">
        <v>50742</v>
      </c>
      <c r="P65" s="12">
        <v>53039</v>
      </c>
      <c r="Q65" s="12">
        <v>51285</v>
      </c>
      <c r="R65" s="12">
        <v>54125</v>
      </c>
      <c r="S65" s="12">
        <v>49891.333333333299</v>
      </c>
      <c r="T65" s="12">
        <v>54618</v>
      </c>
      <c r="U65" s="12">
        <v>55557</v>
      </c>
      <c r="V65" s="12">
        <v>53548</v>
      </c>
      <c r="W65" s="12">
        <v>57795</v>
      </c>
      <c r="X65" s="12">
        <v>57906</v>
      </c>
      <c r="Y65" s="12">
        <v>60829</v>
      </c>
      <c r="Z65" s="12">
        <v>60019</v>
      </c>
      <c r="AA65" s="12">
        <v>59094</v>
      </c>
      <c r="AB65" s="12">
        <v>58858</v>
      </c>
      <c r="AC65" s="12">
        <v>61051</v>
      </c>
      <c r="AD65" s="12">
        <v>62622</v>
      </c>
      <c r="AE65" s="12">
        <v>63569</v>
      </c>
      <c r="AF65" s="12">
        <v>61525</v>
      </c>
      <c r="AG65" s="12">
        <v>64902</v>
      </c>
      <c r="AH65" s="12">
        <v>61215</v>
      </c>
      <c r="AI65" s="12">
        <v>60393</v>
      </c>
      <c r="AJ65" s="12">
        <v>63775</v>
      </c>
      <c r="AK65" s="12">
        <v>62513</v>
      </c>
      <c r="AL65" s="12">
        <v>64191</v>
      </c>
      <c r="AM65" s="12">
        <v>65150</v>
      </c>
      <c r="AN65" s="12">
        <v>70586</v>
      </c>
      <c r="AO65" s="12">
        <v>80814</v>
      </c>
      <c r="AP65" s="12">
        <v>70185</v>
      </c>
      <c r="AQ65" s="12">
        <v>81011</v>
      </c>
      <c r="AR65" s="12">
        <v>82850.074893349796</v>
      </c>
      <c r="AS65" s="12">
        <v>97187</v>
      </c>
      <c r="AT65" s="12">
        <v>0</v>
      </c>
      <c r="AU65" s="112">
        <v>115727</v>
      </c>
      <c r="AV65" s="112">
        <v>0</v>
      </c>
      <c r="AW65" s="112">
        <v>94194</v>
      </c>
      <c r="AX65" s="112">
        <v>0</v>
      </c>
      <c r="AY65" s="112">
        <v>120463</v>
      </c>
      <c r="AZ65" s="112">
        <v>126339</v>
      </c>
      <c r="BA65" s="112">
        <v>129412</v>
      </c>
      <c r="BB65" s="112">
        <v>144017</v>
      </c>
      <c r="BC65" s="112">
        <v>130058</v>
      </c>
      <c r="BD65" s="112">
        <v>153243</v>
      </c>
      <c r="BE65" s="112">
        <v>153243</v>
      </c>
      <c r="BF65" s="112">
        <v>160928</v>
      </c>
      <c r="BG65" s="112">
        <v>160928</v>
      </c>
      <c r="BH65" s="112">
        <v>178868</v>
      </c>
      <c r="BI65" s="112">
        <v>178868</v>
      </c>
      <c r="BJ65" s="112">
        <v>201559</v>
      </c>
      <c r="BK65" s="112">
        <v>201559</v>
      </c>
      <c r="BL65" s="112">
        <v>173649</v>
      </c>
      <c r="BM65" s="112">
        <v>173649</v>
      </c>
      <c r="BN65" s="112">
        <v>211512</v>
      </c>
      <c r="BO65" s="112">
        <v>204931</v>
      </c>
      <c r="BP65" s="112">
        <v>192745</v>
      </c>
      <c r="BQ65" s="112">
        <v>193782</v>
      </c>
      <c r="BR65" s="112">
        <v>200742</v>
      </c>
      <c r="BS65" s="112">
        <v>196980.14909333331</v>
      </c>
      <c r="BT65" s="112">
        <v>190882</v>
      </c>
      <c r="BU65" s="112">
        <v>195846</v>
      </c>
      <c r="BV65" s="112">
        <v>197258</v>
      </c>
      <c r="BW65" s="112">
        <v>195242</v>
      </c>
      <c r="BX65" s="112">
        <v>205372</v>
      </c>
      <c r="BY65" s="112">
        <v>208127</v>
      </c>
    </row>
    <row r="66" spans="2:77" ht="6" customHeight="1" x14ac:dyDescent="0.2">
      <c r="B66" s="75"/>
      <c r="C66" s="76"/>
      <c r="D66" s="76"/>
      <c r="E66" s="12"/>
      <c r="F66" s="12"/>
      <c r="G66" s="12"/>
      <c r="H66" s="12"/>
      <c r="I66" s="12"/>
      <c r="J66" s="12"/>
      <c r="K66" s="12"/>
      <c r="L66" s="12"/>
      <c r="M66" s="12"/>
      <c r="N66" s="12"/>
      <c r="O66" s="12"/>
      <c r="P66" s="12"/>
      <c r="Q66" s="12"/>
      <c r="R66" s="12"/>
      <c r="S66" s="12"/>
      <c r="T66" s="12"/>
      <c r="U66" s="12"/>
      <c r="V66" s="12"/>
      <c r="W66" s="12"/>
      <c r="X66" s="12"/>
      <c r="Y66" s="12"/>
      <c r="Z66" s="12"/>
      <c r="AA66" s="12"/>
      <c r="AB66" s="12"/>
      <c r="AC66" s="12"/>
      <c r="AD66" s="12"/>
      <c r="AE66" s="12"/>
      <c r="AF66" s="12"/>
      <c r="AG66" s="12"/>
      <c r="AH66" s="12"/>
      <c r="AI66" s="12"/>
      <c r="AJ66" s="12"/>
      <c r="AK66" s="12"/>
      <c r="AL66" s="12"/>
      <c r="AM66" s="12"/>
      <c r="AN66" s="12"/>
      <c r="AO66" s="12"/>
      <c r="AP66" s="12"/>
      <c r="AQ66" s="12"/>
      <c r="AR66" s="12"/>
      <c r="AS66" s="12"/>
      <c r="AT66" s="12"/>
      <c r="AU66" s="112"/>
      <c r="AV66" s="112"/>
      <c r="AW66" s="112"/>
      <c r="AX66" s="112"/>
      <c r="AY66" s="112"/>
      <c r="AZ66" s="112"/>
      <c r="BA66" s="112"/>
      <c r="BB66" s="112"/>
      <c r="BC66" s="112"/>
      <c r="BD66" s="112"/>
      <c r="BE66" s="112"/>
      <c r="BF66" s="112"/>
      <c r="BG66" s="112"/>
      <c r="BH66" s="112"/>
      <c r="BI66" s="112"/>
      <c r="BJ66" s="112"/>
      <c r="BK66" s="112"/>
      <c r="BL66" s="112">
        <v>0</v>
      </c>
      <c r="BM66" s="112"/>
      <c r="BN66" s="112"/>
      <c r="BO66" s="112"/>
      <c r="BP66" s="112"/>
      <c r="BQ66" s="112"/>
      <c r="BR66" s="112"/>
      <c r="BS66" s="112"/>
      <c r="BT66" s="112"/>
      <c r="BU66" s="112"/>
      <c r="BV66" s="112"/>
      <c r="BW66" s="112"/>
      <c r="BX66" s="112"/>
      <c r="BY66" s="112"/>
    </row>
    <row r="67" spans="2:77" x14ac:dyDescent="0.2">
      <c r="B67" s="7" t="s">
        <v>31</v>
      </c>
      <c r="C67" s="12">
        <v>9402.1</v>
      </c>
      <c r="D67" s="12">
        <v>12842</v>
      </c>
      <c r="E67" s="12">
        <v>15937.2</v>
      </c>
      <c r="F67" s="12">
        <v>21848</v>
      </c>
      <c r="G67" s="12">
        <v>22210</v>
      </c>
      <c r="H67" s="12">
        <v>0</v>
      </c>
      <c r="I67" s="12">
        <v>27662</v>
      </c>
      <c r="J67" s="12">
        <v>31303.599999999999</v>
      </c>
      <c r="K67" s="12">
        <v>32998.800000000003</v>
      </c>
      <c r="L67" s="12">
        <v>29646</v>
      </c>
      <c r="M67" s="12">
        <v>34254</v>
      </c>
      <c r="N67" s="12">
        <v>35221</v>
      </c>
      <c r="O67" s="12">
        <v>35375</v>
      </c>
      <c r="P67" s="12">
        <v>36542</v>
      </c>
      <c r="Q67" s="12">
        <v>35348</v>
      </c>
      <c r="R67" s="12">
        <v>36924</v>
      </c>
      <c r="S67" s="12">
        <v>37008.23333333333</v>
      </c>
      <c r="T67" s="12">
        <v>38676</v>
      </c>
      <c r="U67" s="12">
        <v>39119</v>
      </c>
      <c r="V67" s="12">
        <v>37932</v>
      </c>
      <c r="W67" s="12">
        <v>38519</v>
      </c>
      <c r="X67" s="12">
        <v>38863</v>
      </c>
      <c r="Y67" s="12">
        <v>39647</v>
      </c>
      <c r="Z67" s="12">
        <v>40873</v>
      </c>
      <c r="AA67" s="12">
        <v>39475</v>
      </c>
      <c r="AB67" s="12">
        <v>42489</v>
      </c>
      <c r="AC67" s="12">
        <v>43139</v>
      </c>
      <c r="AD67" s="12">
        <v>43016</v>
      </c>
      <c r="AE67" s="12">
        <v>43351</v>
      </c>
      <c r="AF67" s="12">
        <v>42999</v>
      </c>
      <c r="AG67" s="12">
        <v>43025</v>
      </c>
      <c r="AH67" s="12">
        <v>42250</v>
      </c>
      <c r="AI67" s="12">
        <v>42708.7</v>
      </c>
      <c r="AJ67" s="12">
        <v>45277</v>
      </c>
      <c r="AK67" s="12">
        <v>43315.199999999997</v>
      </c>
      <c r="AL67" s="12">
        <v>47139</v>
      </c>
      <c r="AM67" s="12">
        <v>48036</v>
      </c>
      <c r="AN67" s="12">
        <v>53130</v>
      </c>
      <c r="AO67" s="12">
        <v>57747.199999999997</v>
      </c>
      <c r="AP67" s="12">
        <v>51515</v>
      </c>
      <c r="AQ67" s="12">
        <v>59508</v>
      </c>
      <c r="AR67" s="12">
        <v>61899.5</v>
      </c>
      <c r="AS67" s="12">
        <v>72199.600000000006</v>
      </c>
      <c r="AT67" s="12">
        <v>0</v>
      </c>
      <c r="AU67" s="113">
        <v>85440</v>
      </c>
      <c r="AV67" s="113">
        <v>0</v>
      </c>
      <c r="AW67" s="113">
        <v>69762</v>
      </c>
      <c r="AX67" s="113">
        <v>0</v>
      </c>
      <c r="AY67" s="113">
        <v>90980.1</v>
      </c>
      <c r="AZ67" s="113">
        <v>91091</v>
      </c>
      <c r="BA67" s="113">
        <v>98199.4</v>
      </c>
      <c r="BB67" s="113">
        <v>108708</v>
      </c>
      <c r="BC67" s="113">
        <v>97245</v>
      </c>
      <c r="BD67" s="113">
        <v>114845</v>
      </c>
      <c r="BE67" s="113">
        <v>114845</v>
      </c>
      <c r="BF67" s="113">
        <v>117726.6</v>
      </c>
      <c r="BG67" s="113">
        <v>117726.6</v>
      </c>
      <c r="BH67" s="113">
        <v>131883</v>
      </c>
      <c r="BI67" s="113">
        <v>131883</v>
      </c>
      <c r="BJ67" s="113">
        <v>150417</v>
      </c>
      <c r="BK67" s="113">
        <v>150417</v>
      </c>
      <c r="BL67" s="113">
        <v>128718</v>
      </c>
      <c r="BM67" s="113">
        <v>128718</v>
      </c>
      <c r="BN67" s="113">
        <v>156620</v>
      </c>
      <c r="BO67" s="113">
        <v>108307</v>
      </c>
      <c r="BP67" s="113">
        <v>139060</v>
      </c>
      <c r="BQ67" s="113">
        <v>156615</v>
      </c>
      <c r="BR67" s="113">
        <v>140151</v>
      </c>
      <c r="BS67" s="113">
        <v>153467</v>
      </c>
      <c r="BT67" s="113">
        <v>140375</v>
      </c>
      <c r="BU67" s="113">
        <v>155058</v>
      </c>
      <c r="BV67" s="113">
        <v>157844</v>
      </c>
      <c r="BW67" s="113">
        <v>151686</v>
      </c>
      <c r="BX67" s="113">
        <v>157380</v>
      </c>
      <c r="BY67" s="113">
        <v>159216</v>
      </c>
    </row>
    <row r="68" spans="2:77" ht="6" customHeight="1" x14ac:dyDescent="0.2">
      <c r="C68" s="21"/>
      <c r="D68" s="21"/>
      <c r="H68" s="8"/>
      <c r="I68" s="8"/>
      <c r="J68" s="8"/>
      <c r="K68" s="8"/>
      <c r="M68" s="8"/>
      <c r="N68" s="8"/>
      <c r="O68" s="8"/>
      <c r="P68" s="8"/>
      <c r="Q68" s="8"/>
      <c r="R68" s="8"/>
      <c r="S68" s="8"/>
      <c r="T68" s="8"/>
      <c r="U68" s="8"/>
      <c r="V68" s="8"/>
      <c r="W68" s="8"/>
      <c r="X68" s="8"/>
      <c r="Y68" s="8"/>
      <c r="Z68" s="8"/>
      <c r="AA68" s="8"/>
      <c r="AB68" s="8"/>
      <c r="AC68" s="8"/>
      <c r="AD68" s="8"/>
      <c r="AE68" s="8"/>
      <c r="AF68" s="8"/>
      <c r="AG68" s="8"/>
      <c r="AH68" s="8"/>
      <c r="AI68" s="8"/>
      <c r="AJ68" s="8"/>
      <c r="AK68" s="8"/>
      <c r="AL68" s="8"/>
      <c r="AM68" s="8"/>
      <c r="AN68" s="8"/>
      <c r="AO68" s="8"/>
      <c r="AP68" s="8"/>
      <c r="AQ68" s="8"/>
      <c r="AR68" s="8"/>
      <c r="AS68" s="8"/>
      <c r="AT68" s="8"/>
      <c r="AU68" s="109"/>
      <c r="AV68" s="109"/>
      <c r="AW68" s="109"/>
      <c r="AX68" s="109"/>
      <c r="AY68" s="109"/>
      <c r="AZ68" s="109"/>
      <c r="BA68" s="109"/>
      <c r="BB68" s="109"/>
      <c r="BC68" s="109"/>
      <c r="BD68" s="109"/>
      <c r="BE68" s="109"/>
      <c r="BF68" s="109"/>
      <c r="BG68" s="109"/>
      <c r="BH68" s="109"/>
      <c r="BI68" s="109"/>
      <c r="BJ68" s="109"/>
      <c r="BK68" s="109"/>
      <c r="BL68" s="109"/>
      <c r="BM68" s="109"/>
      <c r="BN68" s="109"/>
      <c r="BO68" s="109"/>
      <c r="BP68" s="109"/>
      <c r="BQ68" s="109"/>
      <c r="BR68" s="109"/>
      <c r="BS68" s="109"/>
      <c r="BT68" s="109"/>
      <c r="BU68" s="109"/>
      <c r="BV68" s="109"/>
      <c r="BW68" s="109"/>
      <c r="BX68" s="109"/>
      <c r="BY68" s="109"/>
    </row>
    <row r="69" spans="2:77" x14ac:dyDescent="0.2">
      <c r="B69" s="11" t="s">
        <v>203</v>
      </c>
      <c r="C69" s="21">
        <v>6.1</v>
      </c>
      <c r="D69" s="21">
        <v>7.7</v>
      </c>
      <c r="E69" s="8">
        <v>6.4</v>
      </c>
      <c r="F69" s="8">
        <v>6.3</v>
      </c>
      <c r="G69" s="8">
        <v>9.5</v>
      </c>
      <c r="H69" s="8">
        <v>6.9</v>
      </c>
      <c r="I69" s="8">
        <v>6.6</v>
      </c>
      <c r="J69" s="8">
        <v>6.3</v>
      </c>
      <c r="K69" s="8">
        <v>5.5</v>
      </c>
      <c r="L69" s="8">
        <v>6.3</v>
      </c>
      <c r="M69" s="8">
        <v>6.3</v>
      </c>
      <c r="N69" s="8">
        <v>6.5</v>
      </c>
      <c r="O69" s="8">
        <v>7.3</v>
      </c>
      <c r="P69" s="8">
        <v>7.3</v>
      </c>
      <c r="Q69" s="8">
        <v>6.8</v>
      </c>
      <c r="R69" s="8">
        <v>8.1</v>
      </c>
      <c r="S69" s="8">
        <v>8.1999999999999993</v>
      </c>
      <c r="T69" s="8">
        <v>7.6</v>
      </c>
      <c r="U69" s="8">
        <v>7.4</v>
      </c>
      <c r="V69" s="8">
        <v>7.8</v>
      </c>
      <c r="W69" s="8">
        <v>7.7</v>
      </c>
      <c r="X69" s="8">
        <v>7.2</v>
      </c>
      <c r="Y69" s="8">
        <v>7</v>
      </c>
      <c r="Z69" s="8">
        <v>6.9</v>
      </c>
      <c r="AA69" s="8">
        <v>7.2</v>
      </c>
      <c r="AB69" s="8">
        <v>7.7</v>
      </c>
      <c r="AC69" s="8">
        <v>7.1</v>
      </c>
      <c r="AD69" s="8">
        <v>7.3</v>
      </c>
      <c r="AE69" s="8">
        <v>6.6</v>
      </c>
      <c r="AF69" s="8">
        <v>7.2</v>
      </c>
      <c r="AG69" s="8">
        <v>7</v>
      </c>
      <c r="AH69" s="8">
        <v>7.2</v>
      </c>
      <c r="AI69" s="8">
        <v>7.5</v>
      </c>
      <c r="AJ69" s="8">
        <v>7.7</v>
      </c>
      <c r="AK69" s="8">
        <v>7.4</v>
      </c>
      <c r="AL69" s="8">
        <v>8.6</v>
      </c>
      <c r="AM69" s="8">
        <v>8.8000000000000007</v>
      </c>
      <c r="AN69" s="8">
        <v>7.6</v>
      </c>
      <c r="AO69" s="8">
        <v>6.5</v>
      </c>
      <c r="AP69" s="8">
        <v>7.9</v>
      </c>
      <c r="AQ69" s="8">
        <v>6.80332004458936</v>
      </c>
      <c r="AR69" s="8">
        <v>7.1</v>
      </c>
      <c r="AS69" s="8">
        <v>6.4</v>
      </c>
      <c r="AT69" s="8">
        <v>0</v>
      </c>
      <c r="AU69" s="109">
        <v>5.9</v>
      </c>
      <c r="AV69" s="109">
        <v>0</v>
      </c>
      <c r="AW69" s="109">
        <v>6.5</v>
      </c>
      <c r="AX69" s="109">
        <v>0</v>
      </c>
      <c r="AY69" s="109">
        <v>6.9</v>
      </c>
      <c r="AZ69" s="109">
        <v>7.5</v>
      </c>
      <c r="BA69" s="109">
        <v>7.5</v>
      </c>
      <c r="BB69" s="109">
        <v>7</v>
      </c>
      <c r="BC69" s="109">
        <v>7.2</v>
      </c>
      <c r="BD69" s="109">
        <v>7.4</v>
      </c>
      <c r="BE69" s="109">
        <v>7.4</v>
      </c>
      <c r="BF69" s="109">
        <v>7</v>
      </c>
      <c r="BG69" s="109">
        <v>7</v>
      </c>
      <c r="BH69" s="109">
        <v>6.8</v>
      </c>
      <c r="BI69" s="109">
        <v>6.8</v>
      </c>
      <c r="BJ69" s="109">
        <v>6.7</v>
      </c>
      <c r="BK69" s="109">
        <v>6.7</v>
      </c>
      <c r="BL69" s="109">
        <v>7</v>
      </c>
      <c r="BM69" s="109">
        <v>7</v>
      </c>
      <c r="BN69" s="109">
        <v>7.6</v>
      </c>
      <c r="BO69" s="109">
        <v>9.5</v>
      </c>
      <c r="BP69" s="109">
        <v>11.2</v>
      </c>
      <c r="BQ69" s="109">
        <v>11.6</v>
      </c>
      <c r="BR69" s="109">
        <v>10</v>
      </c>
      <c r="BS69" s="109">
        <v>12.6</v>
      </c>
      <c r="BT69" s="109">
        <v>13.4</v>
      </c>
      <c r="BU69" s="109">
        <v>14.1</v>
      </c>
      <c r="BV69" s="109">
        <v>15.4</v>
      </c>
      <c r="BW69" s="109">
        <v>13.9</v>
      </c>
      <c r="BX69" s="109">
        <v>16.7</v>
      </c>
      <c r="BY69" s="109">
        <v>17.399999999999999</v>
      </c>
    </row>
    <row r="70" spans="2:77" ht="6" customHeight="1" x14ac:dyDescent="0.2">
      <c r="C70" s="21"/>
      <c r="D70" s="21"/>
      <c r="H70" s="8"/>
      <c r="I70" s="8"/>
      <c r="J70" s="8"/>
      <c r="K70" s="8"/>
      <c r="M70" s="8"/>
      <c r="N70" s="8"/>
      <c r="O70" s="8"/>
      <c r="P70" s="8"/>
      <c r="Q70" s="8"/>
      <c r="R70" s="8"/>
      <c r="S70" s="8"/>
      <c r="T70" s="8"/>
      <c r="U70" s="8"/>
      <c r="V70" s="8"/>
      <c r="W70" s="8"/>
      <c r="X70" s="8"/>
      <c r="Y70" s="8"/>
      <c r="Z70" s="8"/>
      <c r="AA70" s="8"/>
      <c r="AB70" s="8"/>
      <c r="AC70" s="8"/>
      <c r="AD70" s="8"/>
      <c r="AE70" s="8"/>
      <c r="AF70" s="8"/>
      <c r="AG70" s="8"/>
      <c r="AH70" s="8"/>
      <c r="AI70" s="8"/>
      <c r="AJ70" s="8"/>
      <c r="AK70" s="8"/>
      <c r="AL70" s="8"/>
      <c r="AM70" s="8"/>
      <c r="AN70" s="8"/>
      <c r="AO70" s="8"/>
      <c r="AP70" s="8"/>
      <c r="AQ70" s="8"/>
      <c r="AR70" s="8"/>
      <c r="AS70" s="8"/>
      <c r="AT70" s="8"/>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row>
    <row r="71" spans="2:77" x14ac:dyDescent="0.2">
      <c r="B71" s="11" t="s">
        <v>32</v>
      </c>
      <c r="C71" s="29">
        <v>24103</v>
      </c>
      <c r="D71" s="29">
        <v>31373</v>
      </c>
      <c r="E71" s="12">
        <v>35686</v>
      </c>
      <c r="F71" s="12">
        <v>39112</v>
      </c>
      <c r="G71" s="12">
        <v>47517</v>
      </c>
      <c r="H71" s="12">
        <v>48323</v>
      </c>
      <c r="I71" s="12">
        <v>47727</v>
      </c>
      <c r="J71" s="12">
        <v>50450</v>
      </c>
      <c r="K71" s="12">
        <v>61445</v>
      </c>
      <c r="L71" s="12">
        <v>61445</v>
      </c>
      <c r="M71" s="12">
        <v>56080</v>
      </c>
      <c r="N71" s="12">
        <v>63500</v>
      </c>
      <c r="O71" s="12">
        <v>57077</v>
      </c>
      <c r="P71" s="12">
        <v>64688</v>
      </c>
      <c r="Q71" s="12">
        <v>64688</v>
      </c>
      <c r="R71" s="12">
        <v>60258</v>
      </c>
      <c r="S71" s="12">
        <v>58436</v>
      </c>
      <c r="T71" s="12">
        <v>61303</v>
      </c>
      <c r="U71" s="12">
        <v>65086</v>
      </c>
      <c r="V71" s="12">
        <v>65086</v>
      </c>
      <c r="W71" s="12">
        <v>64043</v>
      </c>
      <c r="X71" s="12">
        <v>70971</v>
      </c>
      <c r="Y71" s="12">
        <v>70406</v>
      </c>
      <c r="Z71" s="12">
        <v>70717</v>
      </c>
      <c r="AA71" s="12">
        <v>70717</v>
      </c>
      <c r="AB71" s="12">
        <v>64642</v>
      </c>
      <c r="AC71" s="12">
        <v>73281</v>
      </c>
      <c r="AD71" s="12">
        <v>70491</v>
      </c>
      <c r="AE71" s="12">
        <v>77573</v>
      </c>
      <c r="AF71" s="12">
        <v>77573</v>
      </c>
      <c r="AG71" s="12">
        <v>71343</v>
      </c>
      <c r="AH71" s="12">
        <v>71525</v>
      </c>
      <c r="AI71" s="12">
        <v>71114</v>
      </c>
      <c r="AJ71" s="12">
        <v>76755</v>
      </c>
      <c r="AK71" s="12">
        <v>76755</v>
      </c>
      <c r="AL71" s="12">
        <v>68901</v>
      </c>
      <c r="AM71" s="12">
        <v>78352</v>
      </c>
      <c r="AN71" s="12">
        <v>87897</v>
      </c>
      <c r="AO71" s="12">
        <v>94156</v>
      </c>
      <c r="AP71" s="12">
        <v>94156</v>
      </c>
      <c r="AQ71" s="12">
        <v>87508</v>
      </c>
      <c r="AR71" s="12">
        <v>100578</v>
      </c>
      <c r="AS71" s="12">
        <v>127221</v>
      </c>
      <c r="AT71" s="12">
        <v>0</v>
      </c>
      <c r="AU71" s="109">
        <v>135578</v>
      </c>
      <c r="AV71" s="109">
        <v>0</v>
      </c>
      <c r="AW71" s="109">
        <v>135578</v>
      </c>
      <c r="AX71" s="109">
        <v>0</v>
      </c>
      <c r="AY71" s="109">
        <v>133777</v>
      </c>
      <c r="AZ71" s="109">
        <v>145837</v>
      </c>
      <c r="BA71" s="109">
        <v>156436</v>
      </c>
      <c r="BB71" s="109">
        <v>177672</v>
      </c>
      <c r="BC71" s="109">
        <v>177672</v>
      </c>
      <c r="BD71" s="109">
        <v>176670</v>
      </c>
      <c r="BE71" s="109">
        <v>176670</v>
      </c>
      <c r="BF71" s="109">
        <v>200591</v>
      </c>
      <c r="BG71" s="109">
        <v>200591</v>
      </c>
      <c r="BH71" s="109">
        <v>217461</v>
      </c>
      <c r="BI71" s="109">
        <v>217461</v>
      </c>
      <c r="BJ71" s="109">
        <v>238174</v>
      </c>
      <c r="BK71" s="109">
        <v>238174</v>
      </c>
      <c r="BL71" s="109">
        <v>238174</v>
      </c>
      <c r="BM71" s="109">
        <v>238174</v>
      </c>
      <c r="BN71" s="109">
        <v>241219</v>
      </c>
      <c r="BO71" s="109">
        <v>225870</v>
      </c>
      <c r="BP71" s="109">
        <v>207491</v>
      </c>
      <c r="BQ71" s="109">
        <v>216334</v>
      </c>
      <c r="BR71" s="109">
        <v>216334</v>
      </c>
      <c r="BS71" s="109">
        <v>208791</v>
      </c>
      <c r="BT71" s="109">
        <v>208520</v>
      </c>
      <c r="BU71" s="109">
        <v>207550</v>
      </c>
      <c r="BV71" s="109">
        <v>216293</v>
      </c>
      <c r="BW71" s="109">
        <v>216293</v>
      </c>
      <c r="BX71" s="109">
        <v>219406</v>
      </c>
      <c r="BY71" s="109">
        <v>235000</v>
      </c>
    </row>
    <row r="72" spans="2:77" ht="6.75" customHeight="1" x14ac:dyDescent="0.2">
      <c r="H72" s="8"/>
      <c r="I72" s="8"/>
      <c r="J72" s="8"/>
      <c r="K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8"/>
      <c r="AO72" s="8"/>
      <c r="AP72" s="8"/>
      <c r="AQ72" s="8"/>
      <c r="AR72" s="8"/>
      <c r="AS72" s="8"/>
      <c r="AT72" s="8"/>
      <c r="AU72" s="109"/>
      <c r="AV72" s="109"/>
      <c r="AW72" s="109"/>
      <c r="AX72" s="109"/>
      <c r="AY72" s="109"/>
      <c r="AZ72" s="109"/>
      <c r="BA72" s="109"/>
      <c r="BB72" s="109"/>
      <c r="BC72" s="109"/>
      <c r="BD72" s="109"/>
      <c r="BE72" s="109"/>
      <c r="BF72" s="109"/>
      <c r="BG72" s="109"/>
      <c r="BH72" s="109"/>
      <c r="BI72" s="109"/>
      <c r="BJ72" s="109"/>
      <c r="BK72" s="109"/>
      <c r="BL72" s="109"/>
      <c r="BM72" s="109"/>
      <c r="BN72" s="109"/>
      <c r="BO72" s="109"/>
      <c r="BP72" s="109"/>
      <c r="BQ72" s="109"/>
      <c r="BR72" s="109"/>
      <c r="BS72" s="109"/>
      <c r="BT72" s="109"/>
      <c r="BU72" s="109"/>
      <c r="BV72" s="109"/>
      <c r="BW72" s="109"/>
      <c r="BX72" s="109"/>
      <c r="BY72" s="109"/>
    </row>
    <row r="73" spans="2:77" x14ac:dyDescent="0.2">
      <c r="B73" s="7" t="s">
        <v>158</v>
      </c>
      <c r="C73" s="8">
        <v>3411.3710000000001</v>
      </c>
      <c r="D73" s="8">
        <v>4667.9359999999997</v>
      </c>
      <c r="E73" s="8">
        <v>5793.4440000000004</v>
      </c>
      <c r="F73" s="8">
        <v>7939.6670000000004</v>
      </c>
      <c r="G73" s="8">
        <v>8062.2879999999996</v>
      </c>
      <c r="H73" s="8">
        <v>2368.826</v>
      </c>
      <c r="I73" s="8">
        <v>2488.2530000000002</v>
      </c>
      <c r="J73" s="8">
        <v>2862.5970000000002</v>
      </c>
      <c r="K73" s="8">
        <v>3014.5839999999998</v>
      </c>
      <c r="L73" s="8">
        <v>10734.26</v>
      </c>
      <c r="M73" s="8">
        <v>3063.174</v>
      </c>
      <c r="N73" s="8">
        <v>3179.3719999999998</v>
      </c>
      <c r="O73" s="8">
        <v>3227.49</v>
      </c>
      <c r="P73" s="8">
        <v>3324.2739999999999</v>
      </c>
      <c r="Q73" s="8">
        <v>12794.31</v>
      </c>
      <c r="R73" s="8">
        <v>3329.7049999999999</v>
      </c>
      <c r="S73" s="8">
        <v>3334.29</v>
      </c>
      <c r="T73" s="8">
        <v>3524.4389999999999</v>
      </c>
      <c r="U73" s="8">
        <v>3560.3539999999998</v>
      </c>
      <c r="V73" s="8">
        <v>13748.788</v>
      </c>
      <c r="W73" s="8">
        <v>3425.857</v>
      </c>
      <c r="X73" s="8">
        <v>3493.703</v>
      </c>
      <c r="Y73" s="8">
        <v>3608.1469999999999</v>
      </c>
      <c r="Z73" s="8">
        <v>3713.9</v>
      </c>
      <c r="AA73" s="8">
        <v>14241.7</v>
      </c>
      <c r="AB73" s="8">
        <v>3773.3</v>
      </c>
      <c r="AC73" s="8">
        <v>3865</v>
      </c>
      <c r="AD73" s="8">
        <v>3879.5</v>
      </c>
      <c r="AE73" s="8">
        <v>3898.1</v>
      </c>
      <c r="AF73" s="8">
        <v>15416</v>
      </c>
      <c r="AG73" s="8">
        <v>3811.6</v>
      </c>
      <c r="AH73" s="8">
        <v>3780.2</v>
      </c>
      <c r="AI73" s="8">
        <v>3871.1</v>
      </c>
      <c r="AJ73" s="8">
        <v>4110.8</v>
      </c>
      <c r="AK73" s="8">
        <v>15566.1</v>
      </c>
      <c r="AL73" s="8">
        <v>4242.3</v>
      </c>
      <c r="AM73" s="8">
        <v>4307.8999999999996</v>
      </c>
      <c r="AN73" s="8">
        <v>4846.3999999999996</v>
      </c>
      <c r="AO73" s="8">
        <v>5265.8</v>
      </c>
      <c r="AP73" s="8">
        <v>18662.400000000001</v>
      </c>
      <c r="AQ73" s="8">
        <v>5308.5</v>
      </c>
      <c r="AR73" s="8">
        <v>5565.5</v>
      </c>
      <c r="AS73" s="8">
        <v>6587.19</v>
      </c>
      <c r="AT73" s="8">
        <v>0</v>
      </c>
      <c r="AU73" s="109">
        <v>7802.3</v>
      </c>
      <c r="AV73" s="109">
        <v>0</v>
      </c>
      <c r="AW73" s="109">
        <v>25263.599999999999</v>
      </c>
      <c r="AX73" s="109">
        <v>0</v>
      </c>
      <c r="AY73" s="109">
        <v>8139.3919999999998</v>
      </c>
      <c r="AZ73" s="109">
        <v>8233.9740000000002</v>
      </c>
      <c r="BA73" s="109">
        <v>8974.4000000000015</v>
      </c>
      <c r="BB73" s="109">
        <v>9936.7000000000007</v>
      </c>
      <c r="BC73" s="109">
        <v>35284.5</v>
      </c>
      <c r="BD73" s="109">
        <v>10277.799999999999</v>
      </c>
      <c r="BE73" s="109">
        <v>10277.799999999999</v>
      </c>
      <c r="BF73" s="109">
        <v>10636</v>
      </c>
      <c r="BG73" s="109">
        <v>10636</v>
      </c>
      <c r="BH73" s="109">
        <v>12061.7</v>
      </c>
      <c r="BI73" s="109">
        <v>12061.7</v>
      </c>
      <c r="BJ73" s="109">
        <v>13770.5</v>
      </c>
      <c r="BK73" s="109">
        <v>13770.5</v>
      </c>
      <c r="BL73" s="109">
        <v>46745.9</v>
      </c>
      <c r="BM73" s="109">
        <v>46745.9</v>
      </c>
      <c r="BN73" s="109">
        <v>14167.584000000001</v>
      </c>
      <c r="BO73" s="109">
        <v>9799.5</v>
      </c>
      <c r="BP73" s="109">
        <v>12494.3</v>
      </c>
      <c r="BQ73" s="109">
        <v>13985.2</v>
      </c>
      <c r="BR73" s="109">
        <v>50446.5</v>
      </c>
      <c r="BS73" s="109">
        <v>13396.001</v>
      </c>
      <c r="BT73" s="109">
        <v>12376.4</v>
      </c>
      <c r="BU73" s="109">
        <v>13865.1</v>
      </c>
      <c r="BV73" s="109">
        <v>14119.1</v>
      </c>
      <c r="BW73" s="109">
        <v>53756.6</v>
      </c>
      <c r="BX73" s="109">
        <v>13756</v>
      </c>
      <c r="BY73" s="109">
        <v>14064.3</v>
      </c>
    </row>
    <row r="74" spans="2:77" ht="6.75" customHeight="1" x14ac:dyDescent="0.2">
      <c r="H74" s="8"/>
      <c r="I74" s="8"/>
      <c r="J74" s="8"/>
      <c r="K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8"/>
      <c r="AN74" s="8"/>
      <c r="AO74" s="8"/>
      <c r="AP74" s="8"/>
      <c r="AQ74" s="8"/>
      <c r="AR74" s="8"/>
      <c r="AS74" s="8"/>
      <c r="AT74" s="8"/>
      <c r="AU74" s="109"/>
      <c r="AV74" s="109"/>
      <c r="AW74" s="109"/>
      <c r="AX74" s="109"/>
      <c r="AY74" s="109"/>
      <c r="AZ74" s="109"/>
      <c r="BA74" s="109"/>
      <c r="BB74" s="109"/>
      <c r="BC74" s="109"/>
      <c r="BD74" s="109"/>
      <c r="BE74" s="109"/>
      <c r="BF74" s="109"/>
      <c r="BG74" s="109"/>
      <c r="BH74" s="109"/>
      <c r="BI74" s="109"/>
      <c r="BJ74" s="109"/>
      <c r="BK74" s="109"/>
      <c r="BL74" s="109"/>
      <c r="BM74" s="109"/>
      <c r="BN74" s="109"/>
      <c r="BO74" s="109"/>
      <c r="BP74" s="109"/>
      <c r="BQ74" s="109"/>
      <c r="BR74" s="109"/>
      <c r="BS74" s="109"/>
      <c r="BT74" s="109"/>
      <c r="BU74" s="109"/>
      <c r="BV74" s="109"/>
      <c r="BW74" s="109"/>
      <c r="BX74" s="109"/>
      <c r="BY74" s="109"/>
    </row>
    <row r="75" spans="2:77" x14ac:dyDescent="0.2">
      <c r="B75" s="7" t="s">
        <v>33</v>
      </c>
      <c r="C75" s="61">
        <v>79.522999999999996</v>
      </c>
      <c r="D75" s="61">
        <v>76.52</v>
      </c>
      <c r="E75" s="61">
        <v>76.42</v>
      </c>
      <c r="F75" s="61">
        <v>73.77</v>
      </c>
      <c r="G75" s="61">
        <v>75.39</v>
      </c>
      <c r="H75" s="61">
        <v>76.569999999999993</v>
      </c>
      <c r="I75" s="61">
        <v>76.98</v>
      </c>
      <c r="J75" s="61">
        <v>76.23</v>
      </c>
      <c r="K75" s="61">
        <v>81.900000000000006</v>
      </c>
      <c r="L75" s="61">
        <v>78.069999999999993</v>
      </c>
      <c r="M75" s="61">
        <v>79.7</v>
      </c>
      <c r="N75" s="61">
        <v>78.489999999999995</v>
      </c>
      <c r="O75" s="61">
        <v>78.17</v>
      </c>
      <c r="P75" s="61">
        <v>82.26</v>
      </c>
      <c r="Q75" s="61">
        <v>79.680000000000007</v>
      </c>
      <c r="R75" s="61">
        <v>83.42</v>
      </c>
      <c r="S75" s="61">
        <v>81.998566411439924</v>
      </c>
      <c r="T75" s="61">
        <v>79.319999999999993</v>
      </c>
      <c r="U75" s="61">
        <v>84.71</v>
      </c>
      <c r="V75" s="61">
        <v>82.36</v>
      </c>
      <c r="W75" s="61">
        <v>85.92</v>
      </c>
      <c r="X75" s="61">
        <v>83.1</v>
      </c>
      <c r="Y75" s="61">
        <v>83.2</v>
      </c>
      <c r="Z75" s="61">
        <v>87.13</v>
      </c>
      <c r="AA75" s="61">
        <v>84.85</v>
      </c>
      <c r="AB75" s="61">
        <v>87.06</v>
      </c>
      <c r="AC75" s="61">
        <v>86.11</v>
      </c>
      <c r="AD75" s="61">
        <v>88.23</v>
      </c>
      <c r="AE75" s="61">
        <v>89.39</v>
      </c>
      <c r="AF75" s="61">
        <v>87.71</v>
      </c>
      <c r="AG75" s="61">
        <v>85.26</v>
      </c>
      <c r="AH75" s="61">
        <v>81.849999999999994</v>
      </c>
      <c r="AI75" s="61">
        <v>85.93</v>
      </c>
      <c r="AJ75" s="61">
        <v>85.11</v>
      </c>
      <c r="AK75" s="61">
        <v>84.56</v>
      </c>
      <c r="AL75" s="61">
        <v>83.61</v>
      </c>
      <c r="AM75" s="61">
        <v>79.41</v>
      </c>
      <c r="AN75" s="61">
        <v>77.650000000000006</v>
      </c>
      <c r="AO75" s="61">
        <v>78.58</v>
      </c>
      <c r="AP75" s="61">
        <v>79.67</v>
      </c>
      <c r="AQ75" s="61">
        <v>79.27</v>
      </c>
      <c r="AR75" s="61">
        <v>74.065276951550302</v>
      </c>
      <c r="AS75" s="61">
        <v>74.09</v>
      </c>
      <c r="AT75" s="61">
        <v>0</v>
      </c>
      <c r="AU75" s="114">
        <v>74.040000000000006</v>
      </c>
      <c r="AV75" s="114">
        <v>0</v>
      </c>
      <c r="AW75" s="114">
        <v>75.16</v>
      </c>
      <c r="AX75" s="114">
        <v>0</v>
      </c>
      <c r="AY75" s="114">
        <v>74.72</v>
      </c>
      <c r="AZ75" s="114">
        <v>69.459999999999994</v>
      </c>
      <c r="BA75" s="114">
        <v>72.459999999999994</v>
      </c>
      <c r="BB75" s="114">
        <v>74.510000000000005</v>
      </c>
      <c r="BC75" s="114">
        <v>72.86</v>
      </c>
      <c r="BD75" s="114">
        <v>74.06</v>
      </c>
      <c r="BE75" s="114">
        <v>74.06</v>
      </c>
      <c r="BF75" s="114">
        <v>70.849999999999994</v>
      </c>
      <c r="BG75" s="114">
        <v>70.849999999999994</v>
      </c>
      <c r="BH75" s="114">
        <v>69.41</v>
      </c>
      <c r="BI75" s="114">
        <v>69.41</v>
      </c>
      <c r="BJ75" s="114">
        <v>72.150000000000006</v>
      </c>
      <c r="BK75" s="114">
        <v>72.150000000000006</v>
      </c>
      <c r="BL75" s="114">
        <v>71.569999999999993</v>
      </c>
      <c r="BM75" s="114">
        <v>71.569999999999993</v>
      </c>
      <c r="BN75" s="114">
        <v>69.22</v>
      </c>
      <c r="BO75" s="114">
        <v>53.84</v>
      </c>
      <c r="BP75" s="114">
        <v>66.8</v>
      </c>
      <c r="BQ75" s="114">
        <v>79.63</v>
      </c>
      <c r="BR75" s="114">
        <v>68.52</v>
      </c>
      <c r="BS75" s="114">
        <v>80.290000000000006</v>
      </c>
      <c r="BT75" s="114">
        <v>82.53</v>
      </c>
      <c r="BU75" s="114">
        <v>92.02</v>
      </c>
      <c r="BV75" s="114">
        <v>102.69</v>
      </c>
      <c r="BW75" s="114">
        <v>89.71</v>
      </c>
      <c r="BX75" s="114">
        <v>105.71</v>
      </c>
      <c r="BY75" s="114">
        <v>103.12</v>
      </c>
    </row>
    <row r="76" spans="2:77" ht="6.75" customHeight="1" x14ac:dyDescent="0.2">
      <c r="H76" s="8"/>
      <c r="I76" s="8"/>
      <c r="J76" s="8"/>
      <c r="K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8"/>
      <c r="AO76" s="8"/>
      <c r="AP76" s="8"/>
      <c r="AQ76" s="8"/>
      <c r="AR76" s="8"/>
      <c r="AS76" s="8"/>
      <c r="AT76" s="8"/>
      <c r="AU76" s="109"/>
      <c r="AV76" s="109"/>
      <c r="AW76" s="109"/>
      <c r="AX76" s="109"/>
      <c r="AY76" s="109"/>
      <c r="AZ76" s="109"/>
      <c r="BA76" s="109"/>
      <c r="BB76" s="109"/>
      <c r="BC76" s="109"/>
      <c r="BD76" s="109"/>
      <c r="BE76" s="109"/>
      <c r="BF76" s="109"/>
      <c r="BG76" s="109"/>
      <c r="BH76" s="109"/>
      <c r="BI76" s="109"/>
      <c r="BJ76" s="109"/>
      <c r="BK76" s="109"/>
      <c r="BL76" s="109"/>
      <c r="BM76" s="109"/>
      <c r="BN76" s="109"/>
      <c r="BO76" s="109"/>
      <c r="BP76" s="109"/>
      <c r="BQ76" s="109"/>
      <c r="BR76" s="109"/>
      <c r="BS76" s="109"/>
      <c r="BT76" s="109"/>
      <c r="BU76" s="109"/>
      <c r="BV76" s="109"/>
      <c r="BW76" s="109"/>
      <c r="BX76" s="109"/>
      <c r="BY76" s="109"/>
    </row>
    <row r="77" spans="2:77" x14ac:dyDescent="0.2">
      <c r="B77" s="7" t="s">
        <v>34</v>
      </c>
      <c r="C77" s="8">
        <v>492.3</v>
      </c>
      <c r="D77" s="8">
        <v>939.1</v>
      </c>
      <c r="E77" s="8">
        <v>332.9</v>
      </c>
      <c r="F77" s="8">
        <v>2546</v>
      </c>
      <c r="G77" s="8">
        <v>2577</v>
      </c>
      <c r="H77" s="8">
        <v>1318</v>
      </c>
      <c r="I77" s="8">
        <v>1580.5</v>
      </c>
      <c r="J77" s="8">
        <v>1942.5</v>
      </c>
      <c r="K77" s="8">
        <v>1331</v>
      </c>
      <c r="L77" s="8">
        <v>1536</v>
      </c>
      <c r="M77" s="8">
        <v>1492.3</v>
      </c>
      <c r="N77" s="8">
        <v>1251.9000000000001</v>
      </c>
      <c r="O77" s="8">
        <v>1993.2</v>
      </c>
      <c r="P77" s="8">
        <v>1986</v>
      </c>
      <c r="Q77" s="8">
        <v>1683.9</v>
      </c>
      <c r="R77" s="8">
        <v>1965.8</v>
      </c>
      <c r="S77" s="8">
        <v>9267.7418923794376</v>
      </c>
      <c r="T77" s="8">
        <v>3084.4</v>
      </c>
      <c r="U77" s="8">
        <v>2044.7</v>
      </c>
      <c r="V77" s="8">
        <v>3972.4</v>
      </c>
      <c r="W77" s="8">
        <v>1273.7</v>
      </c>
      <c r="X77" s="8">
        <v>1193.4000000000001</v>
      </c>
      <c r="Y77" s="8">
        <v>1449.4</v>
      </c>
      <c r="Z77" s="8">
        <v>1873.1</v>
      </c>
      <c r="AA77" s="8">
        <v>1452.4</v>
      </c>
      <c r="AB77" s="8">
        <v>1396</v>
      </c>
      <c r="AC77" s="8">
        <v>1327.1</v>
      </c>
      <c r="AD77" s="8">
        <v>1231.5999999999999</v>
      </c>
      <c r="AE77" s="8">
        <v>1136.5</v>
      </c>
      <c r="AF77" s="8">
        <v>1270</v>
      </c>
      <c r="AG77" s="8">
        <v>778.4</v>
      </c>
      <c r="AH77" s="8">
        <v>405.7</v>
      </c>
      <c r="AI77" s="8">
        <v>473.2</v>
      </c>
      <c r="AJ77" s="8">
        <v>809.5</v>
      </c>
      <c r="AK77" s="8">
        <v>622.1</v>
      </c>
      <c r="AL77" s="8">
        <v>836</v>
      </c>
      <c r="AM77" s="8">
        <v>996.8</v>
      </c>
      <c r="AN77" s="8">
        <v>1494</v>
      </c>
      <c r="AO77" s="8">
        <v>1573.9</v>
      </c>
      <c r="AP77" s="8">
        <v>1251.2</v>
      </c>
      <c r="AQ77" s="8">
        <v>1484.8</v>
      </c>
      <c r="AR77" s="8">
        <v>1371.8273658328694</v>
      </c>
      <c r="AS77" s="8">
        <v>1222.5999999999999</v>
      </c>
      <c r="AT77" s="8">
        <v>0</v>
      </c>
      <c r="AU77" s="109">
        <v>1021.6</v>
      </c>
      <c r="AV77" s="109">
        <v>0</v>
      </c>
      <c r="AW77" s="109">
        <v>1250.0999999999999</v>
      </c>
      <c r="AX77" s="109">
        <v>0</v>
      </c>
      <c r="AY77" s="109">
        <v>715.9</v>
      </c>
      <c r="AZ77" s="109">
        <v>799</v>
      </c>
      <c r="BA77" s="109">
        <v>1305.2</v>
      </c>
      <c r="BB77" s="109">
        <v>1184.3</v>
      </c>
      <c r="BC77" s="109">
        <v>1012.4</v>
      </c>
      <c r="BD77" s="109">
        <v>1610.5</v>
      </c>
      <c r="BE77" s="109">
        <v>1610.5</v>
      </c>
      <c r="BF77" s="109">
        <v>1635.1</v>
      </c>
      <c r="BG77" s="109">
        <v>1635.1</v>
      </c>
      <c r="BH77" s="109">
        <v>2110.1999999999998</v>
      </c>
      <c r="BI77" s="109">
        <v>2110.1999999999998</v>
      </c>
      <c r="BJ77" s="109">
        <v>2206.5</v>
      </c>
      <c r="BK77" s="109">
        <v>2206.5</v>
      </c>
      <c r="BL77" s="109">
        <v>1917.6</v>
      </c>
      <c r="BM77" s="109">
        <v>1917.6</v>
      </c>
      <c r="BN77" s="109">
        <v>2202.4</v>
      </c>
      <c r="BO77" s="109">
        <v>2640.2</v>
      </c>
      <c r="BP77" s="109">
        <v>1271.5999999999999</v>
      </c>
      <c r="BQ77" s="109">
        <v>611.6</v>
      </c>
      <c r="BR77" s="109">
        <v>1706.8</v>
      </c>
      <c r="BS77" s="109">
        <v>526.4</v>
      </c>
      <c r="BT77" s="109">
        <v>603</v>
      </c>
      <c r="BU77" s="109">
        <v>938.3</v>
      </c>
      <c r="BV77" s="109">
        <v>1683.8</v>
      </c>
      <c r="BW77" s="109">
        <v>941.1</v>
      </c>
      <c r="BX77" s="109">
        <v>2043.7</v>
      </c>
      <c r="BY77" s="109">
        <v>2675.3</v>
      </c>
    </row>
    <row r="78" spans="2:77" ht="6" customHeight="1" x14ac:dyDescent="0.2">
      <c r="H78" s="8"/>
      <c r="I78" s="8"/>
      <c r="J78" s="8"/>
      <c r="K78" s="8"/>
      <c r="M78" s="8"/>
      <c r="N78" s="8"/>
      <c r="O78" s="8"/>
      <c r="P78" s="8"/>
      <c r="Q78" s="8"/>
      <c r="R78" s="8"/>
      <c r="S78" s="8"/>
      <c r="T78" s="8"/>
      <c r="U78" s="8"/>
      <c r="V78" s="8"/>
      <c r="W78" s="8"/>
      <c r="X78" s="8"/>
      <c r="Y78" s="8"/>
      <c r="Z78" s="8"/>
      <c r="AA78" s="8"/>
      <c r="AB78" s="8"/>
      <c r="AC78" s="8"/>
      <c r="AD78" s="8"/>
      <c r="AE78" s="8"/>
      <c r="AF78" s="8"/>
      <c r="AG78" s="8"/>
      <c r="AH78" s="8"/>
      <c r="AI78" s="8"/>
      <c r="AJ78" s="8"/>
      <c r="AK78" s="8"/>
      <c r="AL78" s="8"/>
      <c r="AM78" s="8"/>
      <c r="AN78" s="8"/>
      <c r="AO78" s="8"/>
      <c r="AP78" s="8"/>
      <c r="AQ78" s="8"/>
      <c r="AR78" s="8"/>
      <c r="AS78" s="8"/>
      <c r="AT78" s="8"/>
      <c r="AU78" s="109"/>
      <c r="AV78" s="109"/>
      <c r="AW78" s="109"/>
      <c r="AX78" s="109"/>
      <c r="AY78" s="109"/>
      <c r="AZ78" s="109"/>
      <c r="BA78" s="109"/>
      <c r="BB78" s="109"/>
      <c r="BC78" s="109"/>
      <c r="BD78" s="109"/>
      <c r="BE78" s="109"/>
      <c r="BF78" s="109"/>
      <c r="BG78" s="109"/>
      <c r="BH78" s="109"/>
      <c r="BI78" s="109"/>
      <c r="BJ78" s="109"/>
      <c r="BK78" s="109"/>
      <c r="BL78" s="109"/>
      <c r="BM78" s="109"/>
      <c r="BN78" s="109"/>
      <c r="BO78" s="109"/>
      <c r="BP78" s="109"/>
      <c r="BQ78" s="109"/>
      <c r="BR78" s="109"/>
      <c r="BS78" s="109"/>
      <c r="BT78" s="109"/>
      <c r="BU78" s="109"/>
      <c r="BV78" s="109"/>
      <c r="BW78" s="109"/>
      <c r="BX78" s="109"/>
      <c r="BY78" s="109"/>
    </row>
    <row r="79" spans="2:77" s="28" customFormat="1" x14ac:dyDescent="0.2">
      <c r="B79" s="28" t="s">
        <v>268</v>
      </c>
      <c r="C79" s="109">
        <v>0</v>
      </c>
      <c r="D79" s="109">
        <v>0</v>
      </c>
      <c r="E79" s="109">
        <v>0</v>
      </c>
      <c r="F79" s="109">
        <v>0</v>
      </c>
      <c r="G79" s="109">
        <v>0</v>
      </c>
      <c r="H79" s="109">
        <v>0</v>
      </c>
      <c r="I79" s="109">
        <v>0</v>
      </c>
      <c r="J79" s="109">
        <v>0</v>
      </c>
      <c r="K79" s="109">
        <v>0</v>
      </c>
      <c r="L79" s="109">
        <v>0</v>
      </c>
      <c r="M79" s="109">
        <v>0</v>
      </c>
      <c r="N79" s="109">
        <v>0</v>
      </c>
      <c r="O79" s="109">
        <v>0</v>
      </c>
      <c r="P79" s="109">
        <v>0</v>
      </c>
      <c r="Q79" s="109">
        <v>0</v>
      </c>
      <c r="R79" s="109">
        <v>0</v>
      </c>
      <c r="S79" s="109">
        <v>0</v>
      </c>
      <c r="T79" s="109">
        <v>0</v>
      </c>
      <c r="U79" s="109">
        <v>0</v>
      </c>
      <c r="V79" s="109">
        <v>0</v>
      </c>
      <c r="W79" s="109">
        <v>0</v>
      </c>
      <c r="X79" s="109">
        <v>0</v>
      </c>
      <c r="Y79" s="109">
        <v>0</v>
      </c>
      <c r="Z79" s="109">
        <v>0</v>
      </c>
      <c r="AA79" s="109">
        <v>0</v>
      </c>
      <c r="AB79" s="109">
        <v>0</v>
      </c>
      <c r="AC79" s="109">
        <v>0</v>
      </c>
      <c r="AD79" s="109">
        <v>0</v>
      </c>
      <c r="AE79" s="109">
        <v>0</v>
      </c>
      <c r="AF79" s="109">
        <v>0</v>
      </c>
      <c r="AG79" s="109">
        <v>0</v>
      </c>
      <c r="AH79" s="109">
        <v>0</v>
      </c>
      <c r="AI79" s="109">
        <v>0</v>
      </c>
      <c r="AJ79" s="109">
        <v>0</v>
      </c>
      <c r="AK79" s="115">
        <v>0.754</v>
      </c>
      <c r="AL79" s="109">
        <v>0</v>
      </c>
      <c r="AM79" s="109">
        <v>0</v>
      </c>
      <c r="AN79" s="109">
        <v>0</v>
      </c>
      <c r="AO79" s="109">
        <v>0</v>
      </c>
      <c r="AP79" s="115">
        <v>0.78</v>
      </c>
      <c r="AQ79" s="115">
        <v>0.75800000000000001</v>
      </c>
      <c r="AR79" s="109">
        <v>0</v>
      </c>
      <c r="AS79" s="109">
        <v>0</v>
      </c>
      <c r="AT79" s="109">
        <v>0</v>
      </c>
      <c r="AU79" s="115">
        <v>0.78500000000000003</v>
      </c>
      <c r="AV79" s="109">
        <v>0</v>
      </c>
      <c r="AW79" s="115">
        <v>0.78600000000000003</v>
      </c>
      <c r="AX79" s="109">
        <v>0</v>
      </c>
      <c r="AY79" s="115">
        <v>0.78700000000000003</v>
      </c>
      <c r="AZ79" s="115">
        <v>0.77</v>
      </c>
      <c r="BA79" s="115">
        <v>0.81100000000000005</v>
      </c>
      <c r="BB79" s="115">
        <v>0.81100000000000005</v>
      </c>
      <c r="BC79" s="115">
        <v>0.79600000000000004</v>
      </c>
      <c r="BD79" s="115">
        <v>0.79800000000000004</v>
      </c>
      <c r="BE79" s="115">
        <v>0.79800000000000004</v>
      </c>
      <c r="BF79" s="115">
        <v>0.78800000000000003</v>
      </c>
      <c r="BG79" s="115">
        <v>0.78800000000000003</v>
      </c>
      <c r="BH79" s="115">
        <v>0.78600000000000003</v>
      </c>
      <c r="BI79" s="115">
        <v>0.78600000000000003</v>
      </c>
      <c r="BJ79" s="115">
        <v>0.79100000000000004</v>
      </c>
      <c r="BK79" s="115">
        <v>0.79100000000000004</v>
      </c>
      <c r="BL79" s="115">
        <v>0.79100000000000004</v>
      </c>
      <c r="BM79" s="115">
        <v>0.79100000000000004</v>
      </c>
      <c r="BN79" s="115">
        <v>0.78200000000000003</v>
      </c>
      <c r="BO79" s="115">
        <v>0.55600000000000005</v>
      </c>
      <c r="BP79" s="115">
        <v>0.75900000000000001</v>
      </c>
      <c r="BQ79" s="115">
        <v>0.84499999999999997</v>
      </c>
      <c r="BR79" s="115">
        <v>0.73499999999999999</v>
      </c>
      <c r="BS79" s="115">
        <v>0.80400000000000005</v>
      </c>
      <c r="BT79" s="115">
        <v>0.75900000000000001</v>
      </c>
      <c r="BU79" s="115">
        <v>0.81299999999999994</v>
      </c>
      <c r="BV79" s="115">
        <v>0.81499999999999995</v>
      </c>
      <c r="BW79" s="115">
        <v>0.79800000000000004</v>
      </c>
      <c r="BX79" s="115">
        <v>0.78500000000000003</v>
      </c>
      <c r="BY79" s="115">
        <v>0.79700000000000004</v>
      </c>
    </row>
    <row r="80" spans="2:77" ht="7.5" customHeight="1" x14ac:dyDescent="0.2">
      <c r="H80" s="8"/>
      <c r="I80" s="8"/>
      <c r="J80" s="8"/>
      <c r="K80" s="8"/>
      <c r="M80" s="8"/>
      <c r="N80" s="8"/>
      <c r="O80" s="8"/>
      <c r="P80" s="8"/>
      <c r="Q80" s="8"/>
      <c r="R80" s="8"/>
      <c r="S80" s="8"/>
      <c r="T80" s="8"/>
      <c r="U80" s="8"/>
      <c r="V80" s="8"/>
      <c r="W80" s="8"/>
      <c r="X80" s="8"/>
      <c r="Y80" s="8"/>
      <c r="Z80" s="8"/>
      <c r="AA80" s="8"/>
      <c r="AB80" s="8"/>
      <c r="AC80" s="8"/>
      <c r="AD80" s="8"/>
      <c r="AE80" s="8"/>
      <c r="AF80" s="8"/>
      <c r="AG80" s="8"/>
      <c r="AH80" s="8"/>
      <c r="AI80" s="8"/>
      <c r="AJ80" s="8"/>
      <c r="AK80" s="8"/>
      <c r="AL80" s="8"/>
      <c r="AM80" s="8"/>
      <c r="AN80" s="8"/>
      <c r="AO80" s="8"/>
      <c r="AP80" s="8"/>
      <c r="AQ80" s="8"/>
      <c r="AR80" s="8"/>
      <c r="AS80" s="8"/>
      <c r="AT80" s="8"/>
      <c r="AU80" s="109"/>
      <c r="AV80" s="109"/>
      <c r="AW80" s="109"/>
      <c r="AX80" s="109"/>
      <c r="AY80" s="109"/>
      <c r="AZ80" s="109"/>
      <c r="BA80" s="109"/>
      <c r="BB80" s="109"/>
      <c r="BC80" s="109"/>
      <c r="BD80" s="109"/>
      <c r="BE80" s="109"/>
      <c r="BF80" s="109"/>
      <c r="BG80" s="109"/>
      <c r="BH80" s="109"/>
      <c r="BI80" s="109"/>
      <c r="BJ80" s="109"/>
      <c r="BK80" s="109"/>
      <c r="BL80" s="109"/>
      <c r="BM80" s="109"/>
      <c r="BN80" s="109"/>
      <c r="BO80" s="109"/>
      <c r="BP80" s="109"/>
      <c r="BQ80" s="109"/>
      <c r="BR80" s="109"/>
      <c r="BS80" s="109"/>
      <c r="BT80" s="109"/>
      <c r="BU80" s="109"/>
      <c r="BV80" s="109"/>
      <c r="BW80" s="109"/>
      <c r="BX80" s="109"/>
      <c r="BY80" s="109"/>
    </row>
    <row r="81" spans="2:77" x14ac:dyDescent="0.2">
      <c r="B81" s="7" t="s">
        <v>159</v>
      </c>
      <c r="C81" s="12">
        <v>20374</v>
      </c>
      <c r="D81" s="12">
        <v>25394</v>
      </c>
      <c r="E81" s="12">
        <v>29094</v>
      </c>
      <c r="F81" s="12">
        <v>31164</v>
      </c>
      <c r="G81" s="12">
        <v>33851</v>
      </c>
      <c r="H81" s="12">
        <v>9734</v>
      </c>
      <c r="I81" s="12">
        <v>8763</v>
      </c>
      <c r="J81" s="12">
        <v>14081</v>
      </c>
      <c r="K81" s="12">
        <v>21742</v>
      </c>
      <c r="L81" s="12">
        <v>54320</v>
      </c>
      <c r="M81" s="12">
        <v>4702</v>
      </c>
      <c r="N81" s="12">
        <v>18267</v>
      </c>
      <c r="O81" s="12">
        <v>5229</v>
      </c>
      <c r="P81" s="12">
        <v>18548</v>
      </c>
      <c r="Q81" s="12">
        <v>46746</v>
      </c>
      <c r="R81" s="12">
        <v>6292</v>
      </c>
      <c r="S81" s="12">
        <v>10482</v>
      </c>
      <c r="T81" s="12">
        <v>15580</v>
      </c>
      <c r="U81" s="12">
        <v>15269</v>
      </c>
      <c r="V81" s="12">
        <v>47623</v>
      </c>
      <c r="W81" s="12">
        <v>9993</v>
      </c>
      <c r="X81" s="12">
        <v>18616</v>
      </c>
      <c r="Y81" s="12">
        <v>14634</v>
      </c>
      <c r="Z81" s="12">
        <v>15583</v>
      </c>
      <c r="AA81" s="12">
        <v>58826</v>
      </c>
      <c r="AB81" s="12">
        <v>8513</v>
      </c>
      <c r="AC81" s="12">
        <v>20855</v>
      </c>
      <c r="AD81" s="12">
        <v>13231</v>
      </c>
      <c r="AE81" s="12">
        <v>22309</v>
      </c>
      <c r="AF81" s="12">
        <v>64908</v>
      </c>
      <c r="AG81" s="12">
        <v>8233</v>
      </c>
      <c r="AH81" s="12">
        <v>13669</v>
      </c>
      <c r="AI81" s="12">
        <v>12806</v>
      </c>
      <c r="AJ81" s="12">
        <v>17635</v>
      </c>
      <c r="AK81" s="12">
        <v>52343</v>
      </c>
      <c r="AL81" s="12">
        <v>5123</v>
      </c>
      <c r="AM81" s="12">
        <v>21010</v>
      </c>
      <c r="AN81" s="12">
        <v>24799</v>
      </c>
      <c r="AO81" s="12">
        <v>25139</v>
      </c>
      <c r="AP81" s="12">
        <v>76071</v>
      </c>
      <c r="AQ81" s="12">
        <v>11518</v>
      </c>
      <c r="AR81" s="12">
        <v>30466</v>
      </c>
      <c r="AS81" s="12">
        <v>42697</v>
      </c>
      <c r="AT81" s="12">
        <v>0</v>
      </c>
      <c r="AU81" s="112">
        <v>30285</v>
      </c>
      <c r="AV81" s="112">
        <v>0</v>
      </c>
      <c r="AW81" s="112">
        <v>114966</v>
      </c>
      <c r="AX81" s="112">
        <v>0</v>
      </c>
      <c r="AY81" s="112">
        <v>19200</v>
      </c>
      <c r="AZ81" s="112">
        <v>32174</v>
      </c>
      <c r="BA81" s="112">
        <v>37293</v>
      </c>
      <c r="BB81" s="112">
        <v>50606</v>
      </c>
      <c r="BC81" s="112">
        <v>139273</v>
      </c>
      <c r="BD81" s="112">
        <v>31513</v>
      </c>
      <c r="BE81" s="112">
        <v>31513</v>
      </c>
      <c r="BF81" s="112">
        <v>54106</v>
      </c>
      <c r="BG81" s="112">
        <v>54106</v>
      </c>
      <c r="BH81" s="112">
        <v>50087</v>
      </c>
      <c r="BI81" s="112">
        <v>50087</v>
      </c>
      <c r="BJ81" s="112">
        <v>56586</v>
      </c>
      <c r="BK81" s="112">
        <v>56586</v>
      </c>
      <c r="BL81" s="112">
        <v>192292</v>
      </c>
      <c r="BM81" s="112">
        <v>192292</v>
      </c>
      <c r="BN81" s="112">
        <v>34943</v>
      </c>
      <c r="BO81" s="112">
        <v>1142</v>
      </c>
      <c r="BP81" s="112">
        <v>19301</v>
      </c>
      <c r="BQ81" s="112">
        <v>37415</v>
      </c>
      <c r="BR81" s="112">
        <v>92801</v>
      </c>
      <c r="BS81" s="112">
        <v>18385</v>
      </c>
      <c r="BT81" s="112">
        <v>24169</v>
      </c>
      <c r="BU81" s="112">
        <v>17891</v>
      </c>
      <c r="BV81" s="112">
        <v>22937</v>
      </c>
      <c r="BW81" s="112">
        <v>83382</v>
      </c>
      <c r="BX81" s="112">
        <v>14789</v>
      </c>
      <c r="BY81" s="112">
        <v>31228</v>
      </c>
    </row>
    <row r="82" spans="2:77" ht="6.75" customHeight="1" x14ac:dyDescent="0.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12"/>
      <c r="AV82" s="112"/>
      <c r="AW82" s="112"/>
      <c r="AX82" s="112"/>
      <c r="AY82" s="112"/>
      <c r="AZ82" s="112"/>
      <c r="BA82" s="112"/>
      <c r="BB82" s="112"/>
      <c r="BC82" s="112"/>
      <c r="BD82" s="112"/>
      <c r="BE82" s="112"/>
      <c r="BF82" s="112"/>
      <c r="BG82" s="112"/>
      <c r="BH82" s="112"/>
      <c r="BI82" s="112"/>
      <c r="BJ82" s="112"/>
      <c r="BK82" s="112"/>
      <c r="BL82" s="112"/>
      <c r="BM82" s="112"/>
      <c r="BN82" s="112"/>
      <c r="BO82" s="112"/>
      <c r="BP82" s="112"/>
      <c r="BQ82" s="112"/>
      <c r="BR82" s="112"/>
      <c r="BS82" s="112"/>
      <c r="BT82" s="112"/>
      <c r="BU82" s="112"/>
      <c r="BV82" s="112"/>
      <c r="BW82" s="112"/>
      <c r="BX82" s="112"/>
      <c r="BY82" s="112"/>
    </row>
    <row r="83" spans="2:77" x14ac:dyDescent="0.2">
      <c r="B83" s="7" t="s">
        <v>35</v>
      </c>
      <c r="C83" s="12">
        <v>15691</v>
      </c>
      <c r="D83" s="12">
        <v>17962</v>
      </c>
      <c r="E83" s="12">
        <v>24387</v>
      </c>
      <c r="F83" s="12">
        <v>26640</v>
      </c>
      <c r="G83" s="12">
        <v>24673</v>
      </c>
      <c r="H83" s="12">
        <v>8732</v>
      </c>
      <c r="I83" s="12">
        <v>9206</v>
      </c>
      <c r="J83" s="12">
        <v>11168</v>
      </c>
      <c r="K83" s="12">
        <v>10552</v>
      </c>
      <c r="L83" s="12">
        <v>39658</v>
      </c>
      <c r="M83" s="12">
        <v>9857</v>
      </c>
      <c r="N83" s="12">
        <v>10692</v>
      </c>
      <c r="O83" s="12">
        <v>11508</v>
      </c>
      <c r="P83" s="12">
        <v>10786</v>
      </c>
      <c r="Q83" s="12">
        <v>42843</v>
      </c>
      <c r="R83" s="12">
        <v>10483</v>
      </c>
      <c r="S83" s="12">
        <v>12077</v>
      </c>
      <c r="T83" s="12">
        <v>12374</v>
      </c>
      <c r="U83" s="12">
        <v>11181</v>
      </c>
      <c r="V83" s="12">
        <v>46115</v>
      </c>
      <c r="W83" s="12">
        <v>10775</v>
      </c>
      <c r="X83" s="12">
        <v>11420</v>
      </c>
      <c r="Y83" s="12">
        <v>15481</v>
      </c>
      <c r="Z83" s="12">
        <v>15083</v>
      </c>
      <c r="AA83" s="12">
        <v>52759</v>
      </c>
      <c r="AB83" s="12">
        <v>14365</v>
      </c>
      <c r="AC83" s="12">
        <v>12431</v>
      </c>
      <c r="AD83" s="12">
        <v>15763</v>
      </c>
      <c r="AE83" s="12">
        <v>15019</v>
      </c>
      <c r="AF83" s="12">
        <v>57578</v>
      </c>
      <c r="AG83" s="12">
        <v>14296</v>
      </c>
      <c r="AH83" s="12">
        <v>13325</v>
      </c>
      <c r="AI83" s="12">
        <v>13043</v>
      </c>
      <c r="AJ83" s="12">
        <v>11844</v>
      </c>
      <c r="AK83" s="12">
        <v>52508</v>
      </c>
      <c r="AL83" s="12">
        <v>12822</v>
      </c>
      <c r="AM83" s="12">
        <v>11394</v>
      </c>
      <c r="AN83" s="12">
        <v>15043</v>
      </c>
      <c r="AO83" s="12">
        <v>18337</v>
      </c>
      <c r="AP83" s="12">
        <v>57596</v>
      </c>
      <c r="AQ83" s="12">
        <v>17857</v>
      </c>
      <c r="AR83" s="12">
        <v>17102</v>
      </c>
      <c r="AS83" s="12">
        <v>20246</v>
      </c>
      <c r="AT83" s="12">
        <v>0</v>
      </c>
      <c r="AU83" s="112">
        <v>21696</v>
      </c>
      <c r="AV83" s="112">
        <v>0</v>
      </c>
      <c r="AW83" s="112">
        <v>76901</v>
      </c>
      <c r="AX83" s="112">
        <v>0</v>
      </c>
      <c r="AY83" s="112">
        <v>20582</v>
      </c>
      <c r="AZ83" s="112">
        <v>19627</v>
      </c>
      <c r="BA83" s="112">
        <v>26176</v>
      </c>
      <c r="BB83" s="112">
        <v>28560</v>
      </c>
      <c r="BC83" s="112">
        <v>94945</v>
      </c>
      <c r="BD83" s="112">
        <v>31699</v>
      </c>
      <c r="BE83" s="112">
        <v>31699</v>
      </c>
      <c r="BF83" s="112">
        <v>29395</v>
      </c>
      <c r="BG83" s="112">
        <v>29395</v>
      </c>
      <c r="BH83" s="112">
        <v>32479</v>
      </c>
      <c r="BI83" s="112">
        <v>32479</v>
      </c>
      <c r="BJ83" s="112">
        <v>35104</v>
      </c>
      <c r="BK83" s="112">
        <v>35104</v>
      </c>
      <c r="BL83" s="112">
        <v>128677</v>
      </c>
      <c r="BM83" s="112">
        <v>128677</v>
      </c>
      <c r="BN83" s="112">
        <v>32776</v>
      </c>
      <c r="BO83" s="112">
        <v>15860</v>
      </c>
      <c r="BP83" s="112">
        <v>37074</v>
      </c>
      <c r="BQ83" s="112">
        <v>27636</v>
      </c>
      <c r="BR83" s="112">
        <v>113346</v>
      </c>
      <c r="BS83" s="112">
        <v>25091</v>
      </c>
      <c r="BT83" s="112">
        <v>22461</v>
      </c>
      <c r="BU83" s="112">
        <v>17035</v>
      </c>
      <c r="BV83" s="112">
        <v>12319</v>
      </c>
      <c r="BW83" s="112">
        <v>76906</v>
      </c>
      <c r="BX83" s="112">
        <v>11195</v>
      </c>
      <c r="BY83" s="112">
        <v>15287</v>
      </c>
    </row>
    <row r="84" spans="2:77" ht="6" customHeight="1" x14ac:dyDescent="0.2">
      <c r="H84" s="8"/>
      <c r="I84" s="8"/>
      <c r="J84" s="8"/>
      <c r="K84" s="8"/>
      <c r="M84" s="8"/>
      <c r="N84" s="8"/>
      <c r="O84" s="8"/>
      <c r="P84" s="8"/>
      <c r="Q84" s="8"/>
      <c r="R84" s="8"/>
      <c r="S84" s="8"/>
      <c r="T84" s="8"/>
      <c r="U84" s="8"/>
      <c r="V84" s="8"/>
      <c r="W84" s="8"/>
      <c r="X84" s="8"/>
      <c r="Y84" s="8"/>
      <c r="Z84" s="8"/>
      <c r="AA84" s="8"/>
      <c r="AB84" s="8"/>
      <c r="AC84" s="8"/>
      <c r="AD84" s="8"/>
      <c r="AE84" s="8"/>
      <c r="AF84" s="8"/>
      <c r="AG84" s="8"/>
      <c r="AH84" s="8"/>
      <c r="AI84" s="8"/>
      <c r="AJ84" s="8"/>
      <c r="AK84" s="8"/>
      <c r="AL84" s="8"/>
      <c r="AM84" s="8"/>
      <c r="AN84" s="8"/>
      <c r="AO84" s="8"/>
      <c r="AP84" s="8"/>
      <c r="AQ84" s="8"/>
      <c r="AR84" s="8"/>
      <c r="AS84" s="8"/>
      <c r="AT84" s="8"/>
      <c r="AU84" s="109"/>
      <c r="AV84" s="109"/>
      <c r="AW84" s="109"/>
      <c r="AX84" s="109"/>
      <c r="AY84" s="109"/>
      <c r="AZ84" s="109"/>
      <c r="BA84" s="109"/>
      <c r="BB84" s="109"/>
      <c r="BC84" s="109"/>
      <c r="BD84" s="109"/>
      <c r="BE84" s="109"/>
      <c r="BF84" s="109"/>
      <c r="BG84" s="109"/>
      <c r="BH84" s="109"/>
      <c r="BI84" s="109"/>
      <c r="BJ84" s="109"/>
      <c r="BK84" s="109"/>
      <c r="BL84" s="109"/>
      <c r="BM84" s="109"/>
      <c r="BN84" s="109"/>
      <c r="BO84" s="109"/>
      <c r="BP84" s="109"/>
      <c r="BQ84" s="109"/>
      <c r="BR84" s="109"/>
      <c r="BS84" s="109"/>
      <c r="BT84" s="109"/>
      <c r="BU84" s="109"/>
      <c r="BV84" s="109"/>
      <c r="BW84" s="109"/>
      <c r="BX84" s="109"/>
      <c r="BY84" s="109"/>
    </row>
    <row r="85" spans="2:77" x14ac:dyDescent="0.2">
      <c r="B85" s="7" t="s">
        <v>36</v>
      </c>
      <c r="C85" s="8">
        <v>11</v>
      </c>
      <c r="D85" s="8">
        <v>14.7</v>
      </c>
      <c r="E85" s="8">
        <v>12.2</v>
      </c>
      <c r="F85" s="8">
        <v>12.3</v>
      </c>
      <c r="G85" s="8">
        <v>16.600000000000001</v>
      </c>
      <c r="H85" s="8">
        <v>18.7</v>
      </c>
      <c r="I85" s="8">
        <v>15.3</v>
      </c>
      <c r="J85" s="8">
        <v>13.3</v>
      </c>
      <c r="K85" s="8">
        <v>13.4</v>
      </c>
      <c r="L85" s="8">
        <v>15</v>
      </c>
      <c r="M85" s="8">
        <v>13.6</v>
      </c>
      <c r="N85" s="8">
        <v>13.5</v>
      </c>
      <c r="O85" s="8">
        <v>13.5</v>
      </c>
      <c r="P85" s="8">
        <v>14.2</v>
      </c>
      <c r="Q85" s="8">
        <v>13.7</v>
      </c>
      <c r="R85" s="8">
        <v>15.4</v>
      </c>
      <c r="S85" s="8">
        <v>16.100000000000001</v>
      </c>
      <c r="T85" s="8">
        <v>15.8</v>
      </c>
      <c r="U85" s="8">
        <v>15.3</v>
      </c>
      <c r="V85" s="8">
        <v>15.7</v>
      </c>
      <c r="W85" s="8">
        <v>15.9</v>
      </c>
      <c r="X85" s="8">
        <v>15.8</v>
      </c>
      <c r="Y85" s="8">
        <v>14.7</v>
      </c>
      <c r="Z85" s="8">
        <v>14.9</v>
      </c>
      <c r="AA85" s="8">
        <v>15.3</v>
      </c>
      <c r="AB85" s="8">
        <v>14.8</v>
      </c>
      <c r="AC85" s="8">
        <v>13.8</v>
      </c>
      <c r="AD85" s="8">
        <v>14.3</v>
      </c>
      <c r="AE85" s="8">
        <v>14.5</v>
      </c>
      <c r="AF85" s="8">
        <v>14.4</v>
      </c>
      <c r="AG85" s="8">
        <v>14.4</v>
      </c>
      <c r="AH85" s="8">
        <v>14.1</v>
      </c>
      <c r="AI85" s="8">
        <v>15.1</v>
      </c>
      <c r="AJ85" s="8">
        <v>16.100000000000001</v>
      </c>
      <c r="AK85" s="8">
        <v>14.9</v>
      </c>
      <c r="AL85" s="8">
        <v>16.600000000000001</v>
      </c>
      <c r="AM85" s="8">
        <v>17.2</v>
      </c>
      <c r="AN85" s="8">
        <v>16.5</v>
      </c>
      <c r="AO85" s="8">
        <v>17</v>
      </c>
      <c r="AP85" s="8">
        <v>16.8</v>
      </c>
      <c r="AQ85" s="8">
        <v>15.9</v>
      </c>
      <c r="AR85" s="8">
        <v>13.7</v>
      </c>
      <c r="AS85" s="8">
        <v>13.6</v>
      </c>
      <c r="AT85" s="8">
        <v>0</v>
      </c>
      <c r="AU85" s="109">
        <v>13.9</v>
      </c>
      <c r="AV85" s="109">
        <v>0</v>
      </c>
      <c r="AW85" s="109">
        <v>14.3</v>
      </c>
      <c r="AX85" s="109">
        <v>0</v>
      </c>
      <c r="AY85" s="109">
        <v>14.9</v>
      </c>
      <c r="AZ85" s="109">
        <v>14</v>
      </c>
      <c r="BA85" s="109">
        <v>14.5</v>
      </c>
      <c r="BB85" s="109">
        <v>15.4</v>
      </c>
      <c r="BC85" s="109">
        <v>14.7</v>
      </c>
      <c r="BD85" s="109">
        <v>15.9</v>
      </c>
      <c r="BE85" s="109">
        <v>15.9</v>
      </c>
      <c r="BF85" s="109">
        <v>15.1</v>
      </c>
      <c r="BG85" s="109">
        <v>15.1</v>
      </c>
      <c r="BH85" s="109">
        <v>14.8</v>
      </c>
      <c r="BI85" s="109">
        <v>14.8</v>
      </c>
      <c r="BJ85" s="109">
        <v>14.8</v>
      </c>
      <c r="BK85" s="109">
        <v>14.8</v>
      </c>
      <c r="BL85" s="109">
        <v>15.2</v>
      </c>
      <c r="BM85" s="109">
        <v>15.2</v>
      </c>
      <c r="BN85" s="109">
        <v>15.7</v>
      </c>
      <c r="BO85" s="109">
        <v>16.8</v>
      </c>
      <c r="BP85" s="109">
        <v>17.4939244065576</v>
      </c>
      <c r="BQ85" s="109">
        <v>17.5</v>
      </c>
      <c r="BR85" s="109">
        <v>16.899999999999999</v>
      </c>
      <c r="BS85" s="109">
        <v>18.7</v>
      </c>
      <c r="BT85" s="109">
        <v>20.6</v>
      </c>
      <c r="BU85" s="109">
        <v>23.1</v>
      </c>
      <c r="BV85" s="109">
        <v>25.2</v>
      </c>
      <c r="BW85" s="109">
        <v>21.9</v>
      </c>
      <c r="BX85" s="109">
        <v>27.1</v>
      </c>
      <c r="BY85" s="109">
        <v>28.353711768925866</v>
      </c>
    </row>
    <row r="86" spans="2:77" ht="6" customHeight="1" x14ac:dyDescent="0.2">
      <c r="H86" s="8"/>
      <c r="I86" s="8"/>
      <c r="J86" s="8"/>
      <c r="K86" s="8"/>
      <c r="M86" s="8"/>
      <c r="N86" s="8"/>
      <c r="O86" s="8"/>
      <c r="P86" s="8"/>
      <c r="Q86" s="8"/>
      <c r="R86" s="8"/>
      <c r="S86" s="8"/>
      <c r="T86" s="8"/>
      <c r="U86" s="8"/>
      <c r="V86" s="8"/>
      <c r="W86" s="8"/>
      <c r="X86" s="8"/>
      <c r="Y86" s="8"/>
      <c r="Z86" s="8"/>
      <c r="AA86" s="8"/>
      <c r="AB86" s="8"/>
      <c r="AC86" s="8"/>
      <c r="AD86" s="8"/>
      <c r="AE86" s="8"/>
      <c r="AF86" s="8"/>
      <c r="AG86" s="8"/>
      <c r="AH86" s="8"/>
      <c r="AI86" s="8"/>
      <c r="AJ86" s="8"/>
      <c r="AK86" s="8"/>
      <c r="AL86" s="8"/>
      <c r="AM86" s="8"/>
      <c r="AN86" s="8"/>
      <c r="AO86" s="8"/>
      <c r="AP86" s="8"/>
      <c r="AQ86" s="8"/>
      <c r="AR86" s="8"/>
      <c r="AS86" s="8"/>
      <c r="AT86" s="8"/>
      <c r="AU86" s="109"/>
      <c r="AV86" s="109"/>
      <c r="AW86" s="109"/>
      <c r="AX86" s="109"/>
      <c r="AY86" s="109"/>
      <c r="AZ86" s="109"/>
      <c r="BA86" s="109"/>
      <c r="BB86" s="109"/>
      <c r="BC86" s="109"/>
      <c r="BD86" s="109"/>
      <c r="BE86" s="109"/>
      <c r="BF86" s="109"/>
      <c r="BG86" s="109"/>
      <c r="BH86" s="109"/>
      <c r="BI86" s="109"/>
      <c r="BJ86" s="109"/>
      <c r="BK86" s="109"/>
      <c r="BL86" s="109"/>
      <c r="BM86" s="109"/>
      <c r="BN86" s="109"/>
      <c r="BO86" s="109"/>
      <c r="BP86" s="109"/>
      <c r="BQ86" s="109"/>
      <c r="BR86" s="109"/>
      <c r="BS86" s="109"/>
      <c r="BT86" s="109"/>
      <c r="BU86" s="109"/>
      <c r="BV86" s="109"/>
      <c r="BW86" s="109"/>
      <c r="BX86" s="109"/>
      <c r="BY86" s="109"/>
    </row>
    <row r="87" spans="2:77" x14ac:dyDescent="0.2">
      <c r="B87" s="7" t="s">
        <v>37</v>
      </c>
      <c r="C87" s="12">
        <v>20025</v>
      </c>
      <c r="D87" s="12">
        <v>23018</v>
      </c>
      <c r="E87" s="12">
        <v>27618</v>
      </c>
      <c r="F87" s="12">
        <v>42124</v>
      </c>
      <c r="G87" s="12">
        <v>37592</v>
      </c>
      <c r="H87" s="12">
        <v>45386</v>
      </c>
      <c r="I87" s="12">
        <v>46497</v>
      </c>
      <c r="J87" s="12">
        <v>49114.7</v>
      </c>
      <c r="K87" s="12">
        <v>58801.7</v>
      </c>
      <c r="L87" s="12">
        <v>49950</v>
      </c>
      <c r="M87" s="12">
        <v>56438</v>
      </c>
      <c r="N87" s="12">
        <v>61087</v>
      </c>
      <c r="O87" s="12">
        <v>58370</v>
      </c>
      <c r="P87" s="12">
        <v>62819</v>
      </c>
      <c r="Q87" s="12">
        <v>59678</v>
      </c>
      <c r="R87" s="12">
        <v>60258</v>
      </c>
      <c r="S87" s="12">
        <v>58199</v>
      </c>
      <c r="T87" s="12">
        <v>61451</v>
      </c>
      <c r="U87" s="12">
        <v>63187</v>
      </c>
      <c r="V87" s="12">
        <v>60773</v>
      </c>
      <c r="W87" s="12">
        <v>63789</v>
      </c>
      <c r="X87" s="12">
        <v>68084</v>
      </c>
      <c r="Y87" s="12">
        <v>70395</v>
      </c>
      <c r="Z87" s="12">
        <v>70738</v>
      </c>
      <c r="AA87" s="12">
        <v>68251</v>
      </c>
      <c r="AB87" s="12">
        <v>64226</v>
      </c>
      <c r="AC87" s="12">
        <v>72278</v>
      </c>
      <c r="AD87" s="12">
        <v>71877</v>
      </c>
      <c r="AE87" s="12">
        <v>75546</v>
      </c>
      <c r="AF87" s="12">
        <v>70982</v>
      </c>
      <c r="AG87" s="12">
        <v>71073</v>
      </c>
      <c r="AH87" s="12">
        <v>71419</v>
      </c>
      <c r="AI87" s="12">
        <v>70326</v>
      </c>
      <c r="AJ87" s="12">
        <v>75857</v>
      </c>
      <c r="AK87" s="12">
        <v>72169</v>
      </c>
      <c r="AL87" s="12">
        <v>70299</v>
      </c>
      <c r="AM87" s="12">
        <v>74984</v>
      </c>
      <c r="AN87" s="12">
        <v>83606</v>
      </c>
      <c r="AO87" s="12">
        <v>94172</v>
      </c>
      <c r="AP87" s="12">
        <v>80765</v>
      </c>
      <c r="AQ87" s="12">
        <v>87008</v>
      </c>
      <c r="AR87" s="12">
        <v>95297</v>
      </c>
      <c r="AS87" s="12">
        <v>115381</v>
      </c>
      <c r="AT87" s="12">
        <v>0</v>
      </c>
      <c r="AU87" s="112">
        <v>134302</v>
      </c>
      <c r="AV87" s="112">
        <v>0</v>
      </c>
      <c r="AW87" s="112">
        <v>107997</v>
      </c>
      <c r="AX87" s="112">
        <v>0</v>
      </c>
      <c r="AY87" s="112">
        <v>132666</v>
      </c>
      <c r="AZ87" s="112">
        <v>142093</v>
      </c>
      <c r="BA87" s="112">
        <v>151856</v>
      </c>
      <c r="BB87" s="112">
        <v>174918</v>
      </c>
      <c r="BC87" s="112">
        <v>150045</v>
      </c>
      <c r="BD87" s="112">
        <v>171438</v>
      </c>
      <c r="BE87" s="112">
        <v>171438</v>
      </c>
      <c r="BF87" s="112">
        <v>190580</v>
      </c>
      <c r="BG87" s="112">
        <v>190580</v>
      </c>
      <c r="BH87" s="112">
        <v>210056</v>
      </c>
      <c r="BI87" s="112">
        <v>210056</v>
      </c>
      <c r="BJ87" s="112">
        <v>235090</v>
      </c>
      <c r="BK87" s="112">
        <v>235090</v>
      </c>
      <c r="BL87" s="112">
        <v>201791</v>
      </c>
      <c r="BM87" s="112">
        <v>201791</v>
      </c>
      <c r="BN87" s="112">
        <v>233448</v>
      </c>
      <c r="BO87" s="112">
        <v>233417</v>
      </c>
      <c r="BP87" s="112">
        <v>209834</v>
      </c>
      <c r="BQ87" s="112">
        <v>210880</v>
      </c>
      <c r="BR87" s="112">
        <v>221895</v>
      </c>
      <c r="BS87" s="112">
        <v>209205</v>
      </c>
      <c r="BT87" s="112">
        <v>205993</v>
      </c>
      <c r="BU87" s="112">
        <v>209081</v>
      </c>
      <c r="BV87" s="112">
        <v>212410</v>
      </c>
      <c r="BW87" s="112">
        <v>209172</v>
      </c>
      <c r="BX87" s="112">
        <v>217377</v>
      </c>
      <c r="BY87" s="112">
        <v>226585</v>
      </c>
    </row>
    <row r="88" spans="2:77" ht="6" customHeight="1" x14ac:dyDescent="0.2">
      <c r="H88" s="8"/>
      <c r="I88" s="8"/>
      <c r="J88" s="8"/>
      <c r="K88" s="8"/>
      <c r="M88" s="8"/>
      <c r="N88" s="8"/>
      <c r="O88" s="8"/>
      <c r="P88" s="8"/>
      <c r="Q88" s="8"/>
      <c r="R88" s="8"/>
      <c r="S88" s="8"/>
      <c r="T88" s="8"/>
      <c r="U88" s="8"/>
      <c r="V88" s="8"/>
      <c r="W88" s="8"/>
      <c r="X88" s="8"/>
      <c r="Y88" s="8"/>
      <c r="Z88" s="8"/>
      <c r="AA88" s="8"/>
      <c r="AB88" s="8"/>
      <c r="AC88" s="8"/>
      <c r="AD88" s="8"/>
      <c r="AE88" s="8"/>
      <c r="AF88" s="8"/>
      <c r="AG88" s="8"/>
      <c r="AH88" s="8"/>
      <c r="AI88" s="8"/>
      <c r="AJ88" s="8"/>
      <c r="AK88" s="8"/>
      <c r="AL88" s="8"/>
      <c r="AM88" s="8"/>
      <c r="AN88" s="8"/>
      <c r="AO88" s="8"/>
      <c r="AP88" s="8"/>
      <c r="AQ88" s="8"/>
      <c r="AR88" s="8"/>
      <c r="AS88" s="8"/>
      <c r="AT88" s="8"/>
      <c r="AU88" s="112"/>
      <c r="AV88" s="112"/>
      <c r="AW88" s="112"/>
      <c r="AX88" s="112"/>
      <c r="AY88" s="112"/>
      <c r="AZ88" s="112"/>
      <c r="BA88" s="112"/>
      <c r="BB88" s="112"/>
      <c r="BC88" s="112"/>
      <c r="BD88" s="112"/>
      <c r="BE88" s="112"/>
      <c r="BF88" s="112"/>
      <c r="BG88" s="112"/>
      <c r="BH88" s="112"/>
      <c r="BI88" s="112"/>
      <c r="BJ88" s="112"/>
      <c r="BK88" s="112"/>
      <c r="BL88" s="112"/>
      <c r="BM88" s="112"/>
      <c r="BN88" s="112"/>
      <c r="BO88" s="112"/>
      <c r="BP88" s="112"/>
      <c r="BQ88" s="112"/>
      <c r="BR88" s="112"/>
      <c r="BS88" s="112"/>
      <c r="BT88" s="112"/>
      <c r="BU88" s="112"/>
      <c r="BV88" s="112"/>
      <c r="BW88" s="112"/>
      <c r="BX88" s="112"/>
      <c r="BY88" s="112"/>
    </row>
    <row r="89" spans="2:77" x14ac:dyDescent="0.2">
      <c r="B89" s="7" t="s">
        <v>160</v>
      </c>
      <c r="C89" s="8">
        <v>440.3</v>
      </c>
      <c r="D89" s="8">
        <v>582.20000000000005</v>
      </c>
      <c r="E89" s="8">
        <v>718.6</v>
      </c>
      <c r="F89" s="8">
        <v>1040</v>
      </c>
      <c r="G89" s="8">
        <v>982.5</v>
      </c>
      <c r="H89" s="8">
        <v>1194.2</v>
      </c>
      <c r="I89" s="8">
        <v>1238.7</v>
      </c>
      <c r="J89" s="8">
        <v>1340.9</v>
      </c>
      <c r="K89" s="8">
        <v>1597.3</v>
      </c>
      <c r="L89" s="8">
        <v>1344.2</v>
      </c>
      <c r="M89" s="8">
        <v>1523.8</v>
      </c>
      <c r="N89" s="8">
        <v>1653.6</v>
      </c>
      <c r="O89" s="8">
        <v>1589.0556999999999</v>
      </c>
      <c r="P89" s="8">
        <v>1717.2</v>
      </c>
      <c r="Q89" s="8">
        <v>1620.9</v>
      </c>
      <c r="R89" s="8">
        <v>1648.5</v>
      </c>
      <c r="S89" s="8">
        <v>1531.1</v>
      </c>
      <c r="T89" s="8">
        <v>1582.1</v>
      </c>
      <c r="U89" s="8">
        <v>1621.8</v>
      </c>
      <c r="V89" s="8">
        <v>1595.9</v>
      </c>
      <c r="W89" s="8">
        <v>1628.6</v>
      </c>
      <c r="X89" s="8">
        <v>1758.7</v>
      </c>
      <c r="Y89" s="8">
        <v>1847.8</v>
      </c>
      <c r="Z89" s="8">
        <v>1872.3</v>
      </c>
      <c r="AA89" s="8">
        <v>1776.8</v>
      </c>
      <c r="AB89" s="8">
        <v>1721.2</v>
      </c>
      <c r="AC89" s="8">
        <v>1950.8</v>
      </c>
      <c r="AD89" s="8">
        <v>2008.7</v>
      </c>
      <c r="AE89" s="8">
        <v>2168.5</v>
      </c>
      <c r="AF89" s="8">
        <v>1963.8</v>
      </c>
      <c r="AG89" s="8">
        <v>2076.1</v>
      </c>
      <c r="AH89" s="8">
        <v>2125.4</v>
      </c>
      <c r="AI89" s="8">
        <v>2158.2596666666664</v>
      </c>
      <c r="AJ89" s="8">
        <v>2463.6516666666666</v>
      </c>
      <c r="AK89" s="8">
        <v>2205.8776666666668</v>
      </c>
      <c r="AL89" s="8">
        <v>2337.4533333333334</v>
      </c>
      <c r="AM89" s="8">
        <v>2542.7333333333331</v>
      </c>
      <c r="AN89" s="8">
        <v>2906.3666666666668</v>
      </c>
      <c r="AO89" s="8">
        <v>3374.1846666666665</v>
      </c>
      <c r="AP89" s="8">
        <v>2790.1844999999994</v>
      </c>
      <c r="AQ89" s="8">
        <v>3189.3809999999999</v>
      </c>
      <c r="AR89" s="8">
        <v>3594.6256666666668</v>
      </c>
      <c r="AS89" s="8">
        <v>4474.7136666666665</v>
      </c>
      <c r="AT89" s="8">
        <v>0</v>
      </c>
      <c r="AU89" s="112">
        <v>5143.5023333333338</v>
      </c>
      <c r="AV89" s="112">
        <v>0</v>
      </c>
      <c r="AW89" s="112">
        <v>4100.5556666666662</v>
      </c>
      <c r="AX89" s="112">
        <v>0</v>
      </c>
      <c r="AY89" s="112">
        <v>5110.1483333333335</v>
      </c>
      <c r="AZ89" s="112">
        <v>5599.6223333333328</v>
      </c>
      <c r="BA89" s="112">
        <v>6136.5823333333328</v>
      </c>
      <c r="BB89" s="112">
        <v>7176.3619999999983</v>
      </c>
      <c r="BC89" s="112">
        <v>6005.67875</v>
      </c>
      <c r="BD89" s="112">
        <v>7116.2003333333341</v>
      </c>
      <c r="BE89" s="112">
        <v>7116.2003333333341</v>
      </c>
      <c r="BF89" s="112">
        <v>8039.2923333333338</v>
      </c>
      <c r="BG89" s="112">
        <v>8039.2923333333338</v>
      </c>
      <c r="BH89" s="112">
        <v>9049.8213333333333</v>
      </c>
      <c r="BI89" s="112">
        <v>9049.8213333333333</v>
      </c>
      <c r="BJ89" s="112">
        <v>10405.371333333334</v>
      </c>
      <c r="BK89" s="112">
        <v>10405.371333333334</v>
      </c>
      <c r="BL89" s="112">
        <v>8652.6713333333337</v>
      </c>
      <c r="BM89" s="112">
        <v>8652.6713333333337</v>
      </c>
      <c r="BN89" s="112">
        <v>10433.299333333334</v>
      </c>
      <c r="BO89" s="112">
        <v>10342.298333333332</v>
      </c>
      <c r="BP89" s="112">
        <v>9325.2283333333326</v>
      </c>
      <c r="BQ89" s="112">
        <v>9705.4026666666668</v>
      </c>
      <c r="BR89" s="112">
        <v>9951.5571666666674</v>
      </c>
      <c r="BS89" s="112">
        <v>9960.7870000000003</v>
      </c>
      <c r="BT89" s="112">
        <v>10195.391333333333</v>
      </c>
      <c r="BU89" s="112">
        <v>10747.182000000001</v>
      </c>
      <c r="BV89" s="112">
        <v>11467.499000000002</v>
      </c>
      <c r="BW89" s="112">
        <v>10592.714833333333</v>
      </c>
      <c r="BX89" s="112">
        <v>12208.261666666667</v>
      </c>
      <c r="BY89" s="112">
        <v>13544.142333333331</v>
      </c>
    </row>
    <row r="90" spans="2:77" ht="4.5" customHeight="1" x14ac:dyDescent="0.2">
      <c r="H90" s="8"/>
      <c r="I90" s="8"/>
      <c r="J90" s="8"/>
      <c r="K90" s="8"/>
      <c r="M90" s="8"/>
      <c r="N90" s="8"/>
      <c r="O90" s="8"/>
      <c r="P90" s="8"/>
      <c r="Q90" s="8"/>
      <c r="R90" s="8"/>
      <c r="S90" s="8"/>
      <c r="T90" s="8"/>
      <c r="U90" s="8"/>
      <c r="V90" s="8"/>
      <c r="W90" s="8"/>
      <c r="X90" s="8"/>
      <c r="Y90" s="8"/>
      <c r="Z90" s="8"/>
      <c r="AA90" s="8"/>
      <c r="AB90" s="8"/>
      <c r="AC90" s="8"/>
      <c r="AD90" s="8"/>
      <c r="AE90" s="8"/>
      <c r="AF90" s="8"/>
      <c r="AG90" s="8"/>
      <c r="AH90" s="8"/>
      <c r="AI90" s="8"/>
      <c r="AJ90" s="8"/>
      <c r="AK90" s="8"/>
      <c r="AL90" s="8"/>
      <c r="AM90" s="8"/>
      <c r="AN90" s="8"/>
      <c r="AO90" s="8"/>
      <c r="AP90" s="8"/>
      <c r="AQ90" s="8"/>
      <c r="AR90" s="8"/>
      <c r="AS90" s="8"/>
      <c r="AT90" s="8"/>
      <c r="AU90" s="109"/>
      <c r="AV90" s="109"/>
      <c r="AW90" s="109"/>
      <c r="AX90" s="109"/>
      <c r="AY90" s="109"/>
      <c r="AZ90" s="109"/>
      <c r="BA90" s="109"/>
      <c r="BB90" s="109"/>
      <c r="BC90" s="109"/>
      <c r="BD90" s="109"/>
      <c r="BE90" s="109"/>
      <c r="BF90" s="109"/>
      <c r="BG90" s="109"/>
      <c r="BH90" s="109"/>
      <c r="BI90" s="109"/>
      <c r="BJ90" s="109"/>
      <c r="BK90" s="109"/>
      <c r="BL90" s="109"/>
      <c r="BM90" s="109"/>
      <c r="BN90" s="109"/>
      <c r="BO90" s="109"/>
      <c r="BP90" s="109"/>
      <c r="BQ90" s="109"/>
      <c r="BR90" s="109"/>
      <c r="BS90" s="109"/>
      <c r="BT90" s="109"/>
      <c r="BU90" s="109"/>
      <c r="BV90" s="109"/>
      <c r="BW90" s="109"/>
      <c r="BX90" s="109"/>
      <c r="BY90" s="109"/>
    </row>
    <row r="91" spans="2:77" x14ac:dyDescent="0.2">
      <c r="B91" s="7" t="s">
        <v>38</v>
      </c>
      <c r="C91" s="8">
        <v>22</v>
      </c>
      <c r="D91" s="8">
        <v>25.3</v>
      </c>
      <c r="E91" s="8">
        <v>26</v>
      </c>
      <c r="F91" s="8">
        <v>24.7</v>
      </c>
      <c r="G91" s="8">
        <v>26.1</v>
      </c>
      <c r="H91" s="8">
        <v>26.312078614550742</v>
      </c>
      <c r="I91" s="8">
        <v>26.640428414736437</v>
      </c>
      <c r="J91" s="8">
        <v>27.3</v>
      </c>
      <c r="K91" s="8">
        <v>27.2</v>
      </c>
      <c r="L91" s="8">
        <v>26.910910910910914</v>
      </c>
      <c r="M91" s="8">
        <v>26.999539317481126</v>
      </c>
      <c r="N91" s="8">
        <v>27.1</v>
      </c>
      <c r="O91" s="8">
        <v>27.223842727428472</v>
      </c>
      <c r="P91" s="8">
        <v>27.335678695935943</v>
      </c>
      <c r="Q91" s="8">
        <v>27.160762760146117</v>
      </c>
      <c r="R91" s="8">
        <v>27.357363337648113</v>
      </c>
      <c r="S91" s="8">
        <v>26.308012165157475</v>
      </c>
      <c r="T91" s="8">
        <v>25.745716099005712</v>
      </c>
      <c r="U91" s="8">
        <v>25.666671942013391</v>
      </c>
      <c r="V91" s="8">
        <v>26.26001678376911</v>
      </c>
      <c r="W91" s="8">
        <v>25.531047672796252</v>
      </c>
      <c r="X91" s="8">
        <v>25.831326009047647</v>
      </c>
      <c r="Y91" s="8">
        <v>26.249023368136942</v>
      </c>
      <c r="Z91" s="8">
        <v>26.468093528230938</v>
      </c>
      <c r="AA91" s="8">
        <v>26.03331819314003</v>
      </c>
      <c r="AB91" s="8">
        <v>26.799115622956435</v>
      </c>
      <c r="AC91" s="8">
        <v>27</v>
      </c>
      <c r="AD91" s="8">
        <v>27.9</v>
      </c>
      <c r="AE91" s="8">
        <v>28.7</v>
      </c>
      <c r="AF91" s="8">
        <v>27.666168887887071</v>
      </c>
      <c r="AG91" s="8">
        <v>29.2</v>
      </c>
      <c r="AH91" s="8">
        <v>29.8</v>
      </c>
      <c r="AI91" s="8">
        <v>30.7</v>
      </c>
      <c r="AJ91" s="8">
        <v>32.5</v>
      </c>
      <c r="AK91" s="8">
        <v>30.6</v>
      </c>
      <c r="AL91" s="8">
        <v>33.299999999999997</v>
      </c>
      <c r="AM91" s="8">
        <v>33.9</v>
      </c>
      <c r="AN91" s="8">
        <v>34.799999999999997</v>
      </c>
      <c r="AO91" s="8">
        <v>35.799999999999997</v>
      </c>
      <c r="AP91" s="8">
        <v>34.5</v>
      </c>
      <c r="AQ91" s="8">
        <v>36.700000000000003</v>
      </c>
      <c r="AR91" s="8">
        <v>37.700000000000003</v>
      </c>
      <c r="AS91" s="8">
        <v>38.799999999999997</v>
      </c>
      <c r="AT91" s="8">
        <v>0</v>
      </c>
      <c r="AU91" s="109">
        <v>38.299999999999997</v>
      </c>
      <c r="AV91" s="109">
        <v>0</v>
      </c>
      <c r="AW91" s="109">
        <v>38</v>
      </c>
      <c r="AX91" s="109">
        <v>0</v>
      </c>
      <c r="AY91" s="109">
        <v>38.5</v>
      </c>
      <c r="AZ91" s="109">
        <v>39.4</v>
      </c>
      <c r="BA91" s="109">
        <v>40.4</v>
      </c>
      <c r="BB91" s="109">
        <v>41</v>
      </c>
      <c r="BC91" s="109">
        <v>40</v>
      </c>
      <c r="BD91" s="109">
        <v>41.5</v>
      </c>
      <c r="BE91" s="109">
        <v>41.5</v>
      </c>
      <c r="BF91" s="109">
        <v>42.2</v>
      </c>
      <c r="BG91" s="109">
        <v>42.2</v>
      </c>
      <c r="BH91" s="109">
        <v>43.1</v>
      </c>
      <c r="BI91" s="109">
        <v>43.1</v>
      </c>
      <c r="BJ91" s="109">
        <v>44.3</v>
      </c>
      <c r="BK91" s="109">
        <v>44.3</v>
      </c>
      <c r="BL91" s="109">
        <v>42.9</v>
      </c>
      <c r="BM91" s="109">
        <v>42.9</v>
      </c>
      <c r="BN91" s="109">
        <v>44.7</v>
      </c>
      <c r="BO91" s="109">
        <v>44.3</v>
      </c>
      <c r="BP91" s="109">
        <v>44.4</v>
      </c>
      <c r="BQ91" s="109">
        <v>46</v>
      </c>
      <c r="BR91" s="109">
        <v>44.8</v>
      </c>
      <c r="BS91" s="109">
        <v>47.6</v>
      </c>
      <c r="BT91" s="109">
        <v>49.5</v>
      </c>
      <c r="BU91" s="109">
        <v>51.4</v>
      </c>
      <c r="BV91" s="109">
        <v>54</v>
      </c>
      <c r="BW91" s="109">
        <v>50.6</v>
      </c>
      <c r="BX91" s="109">
        <v>56.2</v>
      </c>
      <c r="BY91" s="109">
        <v>59.8</v>
      </c>
    </row>
    <row r="92" spans="2:77" x14ac:dyDescent="0.2">
      <c r="C92" s="7"/>
      <c r="D92" s="7"/>
      <c r="E92" s="42"/>
      <c r="F92" s="42"/>
      <c r="G92" s="77"/>
      <c r="H92" s="78"/>
      <c r="I92" s="78"/>
      <c r="J92" s="78"/>
      <c r="K92" s="78"/>
      <c r="L92" s="79"/>
      <c r="M92" s="78"/>
      <c r="N92" s="80"/>
      <c r="O92" s="80"/>
    </row>
    <row r="93" spans="2:77" x14ac:dyDescent="0.2">
      <c r="B93" s="430" t="s">
        <v>161</v>
      </c>
      <c r="C93" s="430"/>
      <c r="D93" s="430"/>
      <c r="E93" s="430"/>
      <c r="F93" s="430"/>
      <c r="G93" s="430"/>
      <c r="H93" s="430"/>
      <c r="I93" s="430"/>
      <c r="J93" s="430"/>
      <c r="K93" s="430"/>
      <c r="L93" s="430"/>
      <c r="M93" s="430"/>
      <c r="N93" s="430"/>
      <c r="O93" s="430"/>
      <c r="Q93" s="8"/>
      <c r="R93" s="8"/>
    </row>
    <row r="94" spans="2:77" x14ac:dyDescent="0.2">
      <c r="B94" s="430" t="s">
        <v>162</v>
      </c>
      <c r="C94" s="430"/>
      <c r="D94" s="430"/>
      <c r="E94" s="430"/>
      <c r="F94" s="430"/>
      <c r="G94" s="430"/>
      <c r="H94" s="430"/>
      <c r="I94" s="430"/>
      <c r="J94" s="430"/>
      <c r="K94" s="430"/>
      <c r="L94" s="430"/>
      <c r="M94" s="430"/>
      <c r="N94" s="430"/>
      <c r="O94" s="430"/>
      <c r="Q94" s="12"/>
      <c r="R94" s="12"/>
    </row>
    <row r="95" spans="2:77" x14ac:dyDescent="0.2">
      <c r="B95" s="431" t="s">
        <v>263</v>
      </c>
      <c r="C95" s="431"/>
      <c r="D95" s="431"/>
      <c r="E95" s="431"/>
      <c r="F95" s="431"/>
      <c r="G95" s="431"/>
      <c r="H95" s="431"/>
      <c r="I95" s="431"/>
      <c r="J95" s="431"/>
      <c r="K95" s="431"/>
      <c r="L95" s="431"/>
      <c r="M95" s="431"/>
      <c r="N95" s="431"/>
      <c r="O95" s="431"/>
      <c r="P95" s="431"/>
      <c r="Q95" s="431"/>
      <c r="R95" s="431"/>
      <c r="S95" s="431"/>
      <c r="T95" s="431"/>
    </row>
  </sheetData>
  <mergeCells count="3">
    <mergeCell ref="B93:O93"/>
    <mergeCell ref="B94:O94"/>
    <mergeCell ref="B95:T95"/>
  </mergeCells>
  <phoneticPr fontId="8" type="noConversion"/>
  <pageMargins left="0.17" right="0.16" top="0.984251969" bottom="0.984251969" header="0.49212598499999999" footer="0.49212598499999999"/>
  <pageSetup paperSize="9" scale="11" orientation="portrait" r:id="rId1"/>
  <headerFooter alignWithMargins="0">
    <oddFooter>&amp;C&amp;1#&amp;"Calibri"&amp;10&amp;K737373Classificação da Informação: PÚBLICA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C8069E5F1C8E1B4AAE979D138906DC23" ma:contentTypeVersion="17" ma:contentTypeDescription="Crie um novo documento." ma:contentTypeScope="" ma:versionID="60471c14dc2d749b9c3ff5e8b5d01df8">
  <xsd:schema xmlns:xsd="http://www.w3.org/2001/XMLSchema" xmlns:xs="http://www.w3.org/2001/XMLSchema" xmlns:p="http://schemas.microsoft.com/office/2006/metadata/properties" xmlns:ns2="14e70520-521b-4bb6-bf67-d1190c08a62d" xmlns:ns3="82cc9ce4-c62e-436d-a02d-ca92d198819c" targetNamespace="http://schemas.microsoft.com/office/2006/metadata/properties" ma:root="true" ma:fieldsID="78349c36749541e94efce08d79feb222" ns2:_="" ns3:_="">
    <xsd:import namespace="14e70520-521b-4bb6-bf67-d1190c08a62d"/>
    <xsd:import namespace="82cc9ce4-c62e-436d-a02d-ca92d19881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4e70520-521b-4bb6-bf67-d1190c08a62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Marcações de imagem" ma:readOnly="false" ma:fieldId="{5cf76f15-5ced-4ddc-b409-7134ff3c332f}" ma:taxonomyMulti="true" ma:sspId="7073ee57-0318-4912-9342-e66ac4d10c2f"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2cc9ce4-c62e-436d-a02d-ca92d198819c" elementFormDefault="qualified">
    <xsd:import namespace="http://schemas.microsoft.com/office/2006/documentManagement/types"/>
    <xsd:import namespace="http://schemas.microsoft.com/office/infopath/2007/PartnerControls"/>
    <xsd:element name="SharedWithUsers" ma:index="19" nillable="true" ma:displayName="Compartilhado com"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Detalhes de Compartilhado Com" ma:internalName="SharedWithDetails" ma:readOnly="true">
      <xsd:simpleType>
        <xsd:restriction base="dms:Note">
          <xsd:maxLength value="255"/>
        </xsd:restriction>
      </xsd:simpleType>
    </xsd:element>
    <xsd:element name="TaxCatchAll" ma:index="23" nillable="true" ma:displayName="Taxonomy Catch All Column" ma:hidden="true" ma:list="{dc864606-872c-4971-bb72-7c252092f4f1}" ma:internalName="TaxCatchAll" ma:showField="CatchAllData" ma:web="82cc9ce4-c62e-436d-a02d-ca92d19881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ú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4e70520-521b-4bb6-bf67-d1190c08a62d">
      <Terms xmlns="http://schemas.microsoft.com/office/infopath/2007/PartnerControls"/>
    </lcf76f155ced4ddcb4097134ff3c332f>
    <TaxCatchAll xmlns="82cc9ce4-c62e-436d-a02d-ca92d198819c" xsi:nil="true"/>
  </documentManagement>
</p:properties>
</file>

<file path=customXml/itemProps1.xml><?xml version="1.0" encoding="utf-8"?>
<ds:datastoreItem xmlns:ds="http://schemas.openxmlformats.org/officeDocument/2006/customXml" ds:itemID="{FD5363E2-D9F7-4425-92AD-7059D118F8F1}">
  <ds:schemaRefs>
    <ds:schemaRef ds:uri="http://schemas.microsoft.com/sharepoint/v3/contenttype/forms"/>
  </ds:schemaRefs>
</ds:datastoreItem>
</file>

<file path=customXml/itemProps2.xml><?xml version="1.0" encoding="utf-8"?>
<ds:datastoreItem xmlns:ds="http://schemas.openxmlformats.org/officeDocument/2006/customXml" ds:itemID="{EF5E5F51-0714-49C5-BF33-DD697EE527E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4e70520-521b-4bb6-bf67-d1190c08a62d"/>
    <ds:schemaRef ds:uri="82cc9ce4-c62e-436d-a02d-ca92d198819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057229D-3791-4957-926A-D316E4774C3D}">
  <ds:schemaRefs>
    <ds:schemaRef ds:uri="http://schemas.microsoft.com/office/2006/metadata/properties"/>
    <ds:schemaRef ds:uri="http://schemas.microsoft.com/office/infopath/2007/PartnerControls"/>
    <ds:schemaRef ds:uri="14e70520-521b-4bb6-bf67-d1190c08a62d"/>
    <ds:schemaRef ds:uri="82cc9ce4-c62e-436d-a02d-ca92d198819c"/>
  </ds:schemaRefs>
</ds:datastoreItem>
</file>

<file path=docMetadata/LabelInfo.xml><?xml version="1.0" encoding="utf-8"?>
<clbl:labelList xmlns:clbl="http://schemas.microsoft.com/office/2020/mipLabelMetadata">
  <clbl:label id="{2e785b33-20e6-4579-a510-fbb48ba311ec}" enabled="1" method="Privileged" siteId="{3737367d-87d3-46ca-b00f-21b50c428b5e}"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12</vt:i4>
      </vt:variant>
      <vt:variant>
        <vt:lpstr>Intervalos Nomeados</vt:lpstr>
      </vt:variant>
      <vt:variant>
        <vt:i4>4</vt:i4>
      </vt:variant>
    </vt:vector>
  </HeadingPairs>
  <TitlesOfParts>
    <vt:vector size="16" baseType="lpstr">
      <vt:lpstr>Car rental</vt:lpstr>
      <vt:lpstr>Car Rental Mexico</vt:lpstr>
      <vt:lpstr>Fleet Rental</vt:lpstr>
      <vt:lpstr>Consolidated results</vt:lpstr>
      <vt:lpstr>Operating data</vt:lpstr>
      <vt:lpstr>AssetLiability</vt:lpstr>
      <vt:lpstr>Cash Flow</vt:lpstr>
      <vt:lpstr>Pre-merger historical data&gt;&gt;&gt;</vt:lpstr>
      <vt:lpstr>Car Rental pre-merger</vt:lpstr>
      <vt:lpstr>Fleet Rental pre-merger</vt:lpstr>
      <vt:lpstr>Consolidated Results pre-merger</vt:lpstr>
      <vt:lpstr>Operating Data pre-merger</vt:lpstr>
      <vt:lpstr>'Car rental'!Area_de_impressao</vt:lpstr>
      <vt:lpstr>'Car Rental Mexico'!Area_de_impressao</vt:lpstr>
      <vt:lpstr>'Fleet Rental'!Area_de_impressao</vt:lpstr>
      <vt:lpstr>'Operating data'!Area_de_impressao</vt:lpstr>
    </vt:vector>
  </TitlesOfParts>
  <Company>Localiza Rent a Car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Nora Lanari</dc:creator>
  <cp:lastModifiedBy>Monique Bueno</cp:lastModifiedBy>
  <cp:lastPrinted>2011-07-26T14:13:20Z</cp:lastPrinted>
  <dcterms:created xsi:type="dcterms:W3CDTF">2011-05-19T12:39:24Z</dcterms:created>
  <dcterms:modified xsi:type="dcterms:W3CDTF">2023-11-13T22:07:32Z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0x010100C8069E5F1C8E1B4AAE979D138906DC23</vt:lpwstr>
  </property>
  <property fmtid="{D5CDD505-2E9C-101B-9397-08002B2CF9AE}" pid="3" name="MediaServiceImageTags">
    <vt:lpwstr/>
  </property>
  <property fmtid="{D5CDD505-2E9C-101B-9397-08002B2CF9AE}" pid="4" name="MSIP_Label_2e785b33-20e6-4579-a510-fbb48ba311ec_Enabled">
    <vt:lpwstr>true</vt:lpwstr>
  </property>
  <property fmtid="{D5CDD505-2E9C-101B-9397-08002B2CF9AE}" pid="5" name="MSIP_Label_2e785b33-20e6-4579-a510-fbb48ba311ec_SetDate">
    <vt:lpwstr>2022-08-17T19:10:12Z</vt:lpwstr>
  </property>
  <property fmtid="{D5CDD505-2E9C-101B-9397-08002B2CF9AE}" pid="6" name="MSIP_Label_2e785b33-20e6-4579-a510-fbb48ba311ec_Method">
    <vt:lpwstr>Privileged</vt:lpwstr>
  </property>
  <property fmtid="{D5CDD505-2E9C-101B-9397-08002B2CF9AE}" pid="7" name="MSIP_Label_2e785b33-20e6-4579-a510-fbb48ba311ec_Name">
    <vt:lpwstr>2e785b33-20e6-4579-a510-fbb48ba311ec</vt:lpwstr>
  </property>
  <property fmtid="{D5CDD505-2E9C-101B-9397-08002B2CF9AE}" pid="8" name="MSIP_Label_2e785b33-20e6-4579-a510-fbb48ba311ec_SiteId">
    <vt:lpwstr>3737367d-87d3-46ca-b00f-21b50c428b5e</vt:lpwstr>
  </property>
  <property fmtid="{D5CDD505-2E9C-101B-9397-08002B2CF9AE}" pid="9" name="MSIP_Label_2e785b33-20e6-4579-a510-fbb48ba311ec_ActionId">
    <vt:lpwstr>61d9105f-e802-49fa-b805-9193979e45d0</vt:lpwstr>
  </property>
  <property fmtid="{D5CDD505-2E9C-101B-9397-08002B2CF9AE}" pid="10" name="MSIP_Label_2e785b33-20e6-4579-a510-fbb48ba311ec_ContentBits">
    <vt:lpwstr>2</vt:lpwstr>
  </property>
  <property fmtid="{D5CDD505-2E9C-101B-9397-08002B2CF9AE}" pid="11" name="{A44787D4-0540-4523-9961-78E4036D8C6D}">
    <vt:lpwstr>{90B4906C-E004-4814-A47E-F96263548DD0}</vt:lpwstr>
  </property>
</Properties>
</file>