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https://localiza.sharepoint.com/sites/RI/Documentos Compartilhados/General/Documentos RI/T - Arquivo/RI 2023/Site/Planilhas resultado NÃO EDITAR/"/>
    </mc:Choice>
  </mc:AlternateContent>
  <xr:revisionPtr revIDLastSave="2855" documentId="6_{CEA881AE-4876-42FB-A239-529F750F9624}" xr6:coauthVersionLast="47" xr6:coauthVersionMax="47" xr10:uidLastSave="{F1CAF4EB-C930-46F7-96C9-A4340993C745}"/>
  <bookViews>
    <workbookView xWindow="-120" yWindow="-120" windowWidth="20730" windowHeight="11160" tabRatio="730" xr2:uid="{00000000-000D-0000-FFFF-FFFF00000000}"/>
  </bookViews>
  <sheets>
    <sheet name="Car rental" sheetId="10" r:id="rId1"/>
    <sheet name="Fleet Rental" sheetId="11" r:id="rId2"/>
    <sheet name="Consolidated results" sheetId="12" r:id="rId3"/>
    <sheet name="Operating data" sheetId="13" r:id="rId4"/>
    <sheet name="AssetLiability" sheetId="7" r:id="rId5"/>
    <sheet name="Cash Flow" sheetId="8" r:id="rId6"/>
    <sheet name="Pre-merger historical data&gt;&gt;&gt;" sheetId="9" r:id="rId7"/>
    <sheet name="Car Rental pre-merger" sheetId="1" r:id="rId8"/>
    <sheet name="Fleet Rental pre-merger" sheetId="2" r:id="rId9"/>
    <sheet name="Consolidated Results pre-merger" sheetId="4" r:id="rId10"/>
    <sheet name="Operating Data pre-merger"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#REF!</definedName>
    <definedName name="\A">#REF!</definedName>
    <definedName name="\C" localSheetId="0">#REF!</definedName>
    <definedName name="\C">#REF!</definedName>
    <definedName name="__123Graph_A" hidden="1">[1]CCred!$C$68:$C$70</definedName>
    <definedName name="__123Graph_ACCred94" hidden="1">[1]CCred!$D$68:$D$70</definedName>
    <definedName name="__123Graph_ACli_DiarAG" hidden="1">'[2]ClienAG AC'!$D$69:$D$72</definedName>
    <definedName name="__123Graph_ACli_DiarFV" hidden="1">[2]ClienFV!$D$69:$D$72</definedName>
    <definedName name="__123Graph_ACli_DiarLL" hidden="1">[2]ClienLL!$D$69:$D$72</definedName>
    <definedName name="__123Graph_ACli_DiarPF" hidden="1">'[2]ClienPF AC'!$D$79:$D$82</definedName>
    <definedName name="__123Graph_AClienAG" hidden="1">'[2]ClienAG AC'!$B$69:$B$72</definedName>
    <definedName name="__123Graph_AClienFV" hidden="1">[2]ClienFV!$B$69:$B$72</definedName>
    <definedName name="__123Graph_AClienLL" hidden="1">[2]ClienLL!$B$69:$B$72</definedName>
    <definedName name="__123Graph_AClienPF" hidden="1">'[2]ClienPF AC'!$B$79:$B$82</definedName>
    <definedName name="__123Graph_AClientesPF" localSheetId="0" hidden="1">[2]LocPF!#REF!</definedName>
    <definedName name="__123Graph_AClientesPF" hidden="1">[2]LocPF!#REF!</definedName>
    <definedName name="__123Graph_ADAtendAG" hidden="1">[2]DAtendAG!$H$96:$H$119</definedName>
    <definedName name="__123Graph_ADAtendME" hidden="1">[2]DAtendME!$H$95:$H$118</definedName>
    <definedName name="__123Graph_ADAtendMI" localSheetId="0" hidden="1">[2]DAtendMI!#REF!</definedName>
    <definedName name="__123Graph_ADAtendMI" hidden="1">[2]DAtendMI!#REF!</definedName>
    <definedName name="__123Graph_ADAtenPJ" hidden="1">[2]DAtendPJ!$B$56:$B$73</definedName>
    <definedName name="__123Graph_ADescPrAG" hidden="1">[2]DescPrAG!$B$85:$B$108</definedName>
    <definedName name="__123Graph_ADescProm" hidden="1">[2]DescProm!$F$104:$F$127</definedName>
    <definedName name="__123Graph_ADescPrPF" hidden="1">[2]DescPrPF!$B$81:$B$104</definedName>
    <definedName name="__123Graph_ADescPrPJ" hidden="1">[2]DescPrPJ!$B$85:$B$108</definedName>
    <definedName name="__123Graph_ADescPrSeg" hidden="1">[2]DescPrSeg!$B$69:$B$71</definedName>
    <definedName name="__123Graph_ADescPrSeg94" hidden="1">[2]DescPrSeg!$E$69:$E$71</definedName>
    <definedName name="__123Graph_ADiaLocAG" hidden="1">[2]DiaLocAG!$B$90:$B$113</definedName>
    <definedName name="__123Graph_ADiaLocME" hidden="1">[2]DiaLocME!$B$66:$B$77</definedName>
    <definedName name="__123Graph_ADiaLocMI" hidden="1">[2]DiaLocMI!$B$66:$B$88</definedName>
    <definedName name="__123Graph_ADiaLocPF" hidden="1">[2]DiaLocPF!$B$94:$B$117</definedName>
    <definedName name="__123Graph_ADiarAG" hidden="1">[2]DiarAG!$E$99:$E$122</definedName>
    <definedName name="__123Graph_ADiarEA" hidden="1">[2]DiarEA!$B$113:$B$136</definedName>
    <definedName name="__123Graph_ADiarEAPF" hidden="1">[2]DiarEAPF!$H$108:$H$131</definedName>
    <definedName name="__123Graph_ADiarEV" hidden="1">[2]DiarVE!$B$109:$B$132</definedName>
    <definedName name="__123Graph_ADiarME" localSheetId="0" hidden="1">[2]DiarME!#REF!</definedName>
    <definedName name="__123Graph_ADiarME" hidden="1">[2]DiarME!#REF!</definedName>
    <definedName name="__123Graph_ADiarMI" localSheetId="0" hidden="1">[2]DiarMI!#REF!</definedName>
    <definedName name="__123Graph_ADiarMI" hidden="1">[2]DiarMI!#REF!</definedName>
    <definedName name="__123Graph_ADiarSeg2" hidden="1">'[2]DiarSegmEA+ML'!$C$67:$C$72</definedName>
    <definedName name="__123Graph_ADiarSeg3" hidden="1">'[2]DiarSegmEA+ML'!$B$67:$B$72</definedName>
    <definedName name="__123Graph_ADiarSeg95" hidden="1">'[2]DiarSegmEA+ML'!$C$67:$C$72</definedName>
    <definedName name="__123Graph_ADiarSegm" hidden="1">'[2]DiarSegmEA+ML'!$B$67:$B$72</definedName>
    <definedName name="__123Graph_ADiarSegmEV" localSheetId="0" hidden="1">[2]DiarSegmEV!#REF!</definedName>
    <definedName name="__123Graph_ADiarSegmEV" hidden="1">[2]DiarSegmEV!#REF!</definedName>
    <definedName name="__123Graph_ADiaSegEV95" hidden="1">[2]DiarSegmEV!$C$71:$C$77</definedName>
    <definedName name="__123Graph_AEnAD_Pr96" hidden="1">[2]PrMedio!$B$53:$B$64</definedName>
    <definedName name="__123Graph_AEvCCred" hidden="1">[1]EvCCred!$C$55:$H$55</definedName>
    <definedName name="__123Graph_AEvTCCred" hidden="1">[1]EvCCred!$C$49:$C$53</definedName>
    <definedName name="__123Graph_AFormaFat" hidden="1">[2]FormaRec!$B$66:$B$68</definedName>
    <definedName name="__123Graph_AFrAlug" hidden="1">[2]FrAlug!$B$58:$B$65</definedName>
    <definedName name="__123Graph_AGraph101" hidden="1">[2]TarifAG!$O$34:$O$47</definedName>
    <definedName name="__123Graph_AGraph102" hidden="1">[2]LocComAGME!$B$57:$B$80</definedName>
    <definedName name="__123Graph_AGraph103" hidden="1">[2]LocComAG!$B$57:$B$80</definedName>
    <definedName name="__123Graph_AGraph104" hidden="1">[2]DiaLocLIC!$B$58:$B$69</definedName>
    <definedName name="__123Graph_AGraph105" localSheetId="0" hidden="1">[2]TarifMI!#REF!</definedName>
    <definedName name="__123Graph_AGraph105" hidden="1">[2]TarifMI!#REF!</definedName>
    <definedName name="__123Graph_AGraph106" hidden="1">[2]TarifPJ!$O$34:$O$58</definedName>
    <definedName name="__123Graph_AGraph16" hidden="1">[2]TarifLL!$O$8:$O$70</definedName>
    <definedName name="__123Graph_AGraph17" hidden="1">[2]LocRE!$B$52:$B$69</definedName>
    <definedName name="__123Graph_AGraph18" hidden="1">[2]DiaLocRE!$B$58:$B$63</definedName>
    <definedName name="__123Graph_AGraph2" hidden="1">'[2]ClienPF AC'!$B$87:$B$100</definedName>
    <definedName name="__123Graph_AGraph20" hidden="1">[3]RecRE!$B$60:$B$71</definedName>
    <definedName name="__123Graph_AGraph23" localSheetId="0" hidden="1">[2]RecDiaRE!#REF!</definedName>
    <definedName name="__123Graph_AGraph23" hidden="1">[2]RecDiaRE!#REF!</definedName>
    <definedName name="__123Graph_AGraph24" hidden="1">'[2]LocPJ+ML'!$B$60:$B$65</definedName>
    <definedName name="__123Graph_AGraph27" hidden="1">[3]RecPJ!$B$60:$B$83</definedName>
    <definedName name="__123Graph_AGraph28" hidden="1">[2]RecDiaPJ!$B$58:$B$69</definedName>
    <definedName name="__123Graph_AGraph29" hidden="1">[2]DiarPJ!$B$60:$B$83</definedName>
    <definedName name="__123Graph_AGraph30" hidden="1">[2]DiaLocPJ!$B$58:$B$63</definedName>
    <definedName name="__123Graph_AGraph34" hidden="1">[2]KmDiaRE!$F$58:$F$63</definedName>
    <definedName name="__123Graph_AGraph35" hidden="1">[2]KmDiaRE!$B$58:$B$63</definedName>
    <definedName name="__123Graph_AGraph37" hidden="1">[2]KmDiaPJ!$B$58:$B$75</definedName>
    <definedName name="__123Graph_AGraph38" hidden="1">[2]DiaLocPJ!$B$58:$B$75</definedName>
    <definedName name="__123Graph_AGraph39" hidden="1">[3]LocRisco!$B$62:$B$73</definedName>
    <definedName name="__123Graph_AGraph40" hidden="1">[3]LocRisco!$B$62:$B$85</definedName>
    <definedName name="__123Graph_AGraph41" hidden="1">[3]LocRiscoPF!$B$62:$B$85</definedName>
    <definedName name="__123Graph_AGraph42" hidden="1">[3]LocRiscoPJ!$B$62:$B$82</definedName>
    <definedName name="__123Graph_AGraph44" hidden="1">[3]LocRiscoAGME!$B$62:$B$69</definedName>
    <definedName name="__123Graph_AGraph45" hidden="1">[3]LocRiscoAG!$B$62:$B$69</definedName>
    <definedName name="__123Graph_AGraph47" hidden="1">'[2]LocComAGMI+ML'!$B$55:$B$78</definedName>
    <definedName name="__123Graph_AGraph48" hidden="1">[2]LocComAGME!$B$57:$B$68</definedName>
    <definedName name="__123Graph_AGraph49" hidden="1">[2]LocComAG!$B$57:$B$68</definedName>
    <definedName name="__123Graph_AGraph51" hidden="1">[2]LocME!$B$66:$B$89</definedName>
    <definedName name="__123Graph_AGraph52" hidden="1">[2]LocRE!$B$52:$B$69</definedName>
    <definedName name="__123Graph_AGraph53" hidden="1">'[2]LocPJ+ML'!$B$60:$B$77</definedName>
    <definedName name="__123Graph_AGraph54" hidden="1">[2]LocGL!$B$59:$B$70</definedName>
    <definedName name="__123Graph_AGraph55" hidden="1">[3]LocRiscoRE!$B$59:$B$63</definedName>
    <definedName name="__123Graph_AGraph56" hidden="1">[3]LocRiscoLIC!$B$59:$B$63</definedName>
    <definedName name="__123Graph_AGraph57" hidden="1">[2]MetaPF!$G$37:$G$48</definedName>
    <definedName name="__123Graph_AGraph58" hidden="1">[2]MetaPJ!$G$37:$G$48</definedName>
    <definedName name="__123Graph_AGraph59" hidden="1">[2]MetaGL!$H$37:$H$48</definedName>
    <definedName name="__123Graph_AGraph6" localSheetId="0" hidden="1">[3]RecDK!#REF!</definedName>
    <definedName name="__123Graph_AGraph6" hidden="1">[3]RecDK!#REF!</definedName>
    <definedName name="__123Graph_AGraph60" hidden="1">[2]MetaMI!$G$37:$G$48</definedName>
    <definedName name="__123Graph_AGraph61" hidden="1">[2]MetaME!$I$37:$I$48</definedName>
    <definedName name="__123Graph_AGraph62" localSheetId="0" hidden="1">'[2]MetaAG+ML'!#REF!</definedName>
    <definedName name="__123Graph_AGraph62" hidden="1">'[2]MetaAG+ML'!#REF!</definedName>
    <definedName name="__123Graph_AGraph63" hidden="1">[2]MetaRE!$H$37:$H$48</definedName>
    <definedName name="__123Graph_AGraph64" hidden="1">[3]LocRiscoAGMI!$B$62:$B$81</definedName>
    <definedName name="__123Graph_AGraph65" hidden="1">[3]LocRiscoAGME!$B$62:$B$81</definedName>
    <definedName name="__123Graph_AGraph66" hidden="1">[3]LocRiscoAG!$B$62:$B$81</definedName>
    <definedName name="__123Graph_AGraph68" hidden="1">[2]DiarGL!$B$59:$B$70</definedName>
    <definedName name="__123Graph_AGraph69" localSheetId="0" hidden="1">[2]DiarME!#REF!</definedName>
    <definedName name="__123Graph_AGraph69" hidden="1">[2]DiarME!#REF!</definedName>
    <definedName name="__123Graph_AGraph7" hidden="1">[2]KmDiaPF!$B$95:$B$118</definedName>
    <definedName name="__123Graph_AGraph70" hidden="1">[2]DiarAG!$E$99:$E$122</definedName>
    <definedName name="__123Graph_AGraph71" hidden="1">[2]DiaLocRE!$B$58:$B$75</definedName>
    <definedName name="__123Graph_AGraph72" hidden="1">[2]DiaLocME!$B$66:$B$88</definedName>
    <definedName name="__123Graph_AGraph74" hidden="1">[2]DiaLoc!$B$99:$B$122</definedName>
    <definedName name="__123Graph_AGraph75" hidden="1">[3]RecRE!$B$60:$B$83</definedName>
    <definedName name="__123Graph_AGraph76" hidden="1">[3]RecME!$B$75:$B$98</definedName>
    <definedName name="__123Graph_AGraph77" hidden="1">[3]RecGL!$B$60:$B$71</definedName>
    <definedName name="__123Graph_AGraph78" hidden="1">'[2]FormaRecPF+ML'!$B$67:$B$69</definedName>
    <definedName name="__123Graph_AGraph79" hidden="1">'[2]FormaRecPF+ML'!$C$67:$C$69</definedName>
    <definedName name="__123Graph_AGraph80" localSheetId="0" hidden="1">[2]FormaRecPJ!#REF!</definedName>
    <definedName name="__123Graph_AGraph80" hidden="1">[2]FormaRecPJ!#REF!</definedName>
    <definedName name="__123Graph_AGraph81" hidden="1">[2]FormaRecPJ!$B$47:$B$49</definedName>
    <definedName name="__123Graph_AGraph82" hidden="1">[2]FormaRecRE!$C$62:$C$64</definedName>
    <definedName name="__123Graph_AGraph83" hidden="1">[2]FormaRecGL!$C$64:$C$66</definedName>
    <definedName name="__123Graph_AGraph84" localSheetId="0" hidden="1">[2]FormaRecMI!#REF!</definedName>
    <definedName name="__123Graph_AGraph84" hidden="1">[2]FormaRecMI!#REF!</definedName>
    <definedName name="__123Graph_AGraph85" hidden="1">[2]FormaRecMI!$B$47:$B$49</definedName>
    <definedName name="__123Graph_AGraph86" hidden="1">[2]FormaRecME!$B$64:$B$66</definedName>
    <definedName name="__123Graph_AGraph87" hidden="1">[2]FormaRecME!$C$64:$C$66</definedName>
    <definedName name="__123Graph_AGraph88" localSheetId="0" hidden="1">[2]FormaRecAG!#REF!</definedName>
    <definedName name="__123Graph_AGraph88" hidden="1">[2]FormaRecAG!#REF!</definedName>
    <definedName name="__123Graph_AGraph89" hidden="1">[2]FormaRecAG!$B$47:$B$49</definedName>
    <definedName name="__123Graph_AGraph9" hidden="1">[2]KmDiaAG!$B$95:$B$118</definedName>
    <definedName name="__123Graph_AGraph90" hidden="1">[2]KmDia!$F$107:$F$130</definedName>
    <definedName name="__123Graph_AGraph91" hidden="1">[2]KmDiaRE!$B$58:$B$75</definedName>
    <definedName name="__123Graph_AGraph92" hidden="1">[2]KmDiaGL!$B$58:$B$69</definedName>
    <definedName name="__123Graph_AGraph93" hidden="1">[2]RecDiaRE!$B$57:$B$67</definedName>
    <definedName name="__123Graph_AGraph94" localSheetId="0" hidden="1">[2]RecDiaGL!#REF!</definedName>
    <definedName name="__123Graph_AGraph94" hidden="1">[2]RecDiaGL!#REF!</definedName>
    <definedName name="__123Graph_AGraph96" hidden="1">[2]TarifPF!$O$34:$O$46</definedName>
    <definedName name="__123Graph_AGraph97" hidden="1">[2]TarifRE!$O$34:$O$74</definedName>
    <definedName name="__123Graph_AGraph98" hidden="1">[2]TarifGL!$O$31:$O$31</definedName>
    <definedName name="__123Graph_AKmDiaAg" hidden="1">[2]KmDiaAG!$B$95:$B$106</definedName>
    <definedName name="__123Graph_AKmDiaME" hidden="1">[2]KmDiaME!$B$72:$B$95</definedName>
    <definedName name="__123Graph_AKmDiaMI" hidden="1">[2]KmDiaMI!$B$73:$B$96</definedName>
    <definedName name="__123Graph_AKmDiaPF" hidden="1">[2]KmDiaPF!$B$95:$B$106</definedName>
    <definedName name="__123Graph_ALoc" hidden="1">[2]Loc!$M$100:$M$123</definedName>
    <definedName name="__123Graph_ALocME" hidden="1">[2]LocME!$B$66:$B$89</definedName>
    <definedName name="__123Graph_ALocMI" hidden="1">[2]LocMI!$B$74:$B$97</definedName>
    <definedName name="__123Graph_ALocPF" hidden="1">[2]LocPF!$L$90:$L$113</definedName>
    <definedName name="__123Graph_ALocPJ" hidden="1">[2]LocPJREGL!$B$93:$B$116</definedName>
    <definedName name="__123Graph_ALocSegm95" localSheetId="0" hidden="1">[2]LocSegm!#REF!</definedName>
    <definedName name="__123Graph_ALocSegm95" hidden="1">[2]LocSegm!#REF!</definedName>
    <definedName name="__123Graph_ALocSegm96" hidden="1">[2]LocSegm!$C$47:$C$52</definedName>
    <definedName name="__123Graph_AMixAG" hidden="1">[2]MixAG!$E$57:$F$57</definedName>
    <definedName name="__123Graph_AMixAG93" hidden="1">[2]MixAG!$B$55:$C$55</definedName>
    <definedName name="__123Graph_AMixAG95" hidden="1">[2]MixAG!$N$57:$O$57</definedName>
    <definedName name="__123Graph_AMixDiar" hidden="1">[2]MixDiar!$B$95:$B$108</definedName>
    <definedName name="__123Graph_AMixDiar2" hidden="1">[2]MixDiar!$C$76:$I$76</definedName>
    <definedName name="__123Graph_AMixDiar3" hidden="1">[2]MixDiar!$C$85:$I$85</definedName>
    <definedName name="__123Graph_AMixDiar95" hidden="1">[2]MixDiar!$E$95:$E$108</definedName>
    <definedName name="__123Graph_AMixDiarAbr" hidden="1">[2]MixDiar!$C$75:$I$75</definedName>
    <definedName name="__123Graph_AMixDiarAG" hidden="1">[2]MixDiarAG!$B$101:$B$116</definedName>
    <definedName name="__123Graph_AMixDiarME" hidden="1">[2]MixDiarME!$B$95:$B$104</definedName>
    <definedName name="__123Graph_AMixDiarMI" hidden="1">[2]MixDiarMI!$B$94:$B$103</definedName>
    <definedName name="__123Graph_AMixDiarPF" hidden="1">[2]MixDiarPF!$B$94:$B$106</definedName>
    <definedName name="__123Graph_AMixME" hidden="1">[2]MixME!$V$58:$X$58</definedName>
    <definedName name="__123Graph_AMixME94" hidden="1">[2]MixME!$J$58:$L$58</definedName>
    <definedName name="__123Graph_ARecAG" localSheetId="0" hidden="1">[3]RecAG!#REF!</definedName>
    <definedName name="__123Graph_ARecAG" hidden="1">[3]RecAG!#REF!</definedName>
    <definedName name="__123Graph_ARecBr" hidden="1">[2]RecBr!$H$111:$H$134</definedName>
    <definedName name="__123Graph_ARecDiaAG" hidden="1">[2]RecDiaAG!$F$57:$F$68</definedName>
    <definedName name="__123Graph_ARecDiaPF" hidden="1">[2]RecDiaPF!$F$60:$F$71</definedName>
    <definedName name="__123Graph_ARecLiqDia" hidden="1">[2]RecDia!$G$57:$G$68</definedName>
    <definedName name="__123Graph_ARecLPV" hidden="1">[2]RecLPV!$H$114:$H$137</definedName>
    <definedName name="__123Graph_ARecME" hidden="1">[3]RecME!$B$75:$B$86</definedName>
    <definedName name="__123Graph_ARecMI" hidden="1">[3]RecMI!$B$77:$B$100</definedName>
    <definedName name="__123Graph_ARecPF" hidden="1">[3]RecPF!$H$113:$H$136</definedName>
    <definedName name="__123Graph_ARecSegm" hidden="1">'[3]RecSegm + AM'!$D$66:$D$71</definedName>
    <definedName name="__123Graph_ARecSegm94" hidden="1">'[3]RecSegm + AM'!$G$66:$G$71</definedName>
    <definedName name="__123Graph_ARoberto" hidden="1">[2]DiarEA!$Y$39:$Y$40</definedName>
    <definedName name="__123Graph_ARRecAG" hidden="1">[2]FormaRecAG!$B$47:$B$49</definedName>
    <definedName name="__123Graph_ARRecCash" hidden="1">[2]FormaRecSeg!$B$60:$D$60</definedName>
    <definedName name="__123Graph_ARRecFat" hidden="1">[2]FormaRecSeg!$B$61:$D$61</definedName>
    <definedName name="__123Graph_ARRecME" hidden="1">[2]FormaRecME!$C$64:$C$66</definedName>
    <definedName name="__123Graph_ARRecMI" hidden="1">[2]FormaRecMI!$B$47:$B$49</definedName>
    <definedName name="__123Graph_ARRecPF" hidden="1">'[2]FormaRecPF+ML'!$C$67:$C$69</definedName>
    <definedName name="__123Graph_ARRecPJ" hidden="1">[2]FormaRecPJ!$B$47:$B$49</definedName>
    <definedName name="__123Graph_ATarifAG" hidden="1">[2]TarifAG!$O$34:$O$47</definedName>
    <definedName name="__123Graph_ATarifLL" hidden="1">[2]TarifLL!$O$8:$O$70</definedName>
    <definedName name="__123Graph_ATarifME" hidden="1">[2]TarifME!$O$34:$O$36</definedName>
    <definedName name="__123Graph_ATarifPJ" hidden="1">[2]TarifPJ!$O$34:$O$53</definedName>
    <definedName name="__123Graph_AVrFrOp" hidden="1">[2]VrFrOp!$H$111:$H$134</definedName>
    <definedName name="__123Graph_BDAtendAG" localSheetId="0" hidden="1">[2]DAtendAG!#REF!</definedName>
    <definedName name="__123Graph_BDAtendAG" hidden="1">[2]DAtendAG!#REF!</definedName>
    <definedName name="__123Graph_BDAtendME" localSheetId="0" hidden="1">[2]DAtendME!#REF!</definedName>
    <definedName name="__123Graph_BDAtendME" hidden="1">[2]DAtendME!#REF!</definedName>
    <definedName name="__123Graph_BDAtendMI" localSheetId="0" hidden="1">[2]DAtendMI!#REF!</definedName>
    <definedName name="__123Graph_BDAtendMI" hidden="1">[2]DAtendMI!#REF!</definedName>
    <definedName name="__123Graph_BDAtenPJ" hidden="1">[2]DAtendPJ!$C$56:$C$73</definedName>
    <definedName name="__123Graph_BDescPrAG" localSheetId="0" hidden="1">[2]DescPrAG!#REF!</definedName>
    <definedName name="__123Graph_BDescPrAG" hidden="1">[2]DescPrAG!#REF!</definedName>
    <definedName name="__123Graph_BDescProm" localSheetId="0" hidden="1">[2]DescProm!#REF!</definedName>
    <definedName name="__123Graph_BDescProm" hidden="1">[2]DescProm!#REF!</definedName>
    <definedName name="__123Graph_BDescPrPF" localSheetId="0" hidden="1">[2]DescPrPF!#REF!</definedName>
    <definedName name="__123Graph_BDescPrPF" hidden="1">[2]DescPrPF!#REF!</definedName>
    <definedName name="__123Graph_BDescPrPJ" localSheetId="0" hidden="1">[2]DescPrPJ!#REF!</definedName>
    <definedName name="__123Graph_BDescPrPJ" hidden="1">[2]DescPrPJ!#REF!</definedName>
    <definedName name="__123Graph_BDescPrSeg" hidden="1">[2]DescPrSeg!$C$69:$C$71</definedName>
    <definedName name="__123Graph_BDescPrSeg94" hidden="1">[2]DescPrSeg!$F$69:$F$71</definedName>
    <definedName name="__123Graph_BDiaLocAG" localSheetId="0" hidden="1">[2]DiaLocAG!#REF!</definedName>
    <definedName name="__123Graph_BDiaLocAG" hidden="1">[2]DiaLocAG!#REF!</definedName>
    <definedName name="__123Graph_BDiaLocME" localSheetId="0" hidden="1">[2]DiaLocME!#REF!</definedName>
    <definedName name="__123Graph_BDiaLocME" hidden="1">[2]DiaLocME!#REF!</definedName>
    <definedName name="__123Graph_BDiaLocMI" localSheetId="0" hidden="1">[2]DiaLocMI!#REF!</definedName>
    <definedName name="__123Graph_BDiaLocMI" hidden="1">[2]DiaLocMI!#REF!</definedName>
    <definedName name="__123Graph_BDiaLocPF" localSheetId="0" hidden="1">[2]DiaLocPF!#REF!</definedName>
    <definedName name="__123Graph_BDiaLocPF" hidden="1">[2]DiaLocPF!#REF!</definedName>
    <definedName name="__123Graph_BDiarAG" localSheetId="0" hidden="1">[2]DiarAG!#REF!</definedName>
    <definedName name="__123Graph_BDiarAG" hidden="1">[2]DiarAG!#REF!</definedName>
    <definedName name="__123Graph_BDiarEA" hidden="1">[2]DiarEA!$M$113:$M$136</definedName>
    <definedName name="__123Graph_BDiarEAPF" localSheetId="0" hidden="1">[2]DiarEAPF!#REF!</definedName>
    <definedName name="__123Graph_BDiarEAPF" hidden="1">[2]DiarEAPF!#REF!</definedName>
    <definedName name="__123Graph_BDiarEV" localSheetId="0" hidden="1">[2]DiarVE!#REF!</definedName>
    <definedName name="__123Graph_BDiarEV" hidden="1">[2]DiarVE!#REF!</definedName>
    <definedName name="__123Graph_BDiarME" localSheetId="0" hidden="1">[2]DiarME!#REF!</definedName>
    <definedName name="__123Graph_BDiarME" hidden="1">[2]DiarME!#REF!</definedName>
    <definedName name="__123Graph_BDiarMI" localSheetId="0" hidden="1">[2]DiarMI!#REF!</definedName>
    <definedName name="__123Graph_BDiarMI" hidden="1">[2]DiarMI!#REF!</definedName>
    <definedName name="__123Graph_BEnAD_Pr96" localSheetId="0" hidden="1">[2]PrMedio!#REF!</definedName>
    <definedName name="__123Graph_BEnAD_Pr96" hidden="1">[2]PrMedio!#REF!</definedName>
    <definedName name="__123Graph_BEvTCCred" hidden="1">[1]EvCCred!$D$49:$D$53</definedName>
    <definedName name="__123Graph_BGraph102" hidden="1">[2]LocComAGME!$C$57:$C$80</definedName>
    <definedName name="__123Graph_BGraph103" hidden="1">[2]LocComAG!$C$57:$C$80</definedName>
    <definedName name="__123Graph_BGraph104" hidden="1">[2]DiaLocLIC!$C$58:$C$69</definedName>
    <definedName name="__123Graph_BGraph17" hidden="1">[2]LocRE!$C$52:$C$69</definedName>
    <definedName name="__123Graph_BGraph18" hidden="1">[2]DiaLocRE!$G$58:$G$63</definedName>
    <definedName name="__123Graph_BGraph2" hidden="1">'[2]ClienPF AC'!$C$87:$C$100</definedName>
    <definedName name="__123Graph_BGraph20" hidden="1">[3]RecRE!$F$60:$F$71</definedName>
    <definedName name="__123Graph_BGraph23" localSheetId="0" hidden="1">[2]RecDiaRE!#REF!</definedName>
    <definedName name="__123Graph_BGraph23" hidden="1">[2]RecDiaRE!#REF!</definedName>
    <definedName name="__123Graph_BGraph24" hidden="1">'[2]LocPJ+ML'!$H$60:$H$65</definedName>
    <definedName name="__123Graph_BGraph27" hidden="1">[3]RecPJ!$C$60:$C$83</definedName>
    <definedName name="__123Graph_BGraph28" hidden="1">[2]RecDiaPJ!$C$58:$C$69</definedName>
    <definedName name="__123Graph_BGraph29" hidden="1">[2]DiarPJ!$C$60:$C$83</definedName>
    <definedName name="__123Graph_BGraph30" hidden="1">[2]DiaLocPJ!$G$58:$G$63</definedName>
    <definedName name="__123Graph_BGraph34" hidden="1">[2]KmDiaRE!$H$58:$H$63</definedName>
    <definedName name="__123Graph_BGraph35" hidden="1">[2]KmDiaRE!$F$58:$F$63</definedName>
    <definedName name="__123Graph_BGraph37" hidden="1">[2]KmDiaPJ!$C$58:$C$75</definedName>
    <definedName name="__123Graph_BGraph38" hidden="1">[2]DiaLocPJ!$C$58:$C$75</definedName>
    <definedName name="__123Graph_BGraph40" hidden="1">[3]LocRisco!$C$62:$C$85</definedName>
    <definedName name="__123Graph_BGraph41" hidden="1">[3]LocRiscoPF!$C$62:$C$85</definedName>
    <definedName name="__123Graph_BGraph42" hidden="1">[3]LocRiscoPJ!$C$62:$C$82</definedName>
    <definedName name="__123Graph_BGraph44" hidden="1">[3]LocRiscoAGME!$C$62:$C$69</definedName>
    <definedName name="__123Graph_BGraph45" hidden="1">[3]LocRiscoAG!$C$62:$C$69</definedName>
    <definedName name="__123Graph_BGraph47" hidden="1">'[2]LocComAGMI+ML'!$C$55:$C$78</definedName>
    <definedName name="__123Graph_BGraph48" hidden="1">[2]LocComAGME!$C$57:$C$68</definedName>
    <definedName name="__123Graph_BGraph49" hidden="1">[2]LocComAG!$C$57:$C$68</definedName>
    <definedName name="__123Graph_BGraph51" hidden="1">[2]LocME!$D$78:$D$89</definedName>
    <definedName name="__123Graph_BGraph52" hidden="1">[2]LocRE!$C$52:$C$69</definedName>
    <definedName name="__123Graph_BGraph53" hidden="1">'[2]LocPJ+ML'!$C$60:$C$77</definedName>
    <definedName name="__123Graph_BGraph54" hidden="1">[2]LocGL!$C$59:$C$70</definedName>
    <definedName name="__123Graph_BGraph55" hidden="1">[3]LocRiscoRE!$C$59:$C$63</definedName>
    <definedName name="__123Graph_BGraph56" hidden="1">[3]LocRiscoLIC!$C$59:$C$63</definedName>
    <definedName name="__123Graph_BGraph57" hidden="1">[2]MetaPF!$H$37:$H$48</definedName>
    <definedName name="__123Graph_BGraph58" hidden="1">[2]MetaPJ!$H$37:$H$48</definedName>
    <definedName name="__123Graph_BGraph59" hidden="1">[2]MetaGL!$I$37:$I$48</definedName>
    <definedName name="__123Graph_BGraph6" localSheetId="0" hidden="1">[3]RecDK!#REF!</definedName>
    <definedName name="__123Graph_BGraph6" hidden="1">[3]RecDK!#REF!</definedName>
    <definedName name="__123Graph_BGraph60" hidden="1">[2]MetaMI!$H$37:$H$48</definedName>
    <definedName name="__123Graph_BGraph61" hidden="1">[2]MetaME!$J$37:$J$48</definedName>
    <definedName name="__123Graph_BGraph62" hidden="1">'[2]MetaAG+ML'!$G$37:$G$48</definedName>
    <definedName name="__123Graph_BGraph63" hidden="1">[2]MetaRE!$I$37:$I$48</definedName>
    <definedName name="__123Graph_BGraph64" hidden="1">[3]LocRiscoAGMI!$C$62:$C$81</definedName>
    <definedName name="__123Graph_BGraph65" hidden="1">[3]LocRiscoAGME!$C$62:$C$81</definedName>
    <definedName name="__123Graph_BGraph66" hidden="1">[3]LocRiscoAG!$C$62:$C$81</definedName>
    <definedName name="__123Graph_BGraph68" hidden="1">[2]DiarGL!$C$59:$C$70</definedName>
    <definedName name="__123Graph_BGraph69" localSheetId="0" hidden="1">[2]DiarME!#REF!</definedName>
    <definedName name="__123Graph_BGraph69" hidden="1">[2]DiarME!#REF!</definedName>
    <definedName name="__123Graph_BGraph7" localSheetId="0" hidden="1">[2]KmDiaPF!#REF!</definedName>
    <definedName name="__123Graph_BGraph7" hidden="1">[2]KmDiaPF!#REF!</definedName>
    <definedName name="__123Graph_BGraph70" localSheetId="0" hidden="1">[2]DiarAG!#REF!</definedName>
    <definedName name="__123Graph_BGraph70" hidden="1">[2]DiarAG!#REF!</definedName>
    <definedName name="__123Graph_BGraph71" hidden="1">[2]DiaLocRE!$C$58:$C$75</definedName>
    <definedName name="__123Graph_BGraph72" localSheetId="0" hidden="1">[2]DiaLocME!#REF!</definedName>
    <definedName name="__123Graph_BGraph72" hidden="1">[2]DiaLocME!#REF!</definedName>
    <definedName name="__123Graph_BGraph74" localSheetId="0" hidden="1">[2]DiaLoc!#REF!</definedName>
    <definedName name="__123Graph_BGraph74" hidden="1">[2]DiaLoc!#REF!</definedName>
    <definedName name="__123Graph_BGraph75" hidden="1">[3]RecRE!$C$60:$C$83</definedName>
    <definedName name="__123Graph_BGraph76" localSheetId="0" hidden="1">[3]RecME!#REF!</definedName>
    <definedName name="__123Graph_BGraph76" hidden="1">[3]RecME!#REF!</definedName>
    <definedName name="__123Graph_BGraph77" hidden="1">[3]RecGL!$C$60:$C$71</definedName>
    <definedName name="__123Graph_BGraph9" localSheetId="0" hidden="1">[2]KmDiaAG!#REF!</definedName>
    <definedName name="__123Graph_BGraph9" hidden="1">[2]KmDiaAG!#REF!</definedName>
    <definedName name="__123Graph_BGraph90" localSheetId="0" hidden="1">[2]KmDia!#REF!</definedName>
    <definedName name="__123Graph_BGraph90" hidden="1">[2]KmDia!#REF!</definedName>
    <definedName name="__123Graph_BGraph91" hidden="1">[2]KmDiaRE!$C$58:$C$75</definedName>
    <definedName name="__123Graph_BGraph92" hidden="1">[2]KmDiaGL!$C$58:$C$69</definedName>
    <definedName name="__123Graph_BGraph93" hidden="1">[2]RecDiaRE!$C$57:$C$67</definedName>
    <definedName name="__123Graph_BGraph94" localSheetId="0" hidden="1">[2]RecDiaGL!#REF!</definedName>
    <definedName name="__123Graph_BGraph94" hidden="1">[2]RecDiaGL!#REF!</definedName>
    <definedName name="__123Graph_BKmDiaAg" localSheetId="0" hidden="1">[2]KmDiaAG!#REF!</definedName>
    <definedName name="__123Graph_BKmDiaAg" hidden="1">[2]KmDiaAG!#REF!</definedName>
    <definedName name="__123Graph_BKmDiaME" hidden="1">[2]KmDiaME!$C$72:$C$95</definedName>
    <definedName name="__123Graph_BKmDiaMI" hidden="1">[2]KmDiaMI!$C$73:$C$96</definedName>
    <definedName name="__123Graph_BKmDiaPF" localSheetId="0" hidden="1">[2]KmDiaPF!#REF!</definedName>
    <definedName name="__123Graph_BKmDiaPF" hidden="1">[2]KmDiaPF!#REF!</definedName>
    <definedName name="__123Graph_BLoc" localSheetId="0" hidden="1">[2]Loc!#REF!</definedName>
    <definedName name="__123Graph_BLoc" hidden="1">[2]Loc!#REF!</definedName>
    <definedName name="__123Graph_BLocME" hidden="1">[2]LocME!$D$78:$D$89</definedName>
    <definedName name="__123Graph_BLocMI" hidden="1">[2]LocMI!$D$86:$D$97</definedName>
    <definedName name="__123Graph_BLocPF" localSheetId="0" hidden="1">[2]LocPF!#REF!</definedName>
    <definedName name="__123Graph_BLocPF" hidden="1">[2]LocPF!#REF!</definedName>
    <definedName name="__123Graph_BLocPJ" localSheetId="0" hidden="1">[2]LocPJREGL!#REF!</definedName>
    <definedName name="__123Graph_BLocPJ" hidden="1">[2]LocPJREGL!#REF!</definedName>
    <definedName name="__123Graph_BRecAG" localSheetId="0" hidden="1">[3]RecAG!#REF!</definedName>
    <definedName name="__123Graph_BRecAG" hidden="1">[3]RecAG!#REF!</definedName>
    <definedName name="__123Graph_BRecBr" localSheetId="0" hidden="1">[2]RecBr!#REF!</definedName>
    <definedName name="__123Graph_BRecBr" hidden="1">[2]RecBr!#REF!</definedName>
    <definedName name="__123Graph_BRecDiaAG" localSheetId="0" hidden="1">[2]RecDiaAG!#REF!</definedName>
    <definedName name="__123Graph_BRecDiaAG" hidden="1">[2]RecDiaAG!#REF!</definedName>
    <definedName name="__123Graph_BRecDiaPF" localSheetId="0" hidden="1">[2]RecDiaPF!#REF!</definedName>
    <definedName name="__123Graph_BRecDiaPF" hidden="1">[2]RecDiaPF!#REF!</definedName>
    <definedName name="__123Graph_BRecLiqDia" localSheetId="0" hidden="1">[2]RecDia!#REF!</definedName>
    <definedName name="__123Graph_BRecLiqDia" hidden="1">[2]RecDia!#REF!</definedName>
    <definedName name="__123Graph_BRecLPV" localSheetId="0" hidden="1">[2]RecLPV!#REF!</definedName>
    <definedName name="__123Graph_BRecLPV" hidden="1">[2]RecLPV!#REF!</definedName>
    <definedName name="__123Graph_BRecME" localSheetId="0" hidden="1">[3]RecME!#REF!</definedName>
    <definedName name="__123Graph_BRecME" hidden="1">[3]RecME!#REF!</definedName>
    <definedName name="__123Graph_BRecMI" localSheetId="0" hidden="1">[3]RecMI!#REF!</definedName>
    <definedName name="__123Graph_BRecMI" hidden="1">[3]RecMI!#REF!</definedName>
    <definedName name="__123Graph_BRecPF" localSheetId="0" hidden="1">[3]RecPF!#REF!</definedName>
    <definedName name="__123Graph_BRecPF" hidden="1">[3]RecPF!#REF!</definedName>
    <definedName name="__123Graph_BRoberto" hidden="1">[2]DiarEA!$Z$39:$Z$40</definedName>
    <definedName name="__123Graph_BVrFrOp" localSheetId="0" hidden="1">[2]VrFrOp!#REF!</definedName>
    <definedName name="__123Graph_BVrFrOp" hidden="1">[2]VrFrOp!#REF!</definedName>
    <definedName name="__123Graph_CDAtendAG" localSheetId="0" hidden="1">[2]DAtendAG!#REF!</definedName>
    <definedName name="__123Graph_CDAtendAG" hidden="1">[2]DAtendAG!#REF!</definedName>
    <definedName name="__123Graph_CDAtendME" localSheetId="0" hidden="1">[2]DAtendME!#REF!</definedName>
    <definedName name="__123Graph_CDAtendME" hidden="1">[2]DAtendME!#REF!</definedName>
    <definedName name="__123Graph_CDAtendMI" localSheetId="0" hidden="1">[2]DAtendMI!#REF!</definedName>
    <definedName name="__123Graph_CDAtendMI" hidden="1">[2]DAtendMI!#REF!</definedName>
    <definedName name="__123Graph_CDAtenPJ" hidden="1">[2]DAtendPJ!$D$56:$D$73</definedName>
    <definedName name="__123Graph_CDescPrAG" localSheetId="0" hidden="1">[2]DescPrAG!#REF!</definedName>
    <definedName name="__123Graph_CDescPrAG" hidden="1">[2]DescPrAG!#REF!</definedName>
    <definedName name="__123Graph_CDescProm" localSheetId="0" hidden="1">[2]DescProm!#REF!</definedName>
    <definedName name="__123Graph_CDescProm" hidden="1">[2]DescProm!#REF!</definedName>
    <definedName name="__123Graph_CDescPrPF" localSheetId="0" hidden="1">[2]DescPrPF!#REF!</definedName>
    <definedName name="__123Graph_CDescPrPF" hidden="1">[2]DescPrPF!#REF!</definedName>
    <definedName name="__123Graph_CDescPrPJ" localSheetId="0" hidden="1">[2]DescPrPJ!#REF!</definedName>
    <definedName name="__123Graph_CDescPrPJ" hidden="1">[2]DescPrPJ!#REF!</definedName>
    <definedName name="__123Graph_CDiaLocAG" localSheetId="0" hidden="1">[2]DiaLocAG!#REF!</definedName>
    <definedName name="__123Graph_CDiaLocAG" hidden="1">[2]DiaLocAG!#REF!</definedName>
    <definedName name="__123Graph_CDiaLocME" hidden="1">[2]DiaLocME!$D$66:$D$77</definedName>
    <definedName name="__123Graph_CDiaLocMI" hidden="1">[2]DiaLocMI!$D$66:$D$88</definedName>
    <definedName name="__123Graph_CDiaLocPF" localSheetId="0" hidden="1">[2]DiaLocPF!#REF!</definedName>
    <definedName name="__123Graph_CDiaLocPF" hidden="1">[2]DiaLocPF!#REF!</definedName>
    <definedName name="__123Graph_CDiarAG" localSheetId="0" hidden="1">[2]DiarAG!#REF!</definedName>
    <definedName name="__123Graph_CDiarAG" hidden="1">[2]DiarAG!#REF!</definedName>
    <definedName name="__123Graph_CDiarEA" hidden="1">[2]DiarEA!$N$113:$N$136</definedName>
    <definedName name="__123Graph_CDiarEAPF" localSheetId="0" hidden="1">[2]DiarEAPF!#REF!</definedName>
    <definedName name="__123Graph_CDiarEAPF" hidden="1">[2]DiarEAPF!#REF!</definedName>
    <definedName name="__123Graph_CDiarEV" localSheetId="0" hidden="1">[2]DiarVE!#REF!</definedName>
    <definedName name="__123Graph_CDiarEV" hidden="1">[2]DiarVE!#REF!</definedName>
    <definedName name="__123Graph_CDiarME" localSheetId="0" hidden="1">[2]DiarME!#REF!</definedName>
    <definedName name="__123Graph_CDiarME" hidden="1">[2]DiarME!#REF!</definedName>
    <definedName name="__123Graph_CDiarMI" localSheetId="0" hidden="1">[2]DiarMI!#REF!</definedName>
    <definedName name="__123Graph_CDiarMI" hidden="1">[2]DiarMI!#REF!</definedName>
    <definedName name="__123Graph_CEnAD_Pr96" localSheetId="0" hidden="1">[2]PrMedio!#REF!</definedName>
    <definedName name="__123Graph_CEnAD_Pr96" hidden="1">[2]PrMedio!#REF!</definedName>
    <definedName name="__123Graph_CEvTCCred" hidden="1">[1]EvCCred!$E$49:$E$53</definedName>
    <definedName name="__123Graph_CGraph102" hidden="1">[2]LocComAGME!$D$57:$D$80</definedName>
    <definedName name="__123Graph_CGraph103" hidden="1">[2]LocComAG!$D$57:$D$80</definedName>
    <definedName name="__123Graph_CGraph104" hidden="1">[2]DiaLocLIC!$G$58:$G$69</definedName>
    <definedName name="__123Graph_CGraph17" hidden="1">[2]LocRE!$D$52:$D$69</definedName>
    <definedName name="__123Graph_CGraph18" hidden="1">[2]DiaLocRE!$H$58:$H$63</definedName>
    <definedName name="__123Graph_CGraph2" hidden="1">'[2]ClienPF AC'!$D$87:$D$100</definedName>
    <definedName name="__123Graph_CGraph20" hidden="1">[3]RecRE!$H$60:$H$71</definedName>
    <definedName name="__123Graph_CGraph23" localSheetId="0" hidden="1">[2]RecDiaRE!#REF!</definedName>
    <definedName name="__123Graph_CGraph23" hidden="1">[2]RecDiaRE!#REF!</definedName>
    <definedName name="__123Graph_CGraph24" hidden="1">'[2]LocPJ+ML'!$I$60:$I$65</definedName>
    <definedName name="__123Graph_CGraph27" hidden="1">[3]RecPJ!$D$60:$D$83</definedName>
    <definedName name="__123Graph_CGraph28" hidden="1">[2]RecDiaPJ!$H$58:$H$69</definedName>
    <definedName name="__123Graph_CGraph29" hidden="1">[2]DiarPJ!$D$60:$D$83</definedName>
    <definedName name="__123Graph_CGraph30" hidden="1">[2]DiaLocPJ!$H$58:$H$63</definedName>
    <definedName name="__123Graph_CGraph35" hidden="1">[2]KmDiaRE!$H$58:$H$63</definedName>
    <definedName name="__123Graph_CGraph37" hidden="1">[2]KmDiaPJ!$D$58:$D$75</definedName>
    <definedName name="__123Graph_CGraph38" hidden="1">[2]DiaLocPJ!$D$58:$D$75</definedName>
    <definedName name="__123Graph_CGraph40" hidden="1">[3]LocRisco!$D$62:$D$85</definedName>
    <definedName name="__123Graph_CGraph41" hidden="1">[3]LocRiscoPF!$D$62:$D$85</definedName>
    <definedName name="__123Graph_CGraph42" hidden="1">[3]LocRiscoPJ!$D$62:$D$82</definedName>
    <definedName name="__123Graph_CGraph44" hidden="1">[3]LocRiscoAGME!$D$62:$D$69</definedName>
    <definedName name="__123Graph_CGraph45" hidden="1">[3]LocRiscoAG!$D$62:$D$69</definedName>
    <definedName name="__123Graph_CGraph47" hidden="1">'[2]LocComAGMI+ML'!$D$55:$D$78</definedName>
    <definedName name="__123Graph_CGraph48" hidden="1">[2]LocComAGME!$D$57:$D$68</definedName>
    <definedName name="__123Graph_CGraph49" hidden="1">[2]LocComAG!$D$57:$D$68</definedName>
    <definedName name="__123Graph_CGraph51" localSheetId="0" hidden="1">[2]LocME!#REF!</definedName>
    <definedName name="__123Graph_CGraph51" hidden="1">[2]LocME!#REF!</definedName>
    <definedName name="__123Graph_CGraph52" hidden="1">[2]LocRE!$D$52:$D$69</definedName>
    <definedName name="__123Graph_CGraph53" hidden="1">'[2]LocPJ+ML'!$D$60:$D$77</definedName>
    <definedName name="__123Graph_CGraph54" hidden="1">[2]LocGL!$F$59:$F$70</definedName>
    <definedName name="__123Graph_CGraph55" hidden="1">[3]LocRiscoRE!$F$59:$F$63</definedName>
    <definedName name="__123Graph_CGraph56" hidden="1">[3]LocRiscoLIC!$F$59:$F$63</definedName>
    <definedName name="__123Graph_CGraph57" hidden="1">[2]MetaPF!$C$37:$C$48</definedName>
    <definedName name="__123Graph_CGraph58" hidden="1">[2]MetaPJ!$C$37:$C$48</definedName>
    <definedName name="__123Graph_CGraph59" hidden="1">[2]MetaGL!$D$37:$D$48</definedName>
    <definedName name="__123Graph_CGraph6" localSheetId="0" hidden="1">[3]RecDK!#REF!</definedName>
    <definedName name="__123Graph_CGraph6" hidden="1">[3]RecDK!#REF!</definedName>
    <definedName name="__123Graph_CGraph60" hidden="1">[2]MetaMI!$C$37:$C$48</definedName>
    <definedName name="__123Graph_CGraph61" hidden="1">[2]MetaME!$E$37:$E$48</definedName>
    <definedName name="__123Graph_CGraph62" hidden="1">'[2]MetaAG+ML'!$C$37:$C$48</definedName>
    <definedName name="__123Graph_CGraph63" hidden="1">[2]MetaRE!$D$37:$D$48</definedName>
    <definedName name="__123Graph_CGraph64" hidden="1">[3]LocRiscoAGMI!$D$62:$D$81</definedName>
    <definedName name="__123Graph_CGraph65" hidden="1">[3]LocRiscoAGME!$D$62:$D$81</definedName>
    <definedName name="__123Graph_CGraph66" hidden="1">[3]LocRiscoAG!$D$62:$D$81</definedName>
    <definedName name="__123Graph_CGraph68" hidden="1">[2]DiarGL!$F$59:$F$70</definedName>
    <definedName name="__123Graph_CGraph69" localSheetId="0" hidden="1">[2]DiarME!#REF!</definedName>
    <definedName name="__123Graph_CGraph69" hidden="1">[2]DiarME!#REF!</definedName>
    <definedName name="__123Graph_CGraph7" localSheetId="0" hidden="1">[2]KmDiaPF!#REF!</definedName>
    <definedName name="__123Graph_CGraph7" hidden="1">[2]KmDiaPF!#REF!</definedName>
    <definedName name="__123Graph_CGraph70" localSheetId="0" hidden="1">[2]DiarAG!#REF!</definedName>
    <definedName name="__123Graph_CGraph70" hidden="1">[2]DiarAG!#REF!</definedName>
    <definedName name="__123Graph_CGraph71" hidden="1">[2]DiaLocRE!$D$58:$D$75</definedName>
    <definedName name="__123Graph_CGraph72" localSheetId="0" hidden="1">[2]DiaLocME!#REF!</definedName>
    <definedName name="__123Graph_CGraph72" hidden="1">[2]DiaLocME!#REF!</definedName>
    <definedName name="__123Graph_CGraph74" localSheetId="0" hidden="1">[2]DiaLoc!#REF!</definedName>
    <definedName name="__123Graph_CGraph74" hidden="1">[2]DiaLoc!#REF!</definedName>
    <definedName name="__123Graph_CGraph75" hidden="1">[3]RecRE!$D$60:$D$83</definedName>
    <definedName name="__123Graph_CGraph76" hidden="1">[3]RecME!$D$75:$D$98</definedName>
    <definedName name="__123Graph_CGraph77" hidden="1">[3]RecGL!$J$60:$J$71</definedName>
    <definedName name="__123Graph_CGraph9" localSheetId="0" hidden="1">[2]KmDiaAG!#REF!</definedName>
    <definedName name="__123Graph_CGraph9" hidden="1">[2]KmDiaAG!#REF!</definedName>
    <definedName name="__123Graph_CGraph90" localSheetId="0" hidden="1">[2]KmDia!#REF!</definedName>
    <definedName name="__123Graph_CGraph90" hidden="1">[2]KmDia!#REF!</definedName>
    <definedName name="__123Graph_CGraph91" hidden="1">[2]KmDiaRE!$D$58:$D$75</definedName>
    <definedName name="__123Graph_CGraph92" hidden="1">[2]KmDiaGL!$G$58:$G$69</definedName>
    <definedName name="__123Graph_CGraph93" hidden="1">[2]RecDiaRE!$H$57:$H$67</definedName>
    <definedName name="__123Graph_CGraph94" localSheetId="0" hidden="1">[2]RecDiaGL!#REF!</definedName>
    <definedName name="__123Graph_CGraph94" hidden="1">[2]RecDiaGL!#REF!</definedName>
    <definedName name="__123Graph_CKmDiaAg" localSheetId="0" hidden="1">[2]KmDiaAG!#REF!</definedName>
    <definedName name="__123Graph_CKmDiaAg" hidden="1">[2]KmDiaAG!#REF!</definedName>
    <definedName name="__123Graph_CKmDiaME" localSheetId="0" hidden="1">[2]KmDiaME!#REF!</definedName>
    <definedName name="__123Graph_CKmDiaME" hidden="1">[2]KmDiaME!#REF!</definedName>
    <definedName name="__123Graph_CKmDiaMI" hidden="1">[2]KmDiaMI!$E$73:$E$96</definedName>
    <definedName name="__123Graph_CKmDiaPF" localSheetId="0" hidden="1">[2]KmDiaPF!#REF!</definedName>
    <definedName name="__123Graph_CKmDiaPF" hidden="1">[2]KmDiaPF!#REF!</definedName>
    <definedName name="__123Graph_CLoc" localSheetId="0" hidden="1">[2]Loc!#REF!</definedName>
    <definedName name="__123Graph_CLoc" hidden="1">[2]Loc!#REF!</definedName>
    <definedName name="__123Graph_CLocME" localSheetId="0" hidden="1">[2]LocME!#REF!</definedName>
    <definedName name="__123Graph_CLocME" hidden="1">[2]LocME!#REF!</definedName>
    <definedName name="__123Graph_CLocMI" hidden="1">[2]LocMI!$F$74:$F$97</definedName>
    <definedName name="__123Graph_CLocPF" hidden="1">[2]LocPF!$P$90:$P$113</definedName>
    <definedName name="__123Graph_CLocPJ" localSheetId="0" hidden="1">[2]LocPJREGL!#REF!</definedName>
    <definedName name="__123Graph_CLocPJ" hidden="1">[2]LocPJREGL!#REF!</definedName>
    <definedName name="__123Graph_CRecAG" localSheetId="0" hidden="1">[3]RecAG!#REF!</definedName>
    <definedName name="__123Graph_CRecAG" hidden="1">[3]RecAG!#REF!</definedName>
    <definedName name="__123Graph_CRecBr" localSheetId="0" hidden="1">[2]RecBr!#REF!</definedName>
    <definedName name="__123Graph_CRecBr" hidden="1">[2]RecBr!#REF!</definedName>
    <definedName name="__123Graph_CRecDiaAG" localSheetId="0" hidden="1">[2]RecDiaAG!#REF!</definedName>
    <definedName name="__123Graph_CRecDiaAG" hidden="1">[2]RecDiaAG!#REF!</definedName>
    <definedName name="__123Graph_CRecDiaPF" localSheetId="0" hidden="1">[2]RecDiaPF!#REF!</definedName>
    <definedName name="__123Graph_CRecDiaPF" hidden="1">[2]RecDiaPF!#REF!</definedName>
    <definedName name="__123Graph_CRecLiqDia" localSheetId="0" hidden="1">[2]RecDia!#REF!</definedName>
    <definedName name="__123Graph_CRecLiqDia" hidden="1">[2]RecDia!#REF!</definedName>
    <definedName name="__123Graph_CRecLPV" localSheetId="0" hidden="1">[2]RecLPV!#REF!</definedName>
    <definedName name="__123Graph_CRecLPV" hidden="1">[2]RecLPV!#REF!</definedName>
    <definedName name="__123Graph_CRecME" hidden="1">[3]RecME!$D$75:$D$86</definedName>
    <definedName name="__123Graph_CRecMI" hidden="1">[3]RecMI!$D$77:$D$100</definedName>
    <definedName name="__123Graph_CRecPF" localSheetId="0" hidden="1">[3]RecPF!#REF!</definedName>
    <definedName name="__123Graph_CRecPF" hidden="1">[3]RecPF!#REF!</definedName>
    <definedName name="__123Graph_CRoberto" hidden="1">[2]DiarEA!$AA$39:$AA$40</definedName>
    <definedName name="__123Graph_CVrFrOp" localSheetId="0" hidden="1">[2]VrFrOp!#REF!</definedName>
    <definedName name="__123Graph_CVrFrOp" hidden="1">[2]VrFrOp!#REF!</definedName>
    <definedName name="__123Graph_DDAtendAG" localSheetId="0" hidden="1">[2]DAtendAG!#REF!</definedName>
    <definedName name="__123Graph_DDAtendAG" hidden="1">[2]DAtendAG!#REF!</definedName>
    <definedName name="__123Graph_DDAtendME" localSheetId="0" hidden="1">[2]DAtendME!#REF!</definedName>
    <definedName name="__123Graph_DDAtendME" hidden="1">[2]DAtendME!#REF!</definedName>
    <definedName name="__123Graph_DDAtendMI" localSheetId="0" hidden="1">[2]DAtendMI!#REF!</definedName>
    <definedName name="__123Graph_DDAtendMI" hidden="1">[2]DAtendMI!#REF!</definedName>
    <definedName name="__123Graph_DDAtenPJ" hidden="1">[2]DAtendPJ!$H$56:$H$73</definedName>
    <definedName name="__123Graph_DDescPrAG" hidden="1">[2]DescPrAG!$H$85:$H$108</definedName>
    <definedName name="__123Graph_DDescProm" localSheetId="0" hidden="1">[2]DescProm!#REF!</definedName>
    <definedName name="__123Graph_DDescProm" hidden="1">[2]DescProm!#REF!</definedName>
    <definedName name="__123Graph_DDescPrPF" hidden="1">[2]DescPrPF!$H$81:$H$104</definedName>
    <definedName name="__123Graph_DDescPrPJ" hidden="1">[2]DescPrPJ!$H$85:$H$108</definedName>
    <definedName name="__123Graph_DDiaLocAG" localSheetId="0" hidden="1">[2]DiaLocAG!#REF!</definedName>
    <definedName name="__123Graph_DDiaLocAG" hidden="1">[2]DiaLocAG!#REF!</definedName>
    <definedName name="__123Graph_DDiaLocME" hidden="1">[2]DiaLocME!$E$66:$E$77</definedName>
    <definedName name="__123Graph_DDiaLocMI" hidden="1">[2]DiaLocMI!$E$66:$E$87</definedName>
    <definedName name="__123Graph_DDiaLocPF" localSheetId="0" hidden="1">[2]DiaLocPF!#REF!</definedName>
    <definedName name="__123Graph_DDiaLocPF" hidden="1">[2]DiaLocPF!#REF!</definedName>
    <definedName name="__123Graph_DDiarAG" localSheetId="0" hidden="1">[2]DiarAG!#REF!</definedName>
    <definedName name="__123Graph_DDiarAG" hidden="1">[2]DiarAG!#REF!</definedName>
    <definedName name="__123Graph_DDiarEA" localSheetId="0" hidden="1">[2]DiarEA!#REF!</definedName>
    <definedName name="__123Graph_DDiarEA" hidden="1">[2]DiarEA!#REF!</definedName>
    <definedName name="__123Graph_DDiarEAPF" localSheetId="0" hidden="1">[2]DiarEAPF!#REF!</definedName>
    <definedName name="__123Graph_DDiarEAPF" hidden="1">[2]DiarEAPF!#REF!</definedName>
    <definedName name="__123Graph_DDiarEV" localSheetId="0" hidden="1">[2]DiarVE!#REF!</definedName>
    <definedName name="__123Graph_DDiarEV" hidden="1">[2]DiarVE!#REF!</definedName>
    <definedName name="__123Graph_DDiarME" localSheetId="0" hidden="1">[2]DiarME!#REF!</definedName>
    <definedName name="__123Graph_DDiarME" hidden="1">[2]DiarME!#REF!</definedName>
    <definedName name="__123Graph_DDiarMI" localSheetId="0" hidden="1">[2]DiarMI!#REF!</definedName>
    <definedName name="__123Graph_DDiarMI" hidden="1">[2]DiarMI!#REF!</definedName>
    <definedName name="__123Graph_DEnAD_Pr96" hidden="1">[2]PrMedio!$D$53:$D$76</definedName>
    <definedName name="__123Graph_DEvTCCred" hidden="1">[1]EvCCred!$F$49:$F$53</definedName>
    <definedName name="__123Graph_DGraph102" hidden="1">[2]LocComAGME!$H$57:$H$80</definedName>
    <definedName name="__123Graph_DGraph103" hidden="1">[2]LocComAG!$H$57:$H$80</definedName>
    <definedName name="__123Graph_DGraph17" hidden="1">[2]LocRE!$H$52:$H$69</definedName>
    <definedName name="__123Graph_DGraph2" hidden="1">'[2]ClienPF AC'!$E$87:$E$100</definedName>
    <definedName name="__123Graph_DGraph27" hidden="1">[3]RecPJ!$G$60:$G$83</definedName>
    <definedName name="__123Graph_DGraph28" hidden="1">[2]RecDiaPJ!$D$58:$D$69</definedName>
    <definedName name="__123Graph_DGraph29" hidden="1">[2]DiarPJ!$G$60:$G$83</definedName>
    <definedName name="__123Graph_DGraph37" hidden="1">[2]KmDiaPJ!$H$58:$H$75</definedName>
    <definedName name="__123Graph_DGraph38" hidden="1">[2]DiaLocPJ!$H$58:$H$75</definedName>
    <definedName name="__123Graph_DGraph40" hidden="1">[3]LocRisco!$G$62:$G$85</definedName>
    <definedName name="__123Graph_DGraph41" hidden="1">[3]LocRiscoPF!$G$62:$G$85</definedName>
    <definedName name="__123Graph_DGraph42" hidden="1">[3]LocRiscoPJ!$G$62:$G$82</definedName>
    <definedName name="__123Graph_DGraph47" hidden="1">'[2]LocComAGMI+ML'!$H$55:$H$78</definedName>
    <definedName name="__123Graph_DGraph48" hidden="1">[2]LocComAGME!$G$57:$G$68</definedName>
    <definedName name="__123Graph_DGraph49" hidden="1">[2]LocComAG!$G$57:$G$68</definedName>
    <definedName name="__123Graph_DGraph51" hidden="1">[2]LocME!$E$66:$E$89</definedName>
    <definedName name="__123Graph_DGraph52" hidden="1">[2]LocRE!$H$52:$H$69</definedName>
    <definedName name="__123Graph_DGraph53" hidden="1">'[2]LocPJ+ML'!$H$60:$H$77</definedName>
    <definedName name="__123Graph_DGraph54" hidden="1">[2]LocGL!$H$59:$H$70</definedName>
    <definedName name="__123Graph_DGraph6" localSheetId="0" hidden="1">[3]RecDK!#REF!</definedName>
    <definedName name="__123Graph_DGraph6" hidden="1">[3]RecDK!#REF!</definedName>
    <definedName name="__123Graph_DGraph64" hidden="1">[3]LocRiscoAGMI!$G$62:$G$81</definedName>
    <definedName name="__123Graph_DGraph65" hidden="1">[3]LocRiscoAGME!$G$62:$G$81</definedName>
    <definedName name="__123Graph_DGraph66" hidden="1">[3]LocRiscoAG!$G$62:$G$81</definedName>
    <definedName name="__123Graph_DGraph68" hidden="1">[2]DiarGL!$G$59:$G$70</definedName>
    <definedName name="__123Graph_DGraph69" localSheetId="0" hidden="1">[2]DiarME!#REF!</definedName>
    <definedName name="__123Graph_DGraph69" hidden="1">[2]DiarME!#REF!</definedName>
    <definedName name="__123Graph_DGraph7" localSheetId="0" hidden="1">[2]KmDiaPF!#REF!</definedName>
    <definedName name="__123Graph_DGraph7" hidden="1">[2]KmDiaPF!#REF!</definedName>
    <definedName name="__123Graph_DGraph70" localSheetId="0" hidden="1">[2]DiarAG!#REF!</definedName>
    <definedName name="__123Graph_DGraph70" hidden="1">[2]DiarAG!#REF!</definedName>
    <definedName name="__123Graph_DGraph71" hidden="1">[2]DiaLocRE!$H$58:$H$75</definedName>
    <definedName name="__123Graph_DGraph72" hidden="1">[2]DiaLocME!$E$66:$E$88</definedName>
    <definedName name="__123Graph_DGraph74" localSheetId="0" hidden="1">[2]DiaLoc!#REF!</definedName>
    <definedName name="__123Graph_DGraph74" hidden="1">[2]DiaLoc!#REF!</definedName>
    <definedName name="__123Graph_DGraph75" hidden="1">[3]RecRE!$I$60:$I$83</definedName>
    <definedName name="__123Graph_DGraph76" hidden="1">[3]RecME!$E$75:$E$98</definedName>
    <definedName name="__123Graph_DGraph9" localSheetId="0" hidden="1">[2]KmDiaAG!#REF!</definedName>
    <definedName name="__123Graph_DGraph9" hidden="1">[2]KmDiaAG!#REF!</definedName>
    <definedName name="__123Graph_DGraph90" localSheetId="0" hidden="1">[2]KmDia!#REF!</definedName>
    <definedName name="__123Graph_DGraph90" hidden="1">[2]KmDia!#REF!</definedName>
    <definedName name="__123Graph_DGraph91" hidden="1">[2]KmDiaRE!$H$58:$H$75</definedName>
    <definedName name="__123Graph_DGraph93" hidden="1">[2]RecDiaRE!$D$57:$D$67</definedName>
    <definedName name="__123Graph_DKmDiaAg" localSheetId="0" hidden="1">[2]KmDiaAG!#REF!</definedName>
    <definedName name="__123Graph_DKmDiaAg" hidden="1">[2]KmDiaAG!#REF!</definedName>
    <definedName name="__123Graph_DKmDiaME" hidden="1">[2]KmDiaME!$I$72:$I$95</definedName>
    <definedName name="__123Graph_DKmDiaMI" hidden="1">[2]KmDiaMI!$H$73:$H$96</definedName>
    <definedName name="__123Graph_DKmDiaPF" localSheetId="0" hidden="1">[2]KmDiaPF!#REF!</definedName>
    <definedName name="__123Graph_DKmDiaPF" hidden="1">[2]KmDiaPF!#REF!</definedName>
    <definedName name="__123Graph_DLoc" localSheetId="0" hidden="1">[2]Loc!#REF!</definedName>
    <definedName name="__123Graph_DLoc" hidden="1">[2]Loc!#REF!</definedName>
    <definedName name="__123Graph_DLocME" hidden="1">[2]LocME!$E$66:$E$89</definedName>
    <definedName name="__123Graph_DLocMI" hidden="1">[2]LocMI!$J$74:$J$97</definedName>
    <definedName name="__123Graph_DLocPF" localSheetId="0" hidden="1">[2]LocPF!#REF!</definedName>
    <definedName name="__123Graph_DLocPF" hidden="1">[2]LocPF!#REF!</definedName>
    <definedName name="__123Graph_DLocPJ" localSheetId="0" hidden="1">[2]LocPJREGL!#REF!</definedName>
    <definedName name="__123Graph_DLocPJ" hidden="1">[2]LocPJREGL!#REF!</definedName>
    <definedName name="__123Graph_DRecAG" localSheetId="0" hidden="1">[3]RecAG!#REF!</definedName>
    <definedName name="__123Graph_DRecAG" hidden="1">[3]RecAG!#REF!</definedName>
    <definedName name="__123Graph_DRecBr" localSheetId="0" hidden="1">[2]RecBr!#REF!</definedName>
    <definedName name="__123Graph_DRecBr" hidden="1">[2]RecBr!#REF!</definedName>
    <definedName name="__123Graph_DRecDiaAG" localSheetId="0" hidden="1">[2]RecDiaAG!#REF!</definedName>
    <definedName name="__123Graph_DRecDiaAG" hidden="1">[2]RecDiaAG!#REF!</definedName>
    <definedName name="__123Graph_DRecDiaPF" localSheetId="0" hidden="1">[2]RecDiaPF!#REF!</definedName>
    <definedName name="__123Graph_DRecDiaPF" hidden="1">[2]RecDiaPF!#REF!</definedName>
    <definedName name="__123Graph_DRecLiqDia" localSheetId="0" hidden="1">[2]RecDia!#REF!</definedName>
    <definedName name="__123Graph_DRecLiqDia" hidden="1">[2]RecDia!#REF!</definedName>
    <definedName name="__123Graph_DRecLPV" localSheetId="0" hidden="1">[2]RecLPV!#REF!</definedName>
    <definedName name="__123Graph_DRecLPV" hidden="1">[2]RecLPV!#REF!</definedName>
    <definedName name="__123Graph_DRecME" hidden="1">[3]RecME!$E$75:$E$86</definedName>
    <definedName name="__123Graph_DRecMI" hidden="1">[3]RecMI!$E$77:$E$100</definedName>
    <definedName name="__123Graph_DRecPF" localSheetId="0" hidden="1">[3]RecPF!#REF!</definedName>
    <definedName name="__123Graph_DRecPF" hidden="1">[3]RecPF!#REF!</definedName>
    <definedName name="__123Graph_DRoberto" hidden="1">[2]DiarEA!$AB$39:$AB$40</definedName>
    <definedName name="__123Graph_DVrFrOp" localSheetId="0" hidden="1">[2]VrFrOp!#REF!</definedName>
    <definedName name="__123Graph_DVrFrOp" hidden="1">[2]VrFrOp!#REF!</definedName>
    <definedName name="__123Graph_EDAtendAG" localSheetId="0" hidden="1">[2]DAtendAG!#REF!</definedName>
    <definedName name="__123Graph_EDAtendAG" hidden="1">[2]DAtendAG!#REF!</definedName>
    <definedName name="__123Graph_EDAtendME" localSheetId="0" hidden="1">[2]DAtendME!#REF!</definedName>
    <definedName name="__123Graph_EDAtendME" hidden="1">[2]DAtendME!#REF!</definedName>
    <definedName name="__123Graph_EDAtendMI" localSheetId="0" hidden="1">[2]DAtendMI!#REF!</definedName>
    <definedName name="__123Graph_EDAtendMI" hidden="1">[2]DAtendMI!#REF!</definedName>
    <definedName name="__123Graph_EDescPrAG" hidden="1">[2]DescPrAG!$E$85:$E$108</definedName>
    <definedName name="__123Graph_EDescProm" localSheetId="0" hidden="1">[2]DescProm!#REF!</definedName>
    <definedName name="__123Graph_EDescProm" hidden="1">[2]DescProm!#REF!</definedName>
    <definedName name="__123Graph_EDescPrPF" hidden="1">[2]DescPrPF!$E$81:$E$104</definedName>
    <definedName name="__123Graph_EDescPrPJ" hidden="1">[2]DescPrPJ!$E$85:$E$108</definedName>
    <definedName name="__123Graph_EDiaLocAG" hidden="1">[2]DiaLocAG!$F$90:$F$113</definedName>
    <definedName name="__123Graph_EDiaLocMI" hidden="1">[2]DiaLocMI!$I$66:$I$88</definedName>
    <definedName name="__123Graph_EDiaLocPF" hidden="1">[2]DiaLocPF!$F$94:$F$117</definedName>
    <definedName name="__123Graph_EDiarAG" hidden="1">[2]DiarAG!$F$99:$F$122</definedName>
    <definedName name="__123Graph_EDiarEA" localSheetId="0" hidden="1">[2]DiarEA!#REF!</definedName>
    <definedName name="__123Graph_EDiarEA" hidden="1">[2]DiarEA!#REF!</definedName>
    <definedName name="__123Graph_EDiarEAPF" localSheetId="0" hidden="1">[2]DiarEAPF!#REF!</definedName>
    <definedName name="__123Graph_EDiarEAPF" hidden="1">[2]DiarEAPF!#REF!</definedName>
    <definedName name="__123Graph_EDiarEV" localSheetId="0" hidden="1">[2]DiarVE!#REF!</definedName>
    <definedName name="__123Graph_EDiarEV" hidden="1">[2]DiarVE!#REF!</definedName>
    <definedName name="__123Graph_EDiarME" hidden="1">[2]DiarME!$F$95:$F$106</definedName>
    <definedName name="__123Graph_EDiarMI" hidden="1">[2]DiarMI!$F$97:$F$120</definedName>
    <definedName name="__123Graph_EEvTCCred" hidden="1">[1]EvCCred!$G$49:$G$53</definedName>
    <definedName name="__123Graph_EGraph102" hidden="1">[2]LocComAGME!$J$57:$J$80</definedName>
    <definedName name="__123Graph_EGraph103" hidden="1">[2]LocComAG!$J$57:$J$80</definedName>
    <definedName name="__123Graph_EGraph29" hidden="1">[2]DiarPJ!$H$60:$H$83</definedName>
    <definedName name="__123Graph_EGraph47" hidden="1">'[2]LocComAGMI+ML'!$J$55:$J$78</definedName>
    <definedName name="__123Graph_EGraph48" hidden="1">[2]LocComAGME!$H$57:$H$68</definedName>
    <definedName name="__123Graph_EGraph49" hidden="1">[2]LocComAG!$H$57:$H$68</definedName>
    <definedName name="__123Graph_EGraph51" hidden="1">[2]LocME!$I$66:$I$89</definedName>
    <definedName name="__123Graph_EGraph6" localSheetId="0" hidden="1">[3]RecDK!#REF!</definedName>
    <definedName name="__123Graph_EGraph6" hidden="1">[3]RecDK!#REF!</definedName>
    <definedName name="__123Graph_EGraph69" hidden="1">[2]DiarME!$F$95:$F$118</definedName>
    <definedName name="__123Graph_EGraph7" hidden="1">[2]KmDiaPF!$F$95:$F$118</definedName>
    <definedName name="__123Graph_EGraph70" hidden="1">[2]DiarAG!$F$99:$F$122</definedName>
    <definedName name="__123Graph_EGraph72" hidden="1">[2]DiaLocME!$I$66:$I$88</definedName>
    <definedName name="__123Graph_EGraph74" hidden="1">[2]DiaLoc!$F$99:$F$122</definedName>
    <definedName name="__123Graph_EGraph76" hidden="1">[3]RecME!$J$75:$J$98</definedName>
    <definedName name="__123Graph_EGraph9" hidden="1">[2]KmDiaAG!$F$95:$F$118</definedName>
    <definedName name="__123Graph_EGraph90" localSheetId="0" hidden="1">[2]KmDia!#REF!</definedName>
    <definedName name="__123Graph_EGraph90" hidden="1">[2]KmDia!#REF!</definedName>
    <definedName name="__123Graph_EKmDiaAg" hidden="1">[2]KmDiaAG!$I$95:$I$106</definedName>
    <definedName name="__123Graph_EKmDiaME" hidden="1">[2]KmDiaME!$J$72:$J$95</definedName>
    <definedName name="__123Graph_EKmDiaMI" localSheetId="0" hidden="1">[2]KmDiaMI!#REF!</definedName>
    <definedName name="__123Graph_EKmDiaMI" hidden="1">[2]KmDiaMI!#REF!</definedName>
    <definedName name="__123Graph_EKmDiaPF" hidden="1">[2]KmDiaPF!$J$95:$J$106</definedName>
    <definedName name="__123Graph_ELoc" hidden="1">[2]Loc!$N$100:$N$123</definedName>
    <definedName name="__123Graph_ELocME" hidden="1">[2]LocME!$I$66:$I$89</definedName>
    <definedName name="__123Graph_ELocMI" localSheetId="0" hidden="1">[2]LocMI!#REF!</definedName>
    <definedName name="__123Graph_ELocMI" hidden="1">[2]LocMI!#REF!</definedName>
    <definedName name="__123Graph_ELocPF" hidden="1">[2]LocPF!$Q$90:$Q$113</definedName>
    <definedName name="__123Graph_ELocPJ" hidden="1">[2]LocPJREGL!$F$93:$F$116</definedName>
    <definedName name="__123Graph_ERecAG" localSheetId="0" hidden="1">[3]RecAG!#REF!</definedName>
    <definedName name="__123Graph_ERecAG" hidden="1">[3]RecAG!#REF!</definedName>
    <definedName name="__123Graph_ERecBr" localSheetId="0" hidden="1">[2]RecBr!#REF!</definedName>
    <definedName name="__123Graph_ERecBr" hidden="1">[2]RecBr!#REF!</definedName>
    <definedName name="__123Graph_ERecDiaAG" localSheetId="0" hidden="1">[2]RecDiaAG!#REF!</definedName>
    <definedName name="__123Graph_ERecDiaAG" hidden="1">[2]RecDiaAG!#REF!</definedName>
    <definedName name="__123Graph_ERecDiaPF" localSheetId="0" hidden="1">[2]RecDiaPF!#REF!</definedName>
    <definedName name="__123Graph_ERecDiaPF" hidden="1">[2]RecDiaPF!#REF!</definedName>
    <definedName name="__123Graph_ERecLiqDia" localSheetId="0" hidden="1">[2]RecDia!#REF!</definedName>
    <definedName name="__123Graph_ERecLiqDia" hidden="1">[2]RecDia!#REF!</definedName>
    <definedName name="__123Graph_ERecLPV" localSheetId="0" hidden="1">[2]RecLPV!#REF!</definedName>
    <definedName name="__123Graph_ERecLPV" hidden="1">[2]RecLPV!#REF!</definedName>
    <definedName name="__123Graph_ERecMI" hidden="1">[3]RecMI!$J$77:$J$100</definedName>
    <definedName name="__123Graph_ERecPF" localSheetId="0" hidden="1">[3]RecPF!#REF!</definedName>
    <definedName name="__123Graph_ERecPF" hidden="1">[3]RecPF!#REF!</definedName>
    <definedName name="__123Graph_ERoberto" hidden="1">[2]DiarEA!$AC$39:$AC$40</definedName>
    <definedName name="__123Graph_EVrFrOp" hidden="1">[2]VrFrOp!$L$111:$L$134</definedName>
    <definedName name="__123Graph_FDAtendAG" hidden="1">[2]DAtendAG!$K$96:$K$119</definedName>
    <definedName name="__123Graph_FDAtendME" hidden="1">[2]DAtendME!$K$95:$K$118</definedName>
    <definedName name="__123Graph_FDAtendMI" hidden="1">[2]DAtendMI!$K$96:$K$119</definedName>
    <definedName name="__123Graph_FDescPrAG" hidden="1">[2]DescPrAG!$I$85:$I$108</definedName>
    <definedName name="__123Graph_FDescProm" hidden="1">[2]DescProm!$J$104:$J$127</definedName>
    <definedName name="__123Graph_FDescPrPF" hidden="1">[2]DescPrPF!$I$81:$I$104</definedName>
    <definedName name="__123Graph_FDescPrPJ" hidden="1">[2]DescPrPJ!$I$85:$I$108</definedName>
    <definedName name="__123Graph_FDiaLocAG" hidden="1">[2]DiaLocAG!$J$90:$J$149</definedName>
    <definedName name="__123Graph_FDiaLocPF" hidden="1">[2]DiaLocPF!$G$94:$G$117</definedName>
    <definedName name="__123Graph_FDiarAG" hidden="1">[2]DiarAG!$L$99:$L$122</definedName>
    <definedName name="__123Graph_FDiarEA" localSheetId="0" hidden="1">[2]DiarEA!#REF!</definedName>
    <definedName name="__123Graph_FDiarEA" hidden="1">[2]DiarEA!#REF!</definedName>
    <definedName name="__123Graph_FDiarEAPF" hidden="1">[2]DiarEAPF!$L$108:$L$131</definedName>
    <definedName name="__123Graph_FDiarEV" hidden="1">[2]DiarVE!$G$109:$G$132</definedName>
    <definedName name="__123Graph_FDiarME" hidden="1">[2]DiarME!$G$95:$G$106</definedName>
    <definedName name="__123Graph_FDiarMI" hidden="1">[2]DiarMI!$G$97:$G$120</definedName>
    <definedName name="__123Graph_FEvTCCred" hidden="1">[1]EvCCred!$H$49:$H$53</definedName>
    <definedName name="__123Graph_FGraph102" hidden="1">[2]LocComAGME!$K$57:$K$80</definedName>
    <definedName name="__123Graph_FGraph103" hidden="1">[2]LocComAG!$K$57:$K$80</definedName>
    <definedName name="__123Graph_FGraph47" hidden="1">'[2]LocComAGMI+ML'!$K$55:$K$78</definedName>
    <definedName name="__123Graph_FGraph48" hidden="1">[2]LocComAGME!$I$57:$I$68</definedName>
    <definedName name="__123Graph_FGraph49" hidden="1">[2]LocComAG!$I$57:$I$68</definedName>
    <definedName name="__123Graph_FGraph6" hidden="1">[3]RecDK!$G$113:$G$136</definedName>
    <definedName name="__123Graph_FGraph69" hidden="1">[2]DiarME!$G$95:$G$118</definedName>
    <definedName name="__123Graph_FGraph7" hidden="1">[2]KmDiaPF!$J$95:$J$118</definedName>
    <definedName name="__123Graph_FGraph70" localSheetId="0" hidden="1">[2]DiarAG!#REF!</definedName>
    <definedName name="__123Graph_FGraph70" hidden="1">[2]DiarAG!#REF!</definedName>
    <definedName name="__123Graph_FGraph74" hidden="1">[2]DiaLoc!$G$99:$G$122</definedName>
    <definedName name="__123Graph_FGraph9" hidden="1">[2]KmDiaAG!$I$95:$I$118</definedName>
    <definedName name="__123Graph_FGraph90" localSheetId="0" hidden="1">[2]KmDia!#REF!</definedName>
    <definedName name="__123Graph_FGraph90" hidden="1">[2]KmDia!#REF!</definedName>
    <definedName name="__123Graph_FKmDiaAg" hidden="1">[2]KmDiaAG!$F$95:$F$106</definedName>
    <definedName name="__123Graph_FKmDiaPF" hidden="1">[2]KmDiaPF!$F$95:$F$106</definedName>
    <definedName name="__123Graph_FLoc" hidden="1">[2]Loc!$O$100:$O$123</definedName>
    <definedName name="__123Graph_FLocPF" hidden="1">[2]LocPF!$R$90:$R$113</definedName>
    <definedName name="__123Graph_FLocPJ" hidden="1">[2]LocPJREGL!$G$93:$G$116</definedName>
    <definedName name="__123Graph_FRecAG" hidden="1">[3]RecAG!$G$113:$G$136</definedName>
    <definedName name="__123Graph_FRecBr" hidden="1">[2]RecBr!$O$111:$O$134</definedName>
    <definedName name="__123Graph_FRecDiaAG" hidden="1">[2]RecDiaAG!$H$57:$H$68</definedName>
    <definedName name="__123Graph_FRecDiaPF" hidden="1">[2]RecDiaPF!$H$60:$H$71</definedName>
    <definedName name="__123Graph_FRecLiqDia" localSheetId="0" hidden="1">[2]RecDia!#REF!</definedName>
    <definedName name="__123Graph_FRecLiqDia" hidden="1">[2]RecDia!#REF!</definedName>
    <definedName name="__123Graph_FRecLPV" hidden="1">[2]RecLPV!$L$114:$L$137</definedName>
    <definedName name="__123Graph_FRecPF" localSheetId="0" hidden="1">[3]RecPF!#REF!</definedName>
    <definedName name="__123Graph_FRecPF" hidden="1">[3]RecPF!#REF!</definedName>
    <definedName name="__123Graph_FVrFrOp" hidden="1">[2]VrFrOp!$M$111:$M$134</definedName>
    <definedName name="__123Graph_LBL_ACli_DiarAG" hidden="1">'[2]ClienAG AC'!$E$69:$E$72</definedName>
    <definedName name="__123Graph_LBL_ACli_DiarFV" hidden="1">[2]ClienFV!$E$69:$E$72</definedName>
    <definedName name="__123Graph_LBL_ACli_DiarLL" hidden="1">[2]ClienLL!$E$69:$E$72</definedName>
    <definedName name="__123Graph_LBL_ACli_DiarPF" hidden="1">'[2]ClienPF AC'!$E$79:$E$82</definedName>
    <definedName name="__123Graph_LBL_AClienAG" hidden="1">'[2]ClienAG AC'!$C$69:$C$72</definedName>
    <definedName name="__123Graph_LBL_AClienFV" hidden="1">[2]ClienFV!$C$69:$C$72</definedName>
    <definedName name="__123Graph_LBL_AClienLL" hidden="1">[2]ClienLL!$C$69:$C$72</definedName>
    <definedName name="__123Graph_LBL_AClienPF" hidden="1">'[2]ClienPF AC'!$C$79:$C$82</definedName>
    <definedName name="__123Graph_LBL_ADescPrSeg" hidden="1">[2]DescPrSeg!$B$69:$B$71</definedName>
    <definedName name="__123Graph_LBL_ADescPrSeg94" hidden="1">[2]DescPrSeg!$E$69:$E$71</definedName>
    <definedName name="__123Graph_LBL_AFrAlug" hidden="1">[2]FrAlug!$B$58:$B$65</definedName>
    <definedName name="__123Graph_LBL_AGraph101" hidden="1">[2]TarifAG!$O$34:$O$58</definedName>
    <definedName name="__123Graph_LBL_AGraph105" localSheetId="0" hidden="1">[2]TarifMI!#REF!</definedName>
    <definedName name="__123Graph_LBL_AGraph105" hidden="1">[2]TarifMI!#REF!</definedName>
    <definedName name="__123Graph_LBL_AGraph106" hidden="1">[2]TarifPJ!$O$34:$O$58</definedName>
    <definedName name="__123Graph_LBL_AGraph16" hidden="1">[2]TarifLL!$O$8:$O$70</definedName>
    <definedName name="__123Graph_LBL_AGraph96" hidden="1">[2]TarifPF!$O$34:$O$46</definedName>
    <definedName name="__123Graph_LBL_AGraph97" hidden="1">[2]TarifRE!$O$34:$O$74</definedName>
    <definedName name="__123Graph_LBL_AGraph98" hidden="1">[2]TarifGL!$O$31:$O$31</definedName>
    <definedName name="__123Graph_LBL_ATarifAG" hidden="1">[2]TarifAG!$O$34:$O$47</definedName>
    <definedName name="__123Graph_LBL_ATarifME" hidden="1">[2]TarifME!$O$34:$O$36</definedName>
    <definedName name="__123Graph_LBL_ATarifPJ" hidden="1">[2]TarifPJ!$O$34:$O$53</definedName>
    <definedName name="__123Graph_LBL_BGraph57" hidden="1">[2]MetaPF!$L$37:$L$48</definedName>
    <definedName name="__123Graph_LBL_BGraph58" hidden="1">[2]MetaPJ!$M$37:$M$48</definedName>
    <definedName name="__123Graph_LBL_BGraph59" hidden="1">[2]MetaGL!$O$37:$O$48</definedName>
    <definedName name="__123Graph_LBL_BGraph60" hidden="1">[2]MetaMI!$M$37:$M$48</definedName>
    <definedName name="__123Graph_LBL_BGraph61" hidden="1">[2]MetaME!$P$37:$P$48</definedName>
    <definedName name="__123Graph_LBL_BGraph62" hidden="1">'[2]MetaAG+ML'!$L$37:$L$48</definedName>
    <definedName name="__123Graph_LBL_BGraph63" hidden="1">[2]MetaRE!$O$37:$O$48</definedName>
    <definedName name="__123Graph_X" hidden="1">[1]CCred!$A$68:$A$70</definedName>
    <definedName name="__123Graph_XCli_DiarFV" hidden="1">[2]ClienFV!$A$69:$A$72</definedName>
    <definedName name="__123Graph_XCli_DiarLL" hidden="1">[2]ClienLL!$A$69:$A$72</definedName>
    <definedName name="__123Graph_XDiarSeg3" hidden="1">'[2]DiarSegmEA+ML'!$A$67:$A$72</definedName>
    <definedName name="__123Graph_XEvTCCred" hidden="1">[1]EvCCred!$B$49:$B$53</definedName>
    <definedName name="__123Graph_XGraph35" hidden="1">[2]KmDiaRE!$A$58:$A$63</definedName>
    <definedName name="__123Graph_XGraph40" hidden="1">[3]LocRisco!$A$62:$A$85</definedName>
    <definedName name="__123Graph_XGraph79" hidden="1">'[2]FormaRecPF+ML'!$A$67:$A$69</definedName>
    <definedName name="__123Graph_XGraph81" hidden="1">[2]FormaRecPJ!$A$47:$A$49</definedName>
    <definedName name="__123Graph_XGraph85" hidden="1">[2]FormaRecMI!$A$47:$A$49</definedName>
    <definedName name="__123Graph_XGraph87" hidden="1">[2]FormaRecME!$A$64:$A$66</definedName>
    <definedName name="__123Graph_XGraph89" hidden="1">[2]FormaRecAG!$A$47:$A$49</definedName>
    <definedName name="__123Graph_XLocSegm96" hidden="1">[2]LocSegm!$A$47:$A$52</definedName>
    <definedName name="__123Graph_XMixAG93" hidden="1">[2]MixAG!$B$41:$C$41</definedName>
    <definedName name="__123Graph_XMixDiar3" hidden="1">[2]MixDiar!$C$68:$I$68</definedName>
    <definedName name="__123Graph_XRRecFat" hidden="1">[2]FormaRecSeg!$B$57:$D$57</definedName>
    <definedName name="_CRF1" localSheetId="0">[4]Posicionamento!#REF!</definedName>
    <definedName name="_CRF1">[4]Posicionamento!#REF!</definedName>
    <definedName name="_CRF2" localSheetId="0">[4]Posicionamento!#REF!</definedName>
    <definedName name="_CRF2">[4]Posicionamento!#REF!</definedName>
    <definedName name="_CRF3" localSheetId="0">[4]Posicionamento!#REF!</definedName>
    <definedName name="_CRF3">[4]Posicionamento!#REF!</definedName>
    <definedName name="_CRF4" localSheetId="0">[4]Posicionamento!#REF!</definedName>
    <definedName name="_CRF4">[4]Posicionamento!#REF!</definedName>
    <definedName name="_CRT1" localSheetId="0">[4]Posicionamento!#REF!</definedName>
    <definedName name="_CRT1">[4]Posicionamento!#REF!</definedName>
    <definedName name="_CRT2" localSheetId="0">[4]Posicionamento!#REF!</definedName>
    <definedName name="_CRT2">[4]Posicionamento!#REF!</definedName>
    <definedName name="_CRT3" localSheetId="0">[4]Posicionamento!#REF!</definedName>
    <definedName name="_CRT3">[4]Posicionamento!#REF!</definedName>
    <definedName name="_CRT4" localSheetId="0">[4]Posicionamento!#REF!</definedName>
    <definedName name="_CRT4">[4]Posicionamento!#REF!</definedName>
    <definedName name="_CSB1" localSheetId="0">[4]Posicionamento!#REF!</definedName>
    <definedName name="_CSB1">[4]Posicionamento!#REF!</definedName>
    <definedName name="_CSB2" localSheetId="0">[4]Posicionamento!#REF!</definedName>
    <definedName name="_CSB2">[4]Posicionamento!#REF!</definedName>
    <definedName name="_CSB3" localSheetId="0">[4]Posicionamento!#REF!</definedName>
    <definedName name="_CSB3">[4]Posicionamento!#REF!</definedName>
    <definedName name="_CSB4" localSheetId="0">[4]Posicionamento!#REF!</definedName>
    <definedName name="_CSB4">[4]Posicionamento!#REF!</definedName>
    <definedName name="_CTD1" localSheetId="0">[4]Posicionamento!#REF!</definedName>
    <definedName name="_CTD1">[4]Posicionamento!#REF!</definedName>
    <definedName name="_CTD2" localSheetId="0">[4]Posicionamento!#REF!</definedName>
    <definedName name="_CTD2">[4]Posicionamento!#REF!</definedName>
    <definedName name="_CTD3" localSheetId="0">[4]Posicionamento!#REF!</definedName>
    <definedName name="_CTD3">[4]Posicionamento!#REF!</definedName>
    <definedName name="_CTD4" localSheetId="0">[4]Posicionamento!#REF!</definedName>
    <definedName name="_CTD4">[4]Posicionamento!#REF!</definedName>
    <definedName name="_Fill" localSheetId="0" hidden="1">#REF!</definedName>
    <definedName name="_Fill" hidden="1">#REF!</definedName>
    <definedName name="_Key1" hidden="1">[2]TarifLL!$O$8:$O$70</definedName>
    <definedName name="_Key2" localSheetId="0" hidden="1">#REF!</definedName>
    <definedName name="_Key2" hidden="1">#REF!</definedName>
    <definedName name="_Order1" hidden="1">255</definedName>
    <definedName name="_Order2" hidden="1">255</definedName>
    <definedName name="_Reg8" localSheetId="0">#REF!</definedName>
    <definedName name="_Reg8">#REF!</definedName>
    <definedName name="_RFE1" localSheetId="0">[4]Posicionamento!#REF!</definedName>
    <definedName name="_RFE1">[4]Posicionamento!#REF!</definedName>
    <definedName name="_RTE1" localSheetId="0">[4]Posicionamento!#REF!</definedName>
    <definedName name="_RTE1">[4]Posicionamento!#REF!</definedName>
    <definedName name="_SBE1" localSheetId="0">[4]Posicionamento!#REF!</definedName>
    <definedName name="_SBE1">[4]Posicionamento!#REF!</definedName>
    <definedName name="_Sort" hidden="1">[2]TarifLL!$A$8:$P$70</definedName>
    <definedName name="_TDE1" localSheetId="0">[4]Posicionamento!#REF!</definedName>
    <definedName name="_TDE1">[4]Posicionamento!#REF!</definedName>
    <definedName name="_x1" hidden="1">[2]RecDiaPJ!$B$58:$B$81</definedName>
    <definedName name="_X10" hidden="1">[2]RecDiaRE!$E$57:$E$68</definedName>
    <definedName name="_X11" hidden="1">[2]RecDiaPJ!$C$58:$C$81</definedName>
    <definedName name="_X12" hidden="1">[2]RecDiaRE!$C$57:$C$92</definedName>
    <definedName name="_X13" hidden="1">[2]RecDiaGL!$C$58:$C$69</definedName>
    <definedName name="_X14" localSheetId="0" hidden="1">[3]RecDiaME!#REF!</definedName>
    <definedName name="_X14" hidden="1">[3]RecDiaME!#REF!</definedName>
    <definedName name="_X15" localSheetId="0" hidden="1">[2]RecDiaAG!#REF!</definedName>
    <definedName name="_X15" hidden="1">[2]RecDiaAG!#REF!</definedName>
    <definedName name="_x2" hidden="1">[2]RecDiaRE!$B$57:$B$92</definedName>
    <definedName name="_x3" hidden="1">[2]RecDiaGL!$B$58:$B$69</definedName>
    <definedName name="_x4" hidden="1">[3]RecDiaME!$B$73:$B$96</definedName>
    <definedName name="_x5" hidden="1">[2]RecDiaAG!$F$117:$F$140</definedName>
    <definedName name="_X6" hidden="1">[3]RecDiaME!$B$73:$B$84</definedName>
    <definedName name="_X7" hidden="1">[3]RecDiaMI!$B$82:$B$93</definedName>
    <definedName name="_X8" hidden="1">[2]RecDiaPF!$F$120:$F$143</definedName>
    <definedName name="_X9" hidden="1">[3]RecLiqDia!$G$105:$G$128</definedName>
    <definedName name="aa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AcF_Val">[5]Validation!$BF$3:$BF$29</definedName>
    <definedName name="AcI_Val">[5]Validation!$BH$3:$BH$14</definedName>
    <definedName name="AcM_Val">[5]Validation!$BG$3:$BG$23</definedName>
    <definedName name="AnaliseVariação"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_xlnm.Print_Area" localSheetId="0">'Car rental'!$B$3:$AI$59</definedName>
    <definedName name="_xlnm.Print_Area" localSheetId="1">'Fleet Rental'!$B$2:$AI$66</definedName>
    <definedName name="_xlnm.Print_Area" localSheetId="3">'Operating data'!$B$8:$I$72</definedName>
    <definedName name="_xlnm.Print_Area">#REF!</definedName>
    <definedName name="AS2DocOpenMode" hidden="1">"AS2DocumentEdit"</definedName>
    <definedName name="AS2ReportLS" hidden="1">1</definedName>
    <definedName name="AS2SyncStepLS" hidden="1">0</definedName>
    <definedName name="AS2TickmarkLS" localSheetId="0" hidden="1">#REF!</definedName>
    <definedName name="AS2TickmarkLS" hidden="1">#REF!</definedName>
    <definedName name="AS2VersionLS" hidden="1">300</definedName>
    <definedName name="_xlnm.Database" localSheetId="0">#REF!</definedName>
    <definedName name="_xlnm.Database">#REF!</definedName>
    <definedName name="base" localSheetId="0">#REF!</definedName>
    <definedName name="base">#REF!</definedName>
    <definedName name="Bdados" localSheetId="0">#REF!</definedName>
    <definedName name="Bdados">#REF!</definedName>
    <definedName name="BG_Del" hidden="1">15</definedName>
    <definedName name="BG_Ins" hidden="1">4</definedName>
    <definedName name="BG_Mod" hidden="1">6</definedName>
    <definedName name="cerplast">'[6]Ceramicas Plasticos'!$B$12:$G$49</definedName>
    <definedName name="check" localSheetId="0">#REF!</definedName>
    <definedName name="check">#REF!</definedName>
    <definedName name="CIQWBGuid" localSheetId="3" hidden="1">"818753c4-6142-4071-b10b-f0ec1df7de5e"</definedName>
    <definedName name="CIQWBGuid" hidden="1">"aeca22d7-c6c6-44c4-938e-7d9db5c06fe8"</definedName>
    <definedName name="CIQWBInfo" hidden="1">"{ ""CIQVersion"":""9.47.1108.4092"" }"</definedName>
    <definedName name="Classe" localSheetId="0">#REF!</definedName>
    <definedName name="Classe">#REF!</definedName>
    <definedName name="Company_name" localSheetId="0">#REF!</definedName>
    <definedName name="Company_name">#REF!</definedName>
    <definedName name="CompRF" localSheetId="0">[4]Posicionamento!#REF!</definedName>
    <definedName name="CompRF">[4]Posicionamento!#REF!</definedName>
    <definedName name="CompRT" localSheetId="0">[4]Posicionamento!#REF!</definedName>
    <definedName name="CompRT">[4]Posicionamento!#REF!</definedName>
    <definedName name="CompSB" localSheetId="0">[4]Posicionamento!#REF!</definedName>
    <definedName name="CompSB">[4]Posicionamento!#REF!</definedName>
    <definedName name="CompTD" localSheetId="0">[4]Posicionamento!#REF!</definedName>
    <definedName name="CompTD">[4]Posicionamento!#REF!</definedName>
    <definedName name="cpq" localSheetId="0">#REF!</definedName>
    <definedName name="cpq">#REF!</definedName>
    <definedName name="CurrentValPeriod" localSheetId="0">#REF!</definedName>
    <definedName name="CurrentValPeriod">#REF!</definedName>
    <definedName name="dados" localSheetId="0">#REF!</definedName>
    <definedName name="dados">#REF!</definedName>
    <definedName name="data">[7]Data!$A$1:$A$26</definedName>
    <definedName name="datas">[7]Data!$C$1:$C$14</definedName>
    <definedName name="Diárias">#REF!</definedName>
    <definedName name="dorm" localSheetId="0">#REF!</definedName>
    <definedName name="dorm">#REF!</definedName>
    <definedName name="EBTDA"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EndCapital" localSheetId="0">#REF!</definedName>
    <definedName name="EndCapital">#REF!</definedName>
    <definedName name="ESB" localSheetId="0">#REF!</definedName>
    <definedName name="ESB">#REF!</definedName>
    <definedName name="Estatisticas" localSheetId="0">#REF!</definedName>
    <definedName name="Estatisticas">#REF!</definedName>
    <definedName name="EVALastRow" localSheetId="0">#REF!</definedName>
    <definedName name="EVALastRow">#REF!</definedName>
    <definedName name="EVATitle" localSheetId="0">#REF!</definedName>
    <definedName name="EVATitle">#REF!</definedName>
    <definedName name="FCFLastRow" localSheetId="0">#REF!</definedName>
    <definedName name="FCFLastRow">#REF!</definedName>
    <definedName name="FCFTitle" localSheetId="0">#REF!</definedName>
    <definedName name="FCFTitle">#REF!</definedName>
    <definedName name="Format2Print" localSheetId="0">#REF!</definedName>
    <definedName name="Format2Print">#REF!</definedName>
    <definedName name="GMC">[6]GMC!$B$4:$G$158</definedName>
    <definedName name="GRAFICO" localSheetId="0">#REF!</definedName>
    <definedName name="GRAFICO">#REF!</definedName>
    <definedName name="grafico1" localSheetId="0">#REF!</definedName>
    <definedName name="grafico1">#REF!</definedName>
    <definedName name="il_bs" localSheetId="0">#REF!</definedName>
    <definedName name="il_bs">#REF!</definedName>
    <definedName name="il_tc">[8]INS!$A$17:$F$28</definedName>
    <definedName name="Imprimir"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InputScreen" localSheetId="0">#REF!</definedName>
    <definedName name="InputScreen">#REF!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"07/25/2022 12:52:38"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over">[6]Isover!$B$12:$G$22</definedName>
    <definedName name="jau" localSheetId="0">#REF!</definedName>
    <definedName name="jau">#REF!</definedName>
    <definedName name="jjj"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Key" localSheetId="0">#REF!</definedName>
    <definedName name="Key">#REF!</definedName>
    <definedName name="KHB_Val">[5]Validation!$BB$3:$BB$29</definedName>
    <definedName name="KHHRS_Val">[5]Validation!$BC$3:$BC$5</definedName>
    <definedName name="la_bs" localSheetId="0">#REF!</definedName>
    <definedName name="la_bs">#REF!</definedName>
    <definedName name="LastNOPAT" localSheetId="0">#REF!</definedName>
    <definedName name="LastNOPAT">#REF!</definedName>
    <definedName name="LastNOPBT" localSheetId="0">#REF!</definedName>
    <definedName name="LastNOPBT">#REF!</definedName>
    <definedName name="LastSales" localSheetId="0">#REF!</definedName>
    <definedName name="LastSales">#REF!</definedName>
    <definedName name="LastTaxes" localSheetId="0">#REF!</definedName>
    <definedName name="LastTaxes">#REF!</definedName>
    <definedName name="LetterVal">[5]Validation!$BA$3:$BA$29</definedName>
    <definedName name="linhasmercado" localSheetId="0">#REF!</definedName>
    <definedName name="linhasmercado">#REF!</definedName>
    <definedName name="LIS" localSheetId="0">#REF!</definedName>
    <definedName name="LIS">#REF!</definedName>
    <definedName name="lista">[7]Data!$C$1:$C$10</definedName>
    <definedName name="ListOffset" hidden="1">1</definedName>
    <definedName name="LNOPBTMargin" localSheetId="0">#REF!</definedName>
    <definedName name="LNOPBTMargin">#REF!</definedName>
    <definedName name="lot" localSheetId="0">[9]Localiza!#REF!</definedName>
    <definedName name="lot">[9]Localiza!#REF!</definedName>
    <definedName name="LProf">'[5]macro d''éval'!$R$1</definedName>
    <definedName name="LSalesGrowth" localSheetId="0">#REF!</definedName>
    <definedName name="LSalesGrowth">#REF!</definedName>
    <definedName name="LTaxRate" localSheetId="0">#REF!</definedName>
    <definedName name="LTaxRate">#REF!</definedName>
    <definedName name="m"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atcer">'[6]Materiais Ceramicos'!$B$12:$G$16</definedName>
    <definedName name="maur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DSB" localSheetId="0">#REF!</definedName>
    <definedName name="MDSB">#REF!</definedName>
    <definedName name="MID" localSheetId="0">#REF!</definedName>
    <definedName name="MID">#REF!</definedName>
    <definedName name="MODELO" localSheetId="0">#REF!</definedName>
    <definedName name="MODELO">#REF!</definedName>
    <definedName name="mtz" localSheetId="0">#REF!</definedName>
    <definedName name="mtz">#REF!</definedName>
    <definedName name="Neno" localSheetId="0">#REF!</definedName>
    <definedName name="Neno">#REF!</definedName>
    <definedName name="Nlin" localSheetId="0">[4]Posicionamento!#REF!</definedName>
    <definedName name="Nlin">[4]Posicionamento!#REF!</definedName>
    <definedName name="nor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nova"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utputScreen" localSheetId="0">#REF!</definedName>
    <definedName name="OutputScreen">#REF!</definedName>
    <definedName name="p" localSheetId="0">#REF!</definedName>
    <definedName name="p">#REF!</definedName>
    <definedName name="P90SB" localSheetId="0">#REF!</definedName>
    <definedName name="P90SB">#REF!</definedName>
    <definedName name="PHay" localSheetId="0">#REF!</definedName>
    <definedName name="PHay">#REF!</definedName>
    <definedName name="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PM" localSheetId="0">#REF!</definedName>
    <definedName name="PM">#REF!</definedName>
    <definedName name="pr">[10]listas!$B$951:$B$1053</definedName>
    <definedName name="Pres" localSheetId="0">[11]Equacoes!#REF!</definedName>
    <definedName name="Pres">[11]Equacoes!#REF!</definedName>
    <definedName name="PSC_Val">[5]Validation!$BE$3:$BE$17</definedName>
    <definedName name="PSF_Val">[5]Validation!$BD$3:$BD$26</definedName>
    <definedName name="pubinnbs" localSheetId="0">#REF!</definedName>
    <definedName name="pubinnbs">#REF!</definedName>
    <definedName name="q" localSheetId="0">#REF!</definedName>
    <definedName name="q">#REF!</definedName>
    <definedName name="Q3SB" localSheetId="0">#REF!</definedName>
    <definedName name="Q3SB">#REF!</definedName>
    <definedName name="Quartzolit">[6]Quartzolit!$B$1:$G$21</definedName>
    <definedName name="RDdata" localSheetId="0">#REF!</definedName>
    <definedName name="RDdata">#REF!</definedName>
    <definedName name="Recfor" localSheetId="0">#REF!</definedName>
    <definedName name="Recfor">#REF!</definedName>
    <definedName name="rf" localSheetId="0">#REF!</definedName>
    <definedName name="rf">#REF!</definedName>
    <definedName name="RFdata" localSheetId="0">#REF!</definedName>
    <definedName name="RFdata">#REF!</definedName>
    <definedName name="RFE" localSheetId="0">[4]Posicionamento!#REF!</definedName>
    <definedName name="RFE">[4]Posicionamento!#REF!</definedName>
    <definedName name="Rio" localSheetId="0">#REF!</definedName>
    <definedName name="Rio">#REF!</definedName>
    <definedName name="rl" localSheetId="0">#REF!</definedName>
    <definedName name="rl">#REF!</definedName>
    <definedName name="RTdata" localSheetId="0">#REF!</definedName>
    <definedName name="RTdata">#REF!</definedName>
    <definedName name="RTE" localSheetId="0">[4]Posicionamento!#REF!</definedName>
    <definedName name="RTE">[4]Posicionamento!#REF!</definedName>
    <definedName name="S" localSheetId="0">#REF!</definedName>
    <definedName name="S">#REF!</definedName>
    <definedName name="sao" localSheetId="0">#REF!</definedName>
    <definedName name="sao">#REF!</definedName>
    <definedName name="SaoInt1" localSheetId="0">#REF!</definedName>
    <definedName name="SaoInt1">#REF!</definedName>
    <definedName name="SaoInt2" localSheetId="0">#REF!</definedName>
    <definedName name="SaoInt2">#REF!</definedName>
    <definedName name="SBdata" localSheetId="0">#REF!</definedName>
    <definedName name="SBdata">#REF!</definedName>
    <definedName name="SBE" localSheetId="0">[4]Posicionamento!#REF!</definedName>
    <definedName name="SBE">[4]Posicionamento!#REF!</definedName>
    <definedName name="SGA">[6]Abrasivos!$B$12:$G$90</definedName>
    <definedName name="sgobain">[6]Canalizacao!$B$8:$G$54</definedName>
    <definedName name="SGV">[6]SGV!$B$12:$G$110</definedName>
    <definedName name="SPWS_WBID">"4F8FEDEB-ED1E-4DE0-A942-DF8ABCF86C2B"</definedName>
    <definedName name="Start" localSheetId="0">#REF!</definedName>
    <definedName name="Start">#REF!</definedName>
    <definedName name="subatualpr" localSheetId="0">[9]Prime!#REF!</definedName>
    <definedName name="subatualpr">[9]Prime!#REF!</definedName>
    <definedName name="T" localSheetId="0">#REF!</definedName>
    <definedName name="T">#REF!</definedName>
    <definedName name="tabimp" localSheetId="0">#REF!</definedName>
    <definedName name="tabimp">#REF!</definedName>
    <definedName name="TABPRIME" localSheetId="0">[9]Prime!#REF!</definedName>
    <definedName name="TABPRIME">[9]Prime!#REF!</definedName>
    <definedName name="TABTOTAL" localSheetId="0">'[9]Total Fleet'!#REF!</definedName>
    <definedName name="TABTOTAL">'[9]Total Fleet'!#REF!</definedName>
    <definedName name="TDdata" localSheetId="0">#REF!</definedName>
    <definedName name="TDdata">#REF!</definedName>
    <definedName name="TDE" localSheetId="0">[4]Posicionamento!#REF!</definedName>
    <definedName name="TDE">[4]Posicionamento!#REF!</definedName>
    <definedName name="TerminalCOC" localSheetId="0">#REF!</definedName>
    <definedName name="TerminalCOC">#REF!</definedName>
    <definedName name="TerminalNOPAT" localSheetId="0">#REF!</definedName>
    <definedName name="TerminalNOPAT">#REF!</definedName>
    <definedName name="TerminalNOPBT" localSheetId="0">#REF!</definedName>
    <definedName name="TerminalNOPBT">#REF!</definedName>
    <definedName name="TerminalSales" localSheetId="0">#REF!</definedName>
    <definedName name="TerminalSales">#REF!</definedName>
    <definedName name="TerminalTaxes" localSheetId="0">#REF!</definedName>
    <definedName name="TerminalTaxes">#REF!</definedName>
    <definedName name="TEVAColumn" localSheetId="0">#REF!</definedName>
    <definedName name="TEVAColumn">#REF!</definedName>
    <definedName name="TEVAFirstProjDate" localSheetId="0">#REF!</definedName>
    <definedName name="TEVAFirstProjDate">#REF!</definedName>
    <definedName name="TextRefCopy1">'[12]passivo set'!$L$15</definedName>
    <definedName name="TextRefCopy2">[13]Lead!$D$4</definedName>
    <definedName name="TextRefCopy3" localSheetId="0">#REF!</definedName>
    <definedName name="TextRefCopy3">#REF!</definedName>
    <definedName name="TextRefCopy4" localSheetId="0">#REF!</definedName>
    <definedName name="TextRefCopy4">#REF!</definedName>
    <definedName name="TextRefCopyRangeCount" hidden="1">9</definedName>
    <definedName name="TFCFColumn" localSheetId="0">#REF!</definedName>
    <definedName name="TFCFColumn">#REF!</definedName>
    <definedName name="TFirstProjDate" localSheetId="0">#REF!</definedName>
    <definedName name="TFirstProjDate">#REF!</definedName>
    <definedName name="tipo" localSheetId="0">#REF!</definedName>
    <definedName name="tipo">#REF!</definedName>
    <definedName name="_xlnm.Print_Titles">#REF!</definedName>
    <definedName name="TNOPAT" localSheetId="0">#REF!</definedName>
    <definedName name="TNOPAT">#REF!</definedName>
    <definedName name="TNOPBTMargin" localSheetId="0">#REF!</definedName>
    <definedName name="TNOPBTMargin">#REF!</definedName>
    <definedName name="TSalesG" localSheetId="0">#REF!</definedName>
    <definedName name="TSalesG">#REF!</definedName>
    <definedName name="TSalesGrowth" localSheetId="0">#REF!</definedName>
    <definedName name="TSalesGrowth">#REF!</definedName>
    <definedName name="TSalesOutput" localSheetId="0">#REF!</definedName>
    <definedName name="TSalesOutput">#REF!</definedName>
    <definedName name="TTaxRate" localSheetId="0">#REF!</definedName>
    <definedName name="TTaxRate">#REF!</definedName>
    <definedName name="ValPeriods" localSheetId="0">#REF!</definedName>
    <definedName name="ValPeriods">#REF!</definedName>
    <definedName name="ValuationDate" localSheetId="0">#REF!</definedName>
    <definedName name="ValuationDate">#REF!</definedName>
    <definedName name="vetrotex">[6]Vetrotex!$B$12:$G$27</definedName>
    <definedName name="vol" localSheetId="0">#REF!</definedName>
    <definedName name="vol">#REF!</definedName>
    <definedName name="wrn.Imprimir._.AG_ME." hidden="1">{#N/A,#N/A,FALSE,"MetaME";#N/A,#N/A,FALSE,"DiarME";#N/A,#N/A,FALSE,"DAtendME";#N/A,#N/A,FALSE,"MixME";#N/A,#N/A,FALSE,"LocME";#N/A,#N/A,FALSE,"DiaLocME";#N/A,#N/A,FALSE,"KmDiaME";#N/A,#N/A,FALSE,"TarifME";#N/A,#N/A,FALSE,"MixDiarME";#N/A,#N/A,FALSE,"FormaRecME";#N/A,#N/A,FALSE,"LocComAGME"}</definedName>
    <definedName name="wrn.Imprimir._.AG_MI." hidden="1">{#N/A,#N/A,FALSE,"MetaMI";#N/A,#N/A,FALSE,"MetaMI+ML";#N/A,#N/A,FALSE,"DAtendMI";#N/A,#N/A,FALSE,"DiarMI";#N/A,#N/A,FALSE,"LocMI";#N/A,#N/A,FALSE,"DiaLocMI";#N/A,#N/A,FALSE,"KmDiaMI";#N/A,#N/A,FALSE,"TarifMI";#N/A,#N/A,FALSE,"MixDiarMI";#N/A,#N/A,FALSE,"FormaRecMI";#N/A,#N/A,FALSE,"FormaRecMI+ML";#N/A,#N/A,FALSE,"LocComAGMI";#N/A,#N/A,FALSE,"LocComAGMI+ML"}</definedName>
    <definedName name="wrn.Imprimir._.AGVIG." hidden="1">{#N/A,#N/A,FALSE,"LocSegm+ML";#N/A,#N/A,FALSE,"LocSegm";#N/A,#N/A,FALSE,"DiarSegmEA";#N/A,#N/A,FALSE,"DiarSegmEA+ML";#N/A,#N/A,FALSE,"DiarSegmEV";#N/A,#N/A,FALSE,"DiarSegmEV+ML";#N/A,#N/A,FALSE,"DiaLocSegm";#N/A,#N/A,FALSE,"RecBrSegm";#N/A,#N/A,FALSE,"RecBrMod";#N/A,#N/A,FALSE,"FormaRecSeg";#N/A,#N/A,FALSE,"MetaAG+ML";#N/A,#N/A,FALSE,"DAtendAG";#N/A,#N/A,FALSE,"DiarAG";#N/A,#N/A,FALSE,"MixAG";#N/A,#N/A,FALSE,"MixAG+ML";#N/A,#N/A,FALSE,"LocAG";#N/A,#N/A,FALSE,"DiaLocAG";#N/A,#N/A,FALSE,"KmDiaAG";#N/A,#N/A,FALSE,"TarifAG";#N/A,#N/A,FALSE,"MixDiarAG";#N/A,#N/A,FALSE,"ClienAG AC";#N/A,#N/A,FALSE,"FormaRecSeg";#N/A,#N/A,FALSE,"FormaRecAG";#N/A,#N/A,FALSE,"FormaRecAG+ML";#N/A,#N/A,FALSE,"RecDiaAG";#N/A,#N/A,FALSE,"LocComAG";#N/A,#N/A,FALSE,"LocComAG+ML";#N/A,#N/A,FALSE,"DescPrAG"}</definedName>
    <definedName name="wrn.Imprimir._.GL." hidden="1">{#N/A,#N/A,FALSE,"MetaGL";#N/A,#N/A,FALSE,"DiarGL";#N/A,#N/A,FALSE,"LocGL";#N/A,#N/A,FALSE,"DiaLocLIC";#N/A,#N/A,FALSE,"DiaLocSegm";#N/A,#N/A,FALSE,"KmDiaGL";#N/A,#N/A,FALSE,"TarifGL";#N/A,#N/A,FALSE,"ClienGL";#N/A,#N/A,FALSE,"MixDiarGL";#N/A,#N/A,FALSE,"RecDiaGL";#N/A,#N/A,FALSE,"FormaRecGL"}</definedName>
    <definedName name="wrn.Imprimir._.ML."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wrn.Imprimir._.PF." hidden="1">{#N/A,#N/A,FALSE,"LocSegm+ML";#N/A,#N/A,FALSE,"LocSegm";#N/A,#N/A,FALSE,"DiarSegmEA";#N/A,#N/A,FALSE,"DiarSegmEA+ML";#N/A,#N/A,FALSE,"DiaLocSegm";#N/A,#N/A,FALSE,"RecBrSegm";#N/A,#N/A,FALSE,"RecBrMod";#N/A,#N/A,FALSE,"FormaRecSeg";#N/A,#N/A,FALSE,"MetaPF+ML";#N/A,#N/A,FALSE,"MetaPF";#N/A,#N/A,FALSE,"DiarEAPF";#N/A,#N/A,FALSE,"LocPF";#N/A,#N/A,FALSE,"DiaLocPF";#N/A,#N/A,FALSE,"KmDiaPF";#N/A,#N/A,FALSE,"TarifPF";#N/A,#N/A,FALSE,"ClienPF AC";#N/A,#N/A,FALSE,"MixDiarPF";#N/A,#N/A,FALSE,"RecDiaPF";#N/A,#N/A,FALSE,"FormaRecPF";#N/A,#N/A,FALSE,"FormaRecPF+ML";#N/A,#N/A,FALSE,"DescPrPF"}</definedName>
    <definedName name="wrn.Imprimir._.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wrn.Imprimir._.RE." hidden="1">{#N/A,#N/A,FALSE,"LocSegm+ML";#N/A,#N/A,FALSE,"LocSegm";#N/A,#N/A,FALSE,"DiarSegmEA";#N/A,#N/A,FALSE,"DiarSegmEA+ML";#N/A,#N/A,FALSE,"DiarSegmEV";#N/A,#N/A,FALSE,"DiarSegmEV+ML";#N/A,#N/A,FALSE,"DiaLocSegm";#N/A,#N/A,FALSE,"RecBrSegm";#N/A,#N/A,FALSE,"RecBrMod";#N/A,#N/A,FALSE,"FormaRecSeg";#N/A,#N/A,FALSE,"MetaRE";#N/A,#N/A,FALSE,"DiarRE";#N/A,#N/A,FALSE,"LocRE";#N/A,#N/A,FALSE,"DiaLocRE";#N/A,#N/A,FALSE,"KmDiaRE";#N/A,#N/A,FALSE,"TarifRE";#N/A,#N/A,FALSE,"ClienRE";#N/A,#N/A,FALSE,"MixDiarRE";#N/A,#N/A,FALSE,"RecDiaRE";#N/A,#N/A,FALSE,"FormaRecRE"}</definedName>
    <definedName name="wrn.Imprimir_Inf.._.Gerais." hidden="1">{#N/A,#N/A,FALSE,"ObjVen";#N/A,#N/A,FALSE,"MetaAten";#N/A,#N/A,FALSE,"DiarEA";#N/A,#N/A,FALSE,"DiarSegmEA+ML";#N/A,#N/A,FALSE,"DiarSegmEA";#N/A,#N/A,FALSE,"MixDiar";#N/A,#N/A,FALSE,"KmDia";#N/A,#N/A,FALSE,"TarifLL";#N/A,#N/A,FALSE,"GTarifLL";#N/A,#N/A,FALSE,"ClienFV";#N/A,#N/A,FALSE,"ClienLL";#N/A,#N/A,FALSE,"Loc";#N/A,#N/A,FALSE,"LocSegm+ML";#N/A,#N/A,FALSE,"LocSegm";#N/A,#N/A,FALSE,"KmLoc";#N/A,#N/A,FALSE,"DiaLoc";#N/A,#N/A,FALSE,"DiaLocSegm";#N/A,#N/A,FALSE,"DiarVE";#N/A,#N/A,FALSE,"DiarSegmEV";#N/A,#N/A,FALSE,"DiarSegmEV+ML";#N/A,#N/A,FALSE,"RecBr";#N/A,#N/A,FALSE,"RecLPV";#N/A,#N/A,FALSE,"RecBrMod";#N/A,#N/A,FALSE,"RecBrSegm";#N/A,#N/A,FALSE,"DescProm";#N/A,#N/A,FALSE,"DescPrSeg";#N/A,#N/A,FALSE,"FormaRec";#N/A,#N/A,FALSE,"FormaRecSeg";#N/A,#N/A,FALSE,"CCred";#N/A,#N/A,FALSE,"EvCCred";#N/A,#N/A,FALSE,"Frota";#N/A,#N/A,FALSE,"FrAlug";#N/A,#N/A,FALSE,"Util";#N/A,#N/A,FALSE,"VrFrOp"}</definedName>
    <definedName name="wrn.Rig._.Completo." hidden="1">{#N/A,#N/A,FALSE,"ObjVen";#N/A,#N/A,FALSE,"MetaAten";#N/A,#N/A,FALSE,"DiarEA";#N/A,#N/A,FALSE,"DiarSegmEA+ML";#N/A,#N/A,FALSE,"DiarSegmEA";#N/A,#N/A,FALSE,"MixDiar";#N/A,#N/A,FALSE,"KmDia";#N/A,#N/A,FALSE,"GTarifLL";#N/A,#N/A,FALSE,"TarifLL";#N/A,#N/A,FALSE,"ClienFV";#N/A,#N/A,FALSE,"ClienLL";#N/A,#N/A,FALSE,"Loc";#N/A,#N/A,FALSE,"LocSegm+ML";#N/A,#N/A,FALSE,"LocSegm";#N/A,#N/A,FALSE,"DiaLoc";#N/A,#N/A,FALSE,"DiaLocSegm";#N/A,#N/A,FALSE,"DiarVE";#N/A,#N/A,FALSE,"DiarSegmEV";#N/A,#N/A,FALSE,"DiarSegmEV+ML";#N/A,#N/A,FALSE,"RecBr";#N/A,#N/A,FALSE,"RecBr";#N/A,#N/A,FALSE,"RecLPV";#N/A,#N/A,FALSE,"RecBrMod";#N/A,#N/A,FALSE,"RecBrSegm";#N/A,#N/A,FALSE,"DescProm";#N/A,#N/A,FALSE,"DescProm (AD+ML)";#N/A,#N/A,FALSE,"FormaRec";#N/A,#N/A,FALSE,"FormaRecSeg";#N/A,#N/A,FALSE,"CCred";#N/A,#N/A,FALSE,"EvCCred";#N/A,#N/A,FALSE,"KmLoc";#N/A,#N/A,FALSE,"Frota";#N/A,#N/A,FALSE,"FrAlug";#N/A,#N/A,FALSE,"Util";#N/A,#N/A,FALSE,"VrFrOp";#N/A,#N/A,FALSE,"MetaPF+ML";#N/A,#N/A,FALSE,"MetaPF";#N/A,#N/A,FALSE,"DiarEAPF";#N/A,#N/A,FALSE,"MixDiarPF";#N/A,#N/A,FALSE,"TarifPF";#N/A,#N/A,FALSE,"LocPF";#N/A,#N/A,FALSE,"DiaLocPF";#N/A,#N/A,FALSE,"KmDiaPF";#N/A,#N/A,FALSE,"ClienPF AC";#N/A,#N/A,FALSE,"FormaRecPF";#N/A,#N/A,FALSE,"FormaRecPF+ML";#N/A,#N/A,FALSE,"RecDiaPF";#N/A,#N/A,FALSE,"MetaPJ";#N/A,#N/A,FALSE,"DAtendPJ";#N/A,#N/A,FALSE,"DiarPJ";#N/A,#N/A,FALSE,"MixDiarPJ";#N/A,#N/A,FALSE,"TarifPJ";#N/A,#N/A,FALSE,"LocPJ+ML";#N/A,#N/A,FALSE,"DiaLocPJ";#N/A,#N/A,FALSE,"KmDiaPJ";#N/A,#N/A,FALSE,"ClienPJ AC";#N/A,#N/A,FALSE,"FormaRecPJ";#N/A,#N/A,FALSE,"FormaRecPJ+ML";#N/A,#N/A,FALSE,"RecDiaPJ";#N/A,#N/A,FALSE,"MetaAG+ML";#N/A,#N/A,FALSE,"DAtendAG";#N/A,#N/A,FALSE,"MixAG";#N/A,#N/A,FALSE,"MixAG+ML";#N/A,#N/A,FALSE,"DiarAG";#N/A,#N/A,FALSE,"MixDiarAG";#N/A,#N/A,FALSE,"TarifAG";#N/A,#N/A,FALSE,"LocAG";#N/A,#N/A,FALSE,"DiaLocAG";#N/A,#N/A,FALSE,"KmDiaAG";#N/A,#N/A,FALSE,"ClienAG AC";#N/A,#N/A,FALSE,"FormaRecSeg";#N/A,#N/A,FALSE,"FormaRecAG";#N/A,#N/A,FALSE,"RecDiaAG";#N/A,#N/A,FALSE,"LocComAG";#N/A,#N/A,FALSE,"LocComAG+ML";#N/A,#N/A,FALSE,"MetaMI";#N/A,#N/A,FALSE,"MetaMI+ML";#N/A,#N/A,FALSE,"FormaRecMI+ML";#N/A,#N/A,FALSE,"LocComAGMI";#N/A,#N/A,FALSE,"TarifMI";#N/A,#N/A,FALSE,"DAtendMI";#N/A,#N/A,FALSE,"DiarMI";#N/A,#N/A,FALSE,"MixDiarMI";#N/A,#N/A,FALSE,"LocMI";#N/A,#N/A,FALSE,"DiaLocMI";#N/A,#N/A,FALSE,"KmDiaMI";#N/A,#N/A,FALSE,"FormaRecMI";#N/A,#N/A,FALSE,"FormaRecMI+ML";#N/A,#N/A,FALSE,"LocComAG";#N/A,#N/A,FALSE,"LocComAGMI+ML";#N/A,#N/A,FALSE,"MetaME";#N/A,#N/A,FALSE,"DiarME";#N/A,#N/A,FALSE,"MixME";#N/A,#N/A,FALSE,"DAtendME";#N/A,#N/A,FALSE,"MixDiarME";#N/A,#N/A,FALSE,"TarifME";#N/A,#N/A,FALSE,"LocME";#N/A,#N/A,FALSE,"DiaLocME";#N/A,#N/A,FALSE,"KmDiaME";#N/A,#N/A,FALSE,"FormaRecME";#N/A,#N/A,FALSE,"LocComAGME";#N/A,#N/A,FALSE,"MetaRE";#N/A,#N/A,FALSE,"DiarRE";#N/A,#N/A,FALSE,"MixDiarRE";#N/A,#N/A,FALSE,"TarifRE";#N/A,#N/A,FALSE,"LocRE";#N/A,#N/A,FALSE,"DiaLocRE";#N/A,#N/A,FALSE,"KmDiaRE";#N/A,#N/A,FALSE,"ClienRE";#N/A,#N/A,FALSE,"FormaRecRE";#N/A,#N/A,FALSE,"RecDiaRE";#N/A,#N/A,FALSE,"MetaGL";#N/A,#N/A,FALSE,"DiarGL";#N/A,#N/A,FALSE,"MixDiarGL";#N/A,#N/A,FALSE,"TarifGL";#N/A,#N/A,FALSE,"LocGL";#N/A,#N/A,FALSE,"DiaLocLIC";#N/A,#N/A,FALSE,"KmDiaGL";#N/A,#N/A,FALSE,"ClienGL";#N/A,#N/A,FALSE,"FormaRecGL";#N/A,#N/A,FALSE,"RecDiaGL";#N/A,#N/A,FALSE,"FormaRecML";#N/A,#N/A,FALSE,"MixDiarML";#N/A,#N/A,FALSE,"TarifML";#N/A,#N/A,FALSE,"LocML";#N/A,#N/A,FALSE,"DiaLocML";#N/A,#N/A,FALSE,"KmDiaML";#N/A,#N/A,FALSE,"FormaRecML"}</definedName>
    <definedName name="wrn.Rig_Flavi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x" hidden="1">[2]RecDiaRE!$B$57:$B$68</definedName>
    <definedName name="xpto" hidden="1">{#N/A,#N/A,FALSE,"MetaMI";#N/A,#N/A,FALSE,"MetaMI+ML";#N/A,#N/A,FALSE,"DAtendMI";#N/A,#N/A,FALSE,"DiarMI";#N/A,#N/A,FALSE,"LocMI";#N/A,#N/A,FALSE,"DiaLocMI";#N/A,#N/A,FALSE,"KmDiaMI";#N/A,#N/A,FALSE,"TarifMI";#N/A,#N/A,FALSE,"MixDiarMI";#N/A,#N/A,FALSE,"FormaRecMI";#N/A,#N/A,FALSE,"FormaRecMI+ML";#N/A,#N/A,FALSE,"LocComAGMI";#N/A,#N/A,FALSE,"LocComAGMI+ML"}</definedName>
    <definedName name="XREF_COLUMN_1" localSheetId="0" hidden="1">[14]Lead!#REF!</definedName>
    <definedName name="XREF_COLUMN_1" hidden="1">[14]Lead!#REF!</definedName>
    <definedName name="XREF_COLUMN_11" localSheetId="0" hidden="1">'[15]Movimentação 3009'!#REF!</definedName>
    <definedName name="XREF_COLUMN_11" hidden="1">'[15]Movimentação 3009'!#REF!</definedName>
    <definedName name="XREF_COLUMN_12" localSheetId="0" hidden="1">[15]Lead!#REF!</definedName>
    <definedName name="XREF_COLUMN_12" hidden="1">[15]Lead!#REF!</definedName>
    <definedName name="XREF_COLUMN_16" localSheetId="0" hidden="1">#REF!</definedName>
    <definedName name="XREF_COLUMN_16" hidden="1">#REF!</definedName>
    <definedName name="XREF_COLUMN_17" localSheetId="0" hidden="1">#REF!</definedName>
    <definedName name="XREF_COLUMN_17" hidden="1">#REF!</definedName>
    <definedName name="XREF_COLUMN_18" localSheetId="0" hidden="1">#REF!</definedName>
    <definedName name="XREF_COLUMN_18" hidden="1">#REF!</definedName>
    <definedName name="XREF_COLUMN_19" localSheetId="0" hidden="1">#REF!</definedName>
    <definedName name="XREF_COLUMN_19" hidden="1">#REF!</definedName>
    <definedName name="XREF_COLUMN_2" localSheetId="0" hidden="1">[16]Lead!#REF!</definedName>
    <definedName name="XREF_COLUMN_2" hidden="1">[16]Lead!#REF!</definedName>
    <definedName name="XREF_COLUMN_21" localSheetId="0" hidden="1">#REF!</definedName>
    <definedName name="XREF_COLUMN_21" hidden="1">#REF!</definedName>
    <definedName name="XREF_COLUMN_23" localSheetId="0" hidden="1">#REF!</definedName>
    <definedName name="XREF_COLUMN_23" hidden="1">#REF!</definedName>
    <definedName name="XREF_COLUMN_24" localSheetId="0" hidden="1">#REF!</definedName>
    <definedName name="XREF_COLUMN_24" hidden="1">#REF!</definedName>
    <definedName name="XREF_COLUMN_26" localSheetId="0" hidden="1">#REF!</definedName>
    <definedName name="XREF_COLUMN_26" hidden="1">#REF!</definedName>
    <definedName name="XREF_COLUMN_3" localSheetId="0" hidden="1">[16]Lead!#REF!</definedName>
    <definedName name="XREF_COLUMN_3" hidden="1">[16]Lead!#REF!</definedName>
    <definedName name="XREF_COLUMN_4" localSheetId="0" hidden="1">[17]Lead!#REF!</definedName>
    <definedName name="XREF_COLUMN_4" hidden="1">[17]Lead!#REF!</definedName>
    <definedName name="XREF_COLUMN_5" localSheetId="0" hidden="1">[17]Lead!#REF!</definedName>
    <definedName name="XREF_COLUMN_5" hidden="1">[17]Lead!#REF!</definedName>
    <definedName name="XREF_COLUMN_6" localSheetId="0" hidden="1">[15]Lead!#REF!</definedName>
    <definedName name="XREF_COLUMN_6" hidden="1">[15]Lead!#REF!</definedName>
    <definedName name="XREF_COLUMN_7" hidden="1">'[12]2002-RESUMO PASSIVO 311202'!$S$1:$S$65536</definedName>
    <definedName name="XREF_COLUMN_8" hidden="1">'[12]2002-RESUMO PASSIVO 311202'!$Y$1:$Y$65536</definedName>
    <definedName name="XREF_COLUMN_9" hidden="1">'[12]2002-RESUMO PASSIVO 311202'!$G$1:$G$65536</definedName>
    <definedName name="XRefColumnsCount" hidden="1">3</definedName>
    <definedName name="XRefCopy1" hidden="1">'[12]2002-RESUMO PASSIVO'!$F$24</definedName>
    <definedName name="XRefCopy115" localSheetId="0" hidden="1">#REF!</definedName>
    <definedName name="XRefCopy115" hidden="1">#REF!</definedName>
    <definedName name="XRefCopy116" localSheetId="0" hidden="1">#REF!</definedName>
    <definedName name="XRefCopy116" hidden="1">#REF!</definedName>
    <definedName name="XRefCopy118" localSheetId="0" hidden="1">#REF!</definedName>
    <definedName name="XRefCopy118" hidden="1">#REF!</definedName>
    <definedName name="XRefCopy119" localSheetId="0" hidden="1">#REF!</definedName>
    <definedName name="XRefCopy119" hidden="1">#REF!</definedName>
    <definedName name="XRefCopy120" localSheetId="0" hidden="1">#REF!</definedName>
    <definedName name="XRefCopy120" hidden="1">#REF!</definedName>
    <definedName name="XRefCopy124" localSheetId="0" hidden="1">#REF!</definedName>
    <definedName name="XRefCopy124" hidden="1">#REF!</definedName>
    <definedName name="XRefCopy125" localSheetId="0" hidden="1">#REF!</definedName>
    <definedName name="XRefCopy125" hidden="1">#REF!</definedName>
    <definedName name="XRefCopy126" localSheetId="0" hidden="1">#REF!</definedName>
    <definedName name="XRefCopy126" hidden="1">#REF!</definedName>
    <definedName name="XRefCopy14" localSheetId="0" hidden="1">[15]Antec_IR_CS!#REF!</definedName>
    <definedName name="XRefCopy14" hidden="1">[15]Antec_IR_CS!#REF!</definedName>
    <definedName name="XRefCopy16" hidden="1">[12]DepositoXconting_DEZ!$D$9</definedName>
    <definedName name="XRefCopy16Row" hidden="1">[12]XREF!$A$14:$IV$14</definedName>
    <definedName name="XRefCopy17" hidden="1">[12]DepositoXconting_DEZ!$D$11</definedName>
    <definedName name="XRefCopy17Row" hidden="1">[12]XREF!$A$16:$IV$16</definedName>
    <definedName name="XRefCopy18" hidden="1">[12]DepositoXconting_DEZ!$D$12</definedName>
    <definedName name="XRefCopy18Row" hidden="1">[12]XREF!$A$17:$IV$17</definedName>
    <definedName name="XRefCopy19" hidden="1">[12]DepositoXconting_DEZ!$D$14</definedName>
    <definedName name="XRefCopy19Row" hidden="1">[12]XREF!$A$18:$IV$18</definedName>
    <definedName name="XRefCopy1Row" localSheetId="0" hidden="1">[14]XREF!#REF!</definedName>
    <definedName name="XRefCopy1Row" hidden="1">[14]XREF!#REF!</definedName>
    <definedName name="XRefCopy20Row" localSheetId="0" hidden="1">[14]XREF!#REF!</definedName>
    <definedName name="XRefCopy20Row" hidden="1">[14]XREF!#REF!</definedName>
    <definedName name="XRefCopy23Row" localSheetId="0" hidden="1">[15]XREF!#REF!</definedName>
    <definedName name="XRefCopy23Row" hidden="1">[15]XREF!#REF!</definedName>
    <definedName name="XRefCopy24" localSheetId="0" hidden="1">[14]Lead!#REF!</definedName>
    <definedName name="XRefCopy24" hidden="1">[14]Lead!#REF!</definedName>
    <definedName name="XRefCopy24Row" localSheetId="0" hidden="1">[14]XREF!#REF!</definedName>
    <definedName name="XRefCopy24Row" hidden="1">[14]XREF!#REF!</definedName>
    <definedName name="XRefCopy25Row" localSheetId="0" hidden="1">[14]XREF!#REF!</definedName>
    <definedName name="XRefCopy25Row" hidden="1">[14]XREF!#REF!</definedName>
    <definedName name="XRefCopy27" localSheetId="0" hidden="1">#REF!</definedName>
    <definedName name="XRefCopy27" hidden="1">#REF!</definedName>
    <definedName name="XRefCopy29" hidden="1">[13]Lead!$F$21</definedName>
    <definedName name="XRefCopy31" localSheetId="0" hidden="1">[14]Lead!#REF!</definedName>
    <definedName name="XRefCopy31" hidden="1">[14]Lead!#REF!</definedName>
    <definedName name="XRefCopy31Row" localSheetId="0" hidden="1">[14]XREF!#REF!</definedName>
    <definedName name="XRefCopy31Row" hidden="1">[14]XREF!#REF!</definedName>
    <definedName name="XRefCopy32" localSheetId="0" hidden="1">[14]Lead!#REF!</definedName>
    <definedName name="XRefCopy32" hidden="1">[14]Lead!#REF!</definedName>
    <definedName name="XRefCopy32Row" localSheetId="0" hidden="1">[14]XREF!#REF!</definedName>
    <definedName name="XRefCopy32Row" hidden="1">[14]XREF!#REF!</definedName>
    <definedName name="XRefCopy33" localSheetId="0" hidden="1">[17]Lead!#REF!</definedName>
    <definedName name="XRefCopy33" hidden="1">[17]Lead!#REF!</definedName>
    <definedName name="XRefCopy33Row" localSheetId="0" hidden="1">#REF!</definedName>
    <definedName name="XRefCopy33Row" hidden="1">#REF!</definedName>
    <definedName name="XRefCopy34" localSheetId="0" hidden="1">[17]Lead!#REF!</definedName>
    <definedName name="XRefCopy34" hidden="1">[17]Lead!#REF!</definedName>
    <definedName name="XRefCopy34Row" localSheetId="0" hidden="1">#REF!</definedName>
    <definedName name="XRefCopy34Row" hidden="1">#REF!</definedName>
    <definedName name="XRefCopy35" localSheetId="0" hidden="1">[14]Lead!#REF!</definedName>
    <definedName name="XRefCopy35" hidden="1">[14]Lead!#REF!</definedName>
    <definedName name="XRefCopy35Row" localSheetId="0" hidden="1">[14]XREF!#REF!</definedName>
    <definedName name="XRefCopy35Row" hidden="1">[14]XREF!#REF!</definedName>
    <definedName name="XRefCopy36" localSheetId="0" hidden="1">[14]Lead!#REF!</definedName>
    <definedName name="XRefCopy36" hidden="1">[14]Lead!#REF!</definedName>
    <definedName name="XRefCopy36Row" localSheetId="0" hidden="1">[14]XREF!#REF!</definedName>
    <definedName name="XRefCopy36Row" hidden="1">[14]XREF!#REF!</definedName>
    <definedName name="XRefCopy37" localSheetId="0" hidden="1">#REF!</definedName>
    <definedName name="XRefCopy37" hidden="1">#REF!</definedName>
    <definedName name="XRefCopy37Row" localSheetId="0" hidden="1">[14]XREF!#REF!</definedName>
    <definedName name="XRefCopy37Row" hidden="1">[14]XREF!#REF!</definedName>
    <definedName name="XRefCopy38" localSheetId="0" hidden="1">[14]Lead!#REF!</definedName>
    <definedName name="XRefCopy38" hidden="1">[14]Lead!#REF!</definedName>
    <definedName name="XRefCopy38Row" localSheetId="0" hidden="1">[14]XREF!#REF!</definedName>
    <definedName name="XRefCopy38Row" hidden="1">[14]XREF!#REF!</definedName>
    <definedName name="XRefCopy39" localSheetId="0" hidden="1">[14]Lead!#REF!</definedName>
    <definedName name="XRefCopy39" hidden="1">[14]Lead!#REF!</definedName>
    <definedName name="XRefCopy39Row" localSheetId="0" hidden="1">[14]XREF!#REF!</definedName>
    <definedName name="XRefCopy39Row" hidden="1">[14]XREF!#REF!</definedName>
    <definedName name="XRefCopy40" localSheetId="0" hidden="1">[14]Lead!#REF!</definedName>
    <definedName name="XRefCopy40" hidden="1">[14]Lead!#REF!</definedName>
    <definedName name="XRefCopy40Row" localSheetId="0" hidden="1">[14]XREF!#REF!</definedName>
    <definedName name="XRefCopy40Row" hidden="1">[14]XREF!#REF!</definedName>
    <definedName name="XRefCopy41" localSheetId="0" hidden="1">[14]Lead!#REF!</definedName>
    <definedName name="XRefCopy41" hidden="1">[14]Lead!#REF!</definedName>
    <definedName name="XRefCopy41Row" localSheetId="0" hidden="1">[14]XREF!#REF!</definedName>
    <definedName name="XRefCopy41Row" hidden="1">[14]XREF!#REF!</definedName>
    <definedName name="XRefCopy42" localSheetId="0" hidden="1">[14]Lead!#REF!</definedName>
    <definedName name="XRefCopy42" hidden="1">[14]Lead!#REF!</definedName>
    <definedName name="XRefCopy42Row" localSheetId="0" hidden="1">[14]XREF!#REF!</definedName>
    <definedName name="XRefCopy42Row" hidden="1">[14]XREF!#REF!</definedName>
    <definedName name="XRefCopy43" localSheetId="0" hidden="1">[14]Lead!#REF!</definedName>
    <definedName name="XRefCopy43" hidden="1">[14]Lead!#REF!</definedName>
    <definedName name="XRefCopy43Row" localSheetId="0" hidden="1">[14]XREF!#REF!</definedName>
    <definedName name="XRefCopy43Row" hidden="1">[14]XREF!#REF!</definedName>
    <definedName name="XRefCopy44" localSheetId="0" hidden="1">[14]Lead!#REF!</definedName>
    <definedName name="XRefCopy44" hidden="1">[14]Lead!#REF!</definedName>
    <definedName name="XRefCopy44Row" localSheetId="0" hidden="1">[14]XREF!#REF!</definedName>
    <definedName name="XRefCopy44Row" hidden="1">[14]XREF!#REF!</definedName>
    <definedName name="XRefCopy45" localSheetId="0" hidden="1">[14]Lead!#REF!</definedName>
    <definedName name="XRefCopy45" hidden="1">[14]Lead!#REF!</definedName>
    <definedName name="XRefCopy45Row" localSheetId="0" hidden="1">[14]XREF!#REF!</definedName>
    <definedName name="XRefCopy45Row" hidden="1">[14]XREF!#REF!</definedName>
    <definedName name="XRefCopy46" localSheetId="0" hidden="1">[14]Lead!#REF!</definedName>
    <definedName name="XRefCopy46" hidden="1">[14]Lead!#REF!</definedName>
    <definedName name="XRefCopy46Row" localSheetId="0" hidden="1">[14]XREF!#REF!</definedName>
    <definedName name="XRefCopy46Row" hidden="1">[14]XREF!#REF!</definedName>
    <definedName name="XRefCopy47" localSheetId="0" hidden="1">[14]Lead!#REF!</definedName>
    <definedName name="XRefCopy47" hidden="1">[14]Lead!#REF!</definedName>
    <definedName name="XRefCopy47Row" localSheetId="0" hidden="1">[14]XREF!#REF!</definedName>
    <definedName name="XRefCopy47Row" hidden="1">[14]XREF!#REF!</definedName>
    <definedName name="XRefCopy48" localSheetId="0" hidden="1">[14]Lead!#REF!</definedName>
    <definedName name="XRefCopy48" hidden="1">[14]Lead!#REF!</definedName>
    <definedName name="XRefCopy48Row" localSheetId="0" hidden="1">[14]XREF!#REF!</definedName>
    <definedName name="XRefCopy48Row" hidden="1">[14]XREF!#REF!</definedName>
    <definedName name="XRefCopy49" localSheetId="0" hidden="1">#REF!</definedName>
    <definedName name="XRefCopy49" hidden="1">#REF!</definedName>
    <definedName name="XRefCopy50" localSheetId="0" hidden="1">#REF!</definedName>
    <definedName name="XRefCopy50" hidden="1">#REF!</definedName>
    <definedName name="XRefCopy6" localSheetId="0" hidden="1">[14]Lead!#REF!</definedName>
    <definedName name="XRefCopy6" hidden="1">[14]Lead!#REF!</definedName>
    <definedName name="XRefCopy69" localSheetId="0" hidden="1">[17]Contingencias!#REF!</definedName>
    <definedName name="XRefCopy69" hidden="1">[17]Contingencias!#REF!</definedName>
    <definedName name="XRefCopy69Row" hidden="1">[13]XREF!$A$15:$IV$15</definedName>
    <definedName name="XRefCopy7" localSheetId="0" hidden="1">[14]Lead!#REF!</definedName>
    <definedName name="XRefCopy7" hidden="1">[14]Lead!#REF!</definedName>
    <definedName name="XRefCopy79" localSheetId="0" hidden="1">#REF!</definedName>
    <definedName name="XRefCopy79" hidden="1">#REF!</definedName>
    <definedName name="XRefCopy80" localSheetId="0" hidden="1">#REF!</definedName>
    <definedName name="XRefCopy80" hidden="1">#REF!</definedName>
    <definedName name="XRefCopy85" localSheetId="0" hidden="1">#REF!</definedName>
    <definedName name="XRefCopy85" hidden="1">#REF!</definedName>
    <definedName name="XRefCopy86" localSheetId="0" hidden="1">#REF!</definedName>
    <definedName name="XRefCopy86" hidden="1">#REF!</definedName>
    <definedName name="XRefCopy87" localSheetId="0" hidden="1">#REF!</definedName>
    <definedName name="XRefCopy87" hidden="1">#REF!</definedName>
    <definedName name="XRefCopy88" localSheetId="0" hidden="1">#REF!</definedName>
    <definedName name="XRefCopy88" hidden="1">#REF!</definedName>
    <definedName name="XRefCopy88Row" hidden="1">[13]XREF!$A$14:$IV$14</definedName>
    <definedName name="XRefCopy9" localSheetId="0" hidden="1">[16]Lead!#REF!</definedName>
    <definedName name="XRefCopy9" hidden="1">[16]Lead!#REF!</definedName>
    <definedName name="XRefCopyRangeCount" hidden="1">49</definedName>
    <definedName name="XRefPaste1" hidden="1">'[12]2002-RESUMO PASSIVO'!$O$11</definedName>
    <definedName name="XRefPaste10" localSheetId="0" hidden="1">[17]Lead!#REF!</definedName>
    <definedName name="XRefPaste10" hidden="1">[17]Lead!#REF!</definedName>
    <definedName name="XRefPaste10Row" localSheetId="0" hidden="1">#REF!</definedName>
    <definedName name="XRefPaste10Row" hidden="1">#REF!</definedName>
    <definedName name="XRefPaste13" localSheetId="0" hidden="1">[14]Lead!#REF!</definedName>
    <definedName name="XRefPaste13" hidden="1">[14]Lead!#REF!</definedName>
    <definedName name="XRefPaste13Row" localSheetId="0" hidden="1">[14]XREF!#REF!</definedName>
    <definedName name="XRefPaste13Row" hidden="1">[14]XREF!#REF!</definedName>
    <definedName name="XRefPaste14" localSheetId="0" hidden="1">[14]Lead!#REF!</definedName>
    <definedName name="XRefPaste14" hidden="1">[14]Lead!#REF!</definedName>
    <definedName name="XRefPaste14Row" localSheetId="0" hidden="1">[14]XREF!#REF!</definedName>
    <definedName name="XRefPaste14Row" hidden="1">[14]XREF!#REF!</definedName>
    <definedName name="XRefPaste17" localSheetId="0" hidden="1">[17]Lead!#REF!</definedName>
    <definedName name="XRefPaste17" hidden="1">[17]Lead!#REF!</definedName>
    <definedName name="XRefPaste17Row" localSheetId="0" hidden="1">#REF!</definedName>
    <definedName name="XRefPaste17Row" hidden="1">#REF!</definedName>
    <definedName name="XRefPaste18" localSheetId="0" hidden="1">[17]Lead!#REF!</definedName>
    <definedName name="XRefPaste18" hidden="1">[17]Lead!#REF!</definedName>
    <definedName name="XRefPaste18Row" localSheetId="0" hidden="1">#REF!</definedName>
    <definedName name="XRefPaste18Row" hidden="1">#REF!</definedName>
    <definedName name="XRefPaste19" localSheetId="0" hidden="1">[17]Lead!#REF!</definedName>
    <definedName name="XRefPaste19" hidden="1">[17]Lead!#REF!</definedName>
    <definedName name="XRefPaste19Row" localSheetId="0" hidden="1">#REF!</definedName>
    <definedName name="XRefPaste19Row" hidden="1">#REF!</definedName>
    <definedName name="XRefPaste1Row" hidden="1">[12]XREF!$A$4:$IV$4</definedName>
    <definedName name="XRefPaste2" hidden="1">'[12]2002-RESUMO PASSIVO'!$R$19</definedName>
    <definedName name="XRefPaste20" localSheetId="0" hidden="1">[17]Lead!#REF!</definedName>
    <definedName name="XRefPaste20" hidden="1">[17]Lead!#REF!</definedName>
    <definedName name="XRefPaste20Row" localSheetId="0" hidden="1">#REF!</definedName>
    <definedName name="XRefPaste20Row" hidden="1">#REF!</definedName>
    <definedName name="XRefPaste21" localSheetId="0" hidden="1">[17]Lead!#REF!</definedName>
    <definedName name="XRefPaste21" hidden="1">[17]Lead!#REF!</definedName>
    <definedName name="XRefPaste21Row" localSheetId="0" hidden="1">#REF!</definedName>
    <definedName name="XRefPaste21Row" hidden="1">#REF!</definedName>
    <definedName name="XRefPaste22" localSheetId="0" hidden="1">[17]Lead!#REF!</definedName>
    <definedName name="XRefPaste22" hidden="1">[17]Lead!#REF!</definedName>
    <definedName name="XRefPaste22Row" localSheetId="0" hidden="1">#REF!</definedName>
    <definedName name="XRefPaste22Row" hidden="1">#REF!</definedName>
    <definedName name="XRefPaste23" localSheetId="0" hidden="1">[17]Lead!#REF!</definedName>
    <definedName name="XRefPaste23" hidden="1">[17]Lead!#REF!</definedName>
    <definedName name="XRefPaste23Row" localSheetId="0" hidden="1">#REF!</definedName>
    <definedName name="XRefPaste23Row" hidden="1">#REF!</definedName>
    <definedName name="XRefPaste24" localSheetId="0" hidden="1">[17]Lead!#REF!</definedName>
    <definedName name="XRefPaste24" hidden="1">[17]Lead!#REF!</definedName>
    <definedName name="XRefPaste24Row" localSheetId="0" hidden="1">#REF!</definedName>
    <definedName name="XRefPaste24Row" hidden="1">#REF!</definedName>
    <definedName name="XRefPaste25" localSheetId="0" hidden="1">[17]Lead!#REF!</definedName>
    <definedName name="XRefPaste25" hidden="1">[17]Lead!#REF!</definedName>
    <definedName name="XRefPaste25Row" localSheetId="0" hidden="1">#REF!</definedName>
    <definedName name="XRefPaste25Row" hidden="1">#REF!</definedName>
    <definedName name="XRefPaste26" localSheetId="0" hidden="1">[17]Lead!#REF!</definedName>
    <definedName name="XRefPaste26" hidden="1">[17]Lead!#REF!</definedName>
    <definedName name="XRefPaste26Row" localSheetId="0" hidden="1">#REF!</definedName>
    <definedName name="XRefPaste26Row" hidden="1">#REF!</definedName>
    <definedName name="XRefPaste27" localSheetId="0" hidden="1">[17]Lead!#REF!</definedName>
    <definedName name="XRefPaste27" hidden="1">[17]Lead!#REF!</definedName>
    <definedName name="XRefPaste27Row" localSheetId="0" hidden="1">#REF!</definedName>
    <definedName name="XRefPaste27Row" hidden="1">#REF!</definedName>
    <definedName name="XRefPaste28" localSheetId="0" hidden="1">[17]Lead!#REF!</definedName>
    <definedName name="XRefPaste28" hidden="1">[17]Lead!#REF!</definedName>
    <definedName name="XRefPaste28Row" localSheetId="0" hidden="1">#REF!</definedName>
    <definedName name="XRefPaste28Row" hidden="1">#REF!</definedName>
    <definedName name="XRefPaste29" localSheetId="0" hidden="1">[17]Lead!#REF!</definedName>
    <definedName name="XRefPaste29" hidden="1">[17]Lead!#REF!</definedName>
    <definedName name="XRefPaste29Row" localSheetId="0" hidden="1">#REF!</definedName>
    <definedName name="XRefPaste29Row" hidden="1">#REF!</definedName>
    <definedName name="XRefPaste2Row" hidden="1">[12]XREF!$A$6:$IV$6</definedName>
    <definedName name="XRefPaste3" hidden="1">'[12]2002-RESUMO PASSIVO'!$D$43</definedName>
    <definedName name="XRefPaste30" localSheetId="0" hidden="1">[17]Lead!#REF!</definedName>
    <definedName name="XRefPaste30" hidden="1">[17]Lead!#REF!</definedName>
    <definedName name="XRefPaste30Row" localSheetId="0" hidden="1">#REF!</definedName>
    <definedName name="XRefPaste30Row" hidden="1">#REF!</definedName>
    <definedName name="XRefPaste31" localSheetId="0" hidden="1">[14]Lead!#REF!</definedName>
    <definedName name="XRefPaste31" hidden="1">[14]Lead!#REF!</definedName>
    <definedName name="XRefPaste31Row" localSheetId="0" hidden="1">[14]XREF!#REF!</definedName>
    <definedName name="XRefPaste31Row" hidden="1">[14]XREF!#REF!</definedName>
    <definedName name="XRefPaste33" localSheetId="0" hidden="1">[14]Lead!#REF!</definedName>
    <definedName name="XRefPaste33" hidden="1">[14]Lead!#REF!</definedName>
    <definedName name="XRefPaste33Row" localSheetId="0" hidden="1">[14]XREF!#REF!</definedName>
    <definedName name="XRefPaste33Row" hidden="1">[14]XREF!#REF!</definedName>
    <definedName name="XRefPaste34" localSheetId="0" hidden="1">[14]Lead!#REF!</definedName>
    <definedName name="XRefPaste34" hidden="1">[14]Lead!#REF!</definedName>
    <definedName name="XRefPaste34Row" localSheetId="0" hidden="1">[14]XREF!#REF!</definedName>
    <definedName name="XRefPaste34Row" hidden="1">[14]XREF!#REF!</definedName>
    <definedName name="XRefPaste35" localSheetId="0" hidden="1">[14]Lead!#REF!</definedName>
    <definedName name="XRefPaste35" hidden="1">[14]Lead!#REF!</definedName>
    <definedName name="XRefPaste35Row" localSheetId="0" hidden="1">[14]XREF!#REF!</definedName>
    <definedName name="XRefPaste35Row" hidden="1">[14]XREF!#REF!</definedName>
    <definedName name="XRefPaste36" localSheetId="0" hidden="1">[14]Lead!#REF!</definedName>
    <definedName name="XRefPaste36" hidden="1">[14]Lead!#REF!</definedName>
    <definedName name="XRefPaste36Row" localSheetId="0" hidden="1">[14]XREF!#REF!</definedName>
    <definedName name="XRefPaste36Row" hidden="1">[14]XREF!#REF!</definedName>
    <definedName name="XRefPaste37" localSheetId="0" hidden="1">#REF!</definedName>
    <definedName name="XRefPaste37" hidden="1">#REF!</definedName>
    <definedName name="XRefPaste37Row" localSheetId="0" hidden="1">#REF!</definedName>
    <definedName name="XRefPaste37Row" hidden="1">#REF!</definedName>
    <definedName name="XRefPaste38" localSheetId="0" hidden="1">#REF!</definedName>
    <definedName name="XRefPaste38" hidden="1">#REF!</definedName>
    <definedName name="XRefPaste38Row" hidden="1">[13]XREF!$A$3:$IV$3</definedName>
    <definedName name="XRefPaste39" localSheetId="0" hidden="1">#REF!</definedName>
    <definedName name="XRefPaste39" hidden="1">#REF!</definedName>
    <definedName name="XRefPaste39Row" hidden="1">[13]XREF!$A$4:$IV$4</definedName>
    <definedName name="XRefPaste3Row" localSheetId="0" hidden="1">[18]XREF!#REF!</definedName>
    <definedName name="XRefPaste3Row" hidden="1">[18]XREF!#REF!</definedName>
    <definedName name="XRefPaste4" hidden="1">'[12]2002-RESUMO PASSIVO'!$D$47</definedName>
    <definedName name="XRefPaste40" localSheetId="0" hidden="1">#REF!</definedName>
    <definedName name="XRefPaste40" hidden="1">#REF!</definedName>
    <definedName name="XRefPaste40Row" hidden="1">[13]XREF!$A$11:$IV$11</definedName>
    <definedName name="XRefPaste49" localSheetId="0" hidden="1">#REF!</definedName>
    <definedName name="XRefPaste49" hidden="1">#REF!</definedName>
    <definedName name="XRefPaste4Row" hidden="1">[12]XREF!$A$9:$IV$9</definedName>
    <definedName name="XRefPaste5" hidden="1">'[12]2002-RESUMO PASSIVO'!$D$51</definedName>
    <definedName name="XRefPaste50" localSheetId="0" hidden="1">#REF!</definedName>
    <definedName name="XRefPaste50" hidden="1">#REF!</definedName>
    <definedName name="XRefPaste51" localSheetId="0" hidden="1">#REF!</definedName>
    <definedName name="XRefPaste51" hidden="1">#REF!</definedName>
    <definedName name="XRefPaste51Row" localSheetId="0" hidden="1">[17]XREF!#REF!</definedName>
    <definedName name="XRefPaste51Row" hidden="1">[17]XREF!#REF!</definedName>
    <definedName name="XRefPaste52" localSheetId="0" hidden="1">#REF!</definedName>
    <definedName name="XRefPaste52" hidden="1">#REF!</definedName>
    <definedName name="XRefPaste52Row" localSheetId="0" hidden="1">#REF!</definedName>
    <definedName name="XRefPaste52Row" hidden="1">#REF!</definedName>
    <definedName name="XRefPaste53" localSheetId="0" hidden="1">#REF!</definedName>
    <definedName name="XRefPaste53" hidden="1">#REF!</definedName>
    <definedName name="XRefPaste53Row" localSheetId="0" hidden="1">#REF!</definedName>
    <definedName name="XRefPaste53Row" hidden="1">#REF!</definedName>
    <definedName name="XRefPaste54" localSheetId="0" hidden="1">#REF!</definedName>
    <definedName name="XRefPaste54" hidden="1">#REF!</definedName>
    <definedName name="XRefPaste54Row" localSheetId="0" hidden="1">#REF!</definedName>
    <definedName name="XRefPaste54Row" hidden="1">#REF!</definedName>
    <definedName name="XRefPaste55" localSheetId="0" hidden="1">#REF!</definedName>
    <definedName name="XRefPaste55" hidden="1">#REF!</definedName>
    <definedName name="XRefPaste55Row" localSheetId="0" hidden="1">#REF!</definedName>
    <definedName name="XRefPaste55Row" hidden="1">#REF!</definedName>
    <definedName name="XRefPaste56" localSheetId="0" hidden="1">#REF!</definedName>
    <definedName name="XRefPaste56" hidden="1">#REF!</definedName>
    <definedName name="XRefPaste56Row" localSheetId="0" hidden="1">#REF!</definedName>
    <definedName name="XRefPaste56Row" hidden="1">#REF!</definedName>
    <definedName name="XRefPaste57" localSheetId="0" hidden="1">#REF!</definedName>
    <definedName name="XRefPaste57" hidden="1">#REF!</definedName>
    <definedName name="XRefPaste57Row" localSheetId="0" hidden="1">#REF!</definedName>
    <definedName name="XRefPaste57Row" hidden="1">#REF!</definedName>
    <definedName name="XRefPaste58" localSheetId="0" hidden="1">#REF!</definedName>
    <definedName name="XRefPaste58" hidden="1">#REF!</definedName>
    <definedName name="XRefPaste58Row" localSheetId="0" hidden="1">#REF!</definedName>
    <definedName name="XRefPaste58Row" hidden="1">#REF!</definedName>
    <definedName name="XRefPaste59" localSheetId="0" hidden="1">#REF!</definedName>
    <definedName name="XRefPaste59" hidden="1">#REF!</definedName>
    <definedName name="XRefPaste59Row" localSheetId="0" hidden="1">#REF!</definedName>
    <definedName name="XRefPaste59Row" hidden="1">#REF!</definedName>
    <definedName name="XRefPaste5Row" hidden="1">[12]XREF!$A$10:$IV$10</definedName>
    <definedName name="XRefPaste63" localSheetId="0" hidden="1">#REF!</definedName>
    <definedName name="XRefPaste63" hidden="1">#REF!</definedName>
    <definedName name="XRefPaste64" localSheetId="0" hidden="1">#REF!</definedName>
    <definedName name="XRefPaste64" hidden="1">#REF!</definedName>
    <definedName name="XRefPaste65" localSheetId="0" hidden="1">#REF!</definedName>
    <definedName name="XRefPaste65" hidden="1">#REF!</definedName>
    <definedName name="XRefPaste72" localSheetId="0" hidden="1">#REF!</definedName>
    <definedName name="XRefPaste72" hidden="1">#REF!</definedName>
    <definedName name="XRefPaste9" localSheetId="0" hidden="1">[17]Lead!#REF!</definedName>
    <definedName name="XRefPaste9" hidden="1">[17]Lead!#REF!</definedName>
    <definedName name="XRefPaste9Row" localSheetId="0" hidden="1">#REF!</definedName>
    <definedName name="XRefPaste9Row" hidden="1">#REF!</definedName>
    <definedName name="XRefPasteRangeCount" hidden="1">40</definedName>
    <definedName name="XXX" localSheetId="0">#REF!</definedName>
    <definedName name="XXX">#REF!</definedName>
    <definedName name="XXXX" localSheetId="0">#REF!</definedName>
    <definedName name="XXXX">#REF!</definedName>
    <definedName name="xxxxxxxxxxxxx">#REF!</definedName>
    <definedName name="y" localSheetId="0">#REF!</definedName>
    <definedName nam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9" i="8" l="1"/>
  <c r="P75" i="8"/>
  <c r="P73" i="8"/>
  <c r="P71" i="8"/>
  <c r="P48" i="8"/>
  <c r="P38" i="8"/>
  <c r="BB78" i="7"/>
  <c r="BD75" i="7"/>
  <c r="BD77" i="7" s="1"/>
  <c r="BD78" i="7" s="1"/>
  <c r="BD62" i="7"/>
  <c r="BD51" i="7"/>
  <c r="BD23" i="7"/>
  <c r="BD35" i="7" s="1"/>
  <c r="BD37" i="7" s="1"/>
  <c r="BD11" i="7"/>
  <c r="BD40" i="7"/>
  <c r="AH31" i="11"/>
  <c r="AH16" i="11"/>
  <c r="L44" i="11"/>
  <c r="L31" i="11"/>
  <c r="L16" i="11"/>
  <c r="BD64" i="7" l="1"/>
  <c r="AH30" i="10"/>
  <c r="AH15" i="10"/>
  <c r="W30" i="10"/>
  <c r="W15" i="10"/>
  <c r="L43" i="10"/>
  <c r="L30" i="10"/>
  <c r="L15" i="10"/>
  <c r="BX18" i="1"/>
  <c r="BY18" i="1"/>
  <c r="BX35" i="1"/>
  <c r="BY35" i="1"/>
  <c r="BX64" i="1"/>
  <c r="BY64" i="1"/>
  <c r="C38" i="8"/>
  <c r="D38" i="8"/>
  <c r="E38" i="8"/>
  <c r="F38" i="8"/>
  <c r="G38" i="8"/>
  <c r="H38" i="8"/>
  <c r="I38" i="8"/>
  <c r="J38" i="8"/>
  <c r="L38" i="8"/>
  <c r="M38" i="8"/>
  <c r="N38" i="8"/>
  <c r="O38" i="8"/>
  <c r="C48" i="8"/>
  <c r="D48" i="8"/>
  <c r="E48" i="8"/>
  <c r="F48" i="8"/>
  <c r="G48" i="8"/>
  <c r="H48" i="8"/>
  <c r="H73" i="8" s="1"/>
  <c r="H75" i="8" s="1"/>
  <c r="I48" i="8"/>
  <c r="J48" i="8"/>
  <c r="M48" i="8"/>
  <c r="N48" i="8"/>
  <c r="O48" i="8"/>
  <c r="C71" i="8"/>
  <c r="D71" i="8"/>
  <c r="E71" i="8"/>
  <c r="F71" i="8"/>
  <c r="G71" i="8"/>
  <c r="H71" i="8"/>
  <c r="I71" i="8"/>
  <c r="J71" i="8"/>
  <c r="M71" i="8"/>
  <c r="N71" i="8"/>
  <c r="O71" i="8"/>
  <c r="C79" i="8"/>
  <c r="D79" i="8"/>
  <c r="E79" i="8"/>
  <c r="F79" i="8"/>
  <c r="G79" i="8"/>
  <c r="H79" i="8"/>
  <c r="I79" i="8"/>
  <c r="J79" i="8"/>
  <c r="M79" i="8"/>
  <c r="N79" i="8"/>
  <c r="O79" i="8"/>
  <c r="BA11" i="7"/>
  <c r="BB11" i="7"/>
  <c r="BC11" i="7"/>
  <c r="BA23" i="7"/>
  <c r="BA35" i="7" s="1"/>
  <c r="BB23" i="7"/>
  <c r="BB35" i="7" s="1"/>
  <c r="BC23" i="7"/>
  <c r="BC35" i="7" s="1"/>
  <c r="BC37" i="7" s="1"/>
  <c r="AZ40" i="7"/>
  <c r="BA40" i="7"/>
  <c r="BB40" i="7"/>
  <c r="BC40" i="7"/>
  <c r="BA51" i="7"/>
  <c r="BB51" i="7"/>
  <c r="BC51" i="7"/>
  <c r="BA62" i="7"/>
  <c r="BB62" i="7"/>
  <c r="BC62" i="7"/>
  <c r="BA75" i="7"/>
  <c r="BB75" i="7"/>
  <c r="BC75" i="7"/>
  <c r="J27" i="12"/>
  <c r="AF27" i="12"/>
  <c r="AF29" i="12" s="1"/>
  <c r="K16" i="11"/>
  <c r="U16" i="11"/>
  <c r="V16" i="11"/>
  <c r="AF16" i="11"/>
  <c r="AG16" i="11"/>
  <c r="AI16" i="11"/>
  <c r="J31" i="11"/>
  <c r="K31" i="11"/>
  <c r="U31" i="11"/>
  <c r="V31" i="11"/>
  <c r="AF31" i="11"/>
  <c r="AG31" i="11"/>
  <c r="AI31" i="11"/>
  <c r="J44" i="11"/>
  <c r="K44" i="11"/>
  <c r="J15" i="10"/>
  <c r="K15" i="10"/>
  <c r="U15" i="10"/>
  <c r="V15" i="10"/>
  <c r="AF15" i="10"/>
  <c r="AG15" i="10"/>
  <c r="AI15" i="10"/>
  <c r="J30" i="10"/>
  <c r="K30" i="10"/>
  <c r="U30" i="10"/>
  <c r="V30" i="10"/>
  <c r="AF30" i="10"/>
  <c r="AG30" i="10"/>
  <c r="AI30" i="10"/>
  <c r="J43" i="10"/>
  <c r="K43" i="10"/>
  <c r="M73" i="8" l="1"/>
  <c r="M75" i="8" s="1"/>
  <c r="J73" i="8"/>
  <c r="J75" i="8" s="1"/>
  <c r="I73" i="8"/>
  <c r="I75" i="8" s="1"/>
  <c r="E73" i="8"/>
  <c r="E75" i="8" s="1"/>
  <c r="N73" i="8"/>
  <c r="N75" i="8" s="1"/>
  <c r="G73" i="8"/>
  <c r="G75" i="8" s="1"/>
  <c r="C73" i="8"/>
  <c r="C75" i="8" s="1"/>
  <c r="O73" i="8"/>
  <c r="O75" i="8" s="1"/>
  <c r="F73" i="8"/>
  <c r="F75" i="8" s="1"/>
  <c r="D73" i="8"/>
  <c r="D75" i="8" s="1"/>
  <c r="BB64" i="7"/>
  <c r="BB77" i="7"/>
  <c r="BB37" i="7"/>
  <c r="BA37" i="7"/>
  <c r="BC64" i="7"/>
  <c r="BA64" i="7"/>
  <c r="BA77" i="7" s="1"/>
  <c r="BC77" i="7"/>
</calcChain>
</file>

<file path=xl/sharedStrings.xml><?xml version="1.0" encoding="utf-8"?>
<sst xmlns="http://schemas.openxmlformats.org/spreadsheetml/2006/main" count="1463" uniqueCount="436">
  <si>
    <t>EBITDA</t>
  </si>
  <si>
    <t xml:space="preserve">EBITDA </t>
  </si>
  <si>
    <t>-</t>
  </si>
  <si>
    <t xml:space="preserve">    Total</t>
  </si>
  <si>
    <t xml:space="preserve">     Total</t>
  </si>
  <si>
    <t xml:space="preserve">    Total </t>
  </si>
  <si>
    <t xml:space="preserve">  Software</t>
  </si>
  <si>
    <t>CAR RENTAL RESULTS</t>
  </si>
  <si>
    <t>Car rental gross revenues (*)</t>
  </si>
  <si>
    <t>Taxes on revenues</t>
  </si>
  <si>
    <t>Car rental net revenues (**)</t>
  </si>
  <si>
    <t>Car rental costs</t>
  </si>
  <si>
    <t>Gross profit</t>
  </si>
  <si>
    <t>Operating expenses (SG&amp;A)</t>
  </si>
  <si>
    <t>Financial expenses, net</t>
  </si>
  <si>
    <t>Income tax and social contribution</t>
  </si>
  <si>
    <t>Net income for the period</t>
  </si>
  <si>
    <t>Net Margin</t>
  </si>
  <si>
    <t>EBITDA Margin</t>
  </si>
  <si>
    <t>Cars depreciation</t>
  </si>
  <si>
    <t>Net loss for the period</t>
  </si>
  <si>
    <t>CAR RENTAL TOTAL FIGURES</t>
  </si>
  <si>
    <t>Total gross revenues (*)</t>
  </si>
  <si>
    <t xml:space="preserve">  Car rental</t>
  </si>
  <si>
    <t>Total net revenues (**)</t>
  </si>
  <si>
    <t>Direct costs</t>
  </si>
  <si>
    <t xml:space="preserve">   Car rental</t>
  </si>
  <si>
    <t>Net margin</t>
  </si>
  <si>
    <t>EBITDA margin</t>
  </si>
  <si>
    <t>OPERATING DATA</t>
  </si>
  <si>
    <t>Average operating fleet</t>
  </si>
  <si>
    <t>Average rented fleet</t>
  </si>
  <si>
    <t>End of period fleet</t>
  </si>
  <si>
    <t>Average daily rental revenues per car (R$)</t>
  </si>
  <si>
    <t>Annualized average depreciation per car (R$)</t>
  </si>
  <si>
    <t>Number of cars sold</t>
  </si>
  <si>
    <t>Average sold fleet age (in months)</t>
  </si>
  <si>
    <t>Average total fleet</t>
  </si>
  <si>
    <t>Average value per car in the period - R$ thsd</t>
  </si>
  <si>
    <t>Net revenues (**)</t>
  </si>
  <si>
    <t>Minority interest</t>
  </si>
  <si>
    <t>CONSOLIDATED RESULTS</t>
  </si>
  <si>
    <t xml:space="preserve"> Advertising, promotion and selling:</t>
  </si>
  <si>
    <t xml:space="preserve">     Total advertising, promotion and selling</t>
  </si>
  <si>
    <t xml:space="preserve"> General, administrative and other expenses</t>
  </si>
  <si>
    <t>Depreciation expenses:</t>
  </si>
  <si>
    <t xml:space="preserve">    Car rental</t>
  </si>
  <si>
    <t>Total depreciation and amortization expenses</t>
  </si>
  <si>
    <t>Financial expenses, net:</t>
  </si>
  <si>
    <t xml:space="preserve">  Expense</t>
  </si>
  <si>
    <t xml:space="preserve">  Income</t>
  </si>
  <si>
    <t xml:space="preserve">   Monetary and exchange variation - assets and liabilities, net</t>
  </si>
  <si>
    <t>Financial (expenses) revenues, net</t>
  </si>
  <si>
    <t>SELECTED OPERATING DATA</t>
  </si>
  <si>
    <t>Fleet at end of period:</t>
  </si>
  <si>
    <t xml:space="preserve">   Total</t>
  </si>
  <si>
    <t xml:space="preserve">  Car Rental</t>
  </si>
  <si>
    <t>ASSETS</t>
  </si>
  <si>
    <t>CURRENT ASSETS:</t>
  </si>
  <si>
    <t>Cash and cash equivalents</t>
  </si>
  <si>
    <t>Trade accounts receivable</t>
  </si>
  <si>
    <t>Other current assets</t>
  </si>
  <si>
    <t>Decommissioning cars to fleet renewal</t>
  </si>
  <si>
    <t>Total current assets</t>
  </si>
  <si>
    <t>NON CURRENT ASSETS:</t>
  </si>
  <si>
    <t>Long-term assets:</t>
  </si>
  <si>
    <t xml:space="preserve">  Escrow deposit</t>
  </si>
  <si>
    <t xml:space="preserve">  Deferred income tax and social contribution</t>
  </si>
  <si>
    <t xml:space="preserve">  Other non current assets</t>
  </si>
  <si>
    <t>Total long-term assets</t>
  </si>
  <si>
    <t>Property and equipment:</t>
  </si>
  <si>
    <t xml:space="preserve">  Cars</t>
  </si>
  <si>
    <t xml:space="preserve">  Other</t>
  </si>
  <si>
    <t>Intangible:</t>
  </si>
  <si>
    <t xml:space="preserve">  Goodwill on acquisition of investments</t>
  </si>
  <si>
    <t>Total non current assets</t>
  </si>
  <si>
    <t>TOTAL ASSETS</t>
  </si>
  <si>
    <t>LIABILITIES AND SHAREHOLDERS' EQUITY</t>
  </si>
  <si>
    <t>CURRENT LIABILITIES:</t>
  </si>
  <si>
    <t>Trade accounts payable</t>
  </si>
  <si>
    <t>Payroll and related charges</t>
  </si>
  <si>
    <t>Loans, financing and debentures</t>
  </si>
  <si>
    <t>Dividends and interest on own capital</t>
  </si>
  <si>
    <t>Other current liabilities</t>
  </si>
  <si>
    <t>Total current liabilities</t>
  </si>
  <si>
    <t>NON CURRENT LIABILITIES:</t>
  </si>
  <si>
    <t>Provisions</t>
  </si>
  <si>
    <t>Deferred income tax and social contribution</t>
  </si>
  <si>
    <t>Other non current liabilities</t>
  </si>
  <si>
    <t>Total non current liabilities</t>
  </si>
  <si>
    <t>Total liabilities</t>
  </si>
  <si>
    <t>SHAREHOLDERS' EQUITY:</t>
  </si>
  <si>
    <t>Capital</t>
  </si>
  <si>
    <t>Reserves</t>
  </si>
  <si>
    <t>Valuation adjustments to equity</t>
  </si>
  <si>
    <t>Total shareholders' equity</t>
  </si>
  <si>
    <t>TOTAL LIABILITIES AND SHAREHOLDERS' EQUITY</t>
  </si>
  <si>
    <t xml:space="preserve">CONSOLIDATED CASH FLOW </t>
  </si>
  <si>
    <t>CASH FLOWS FROM OPERATING ACTIVITIES:</t>
  </si>
  <si>
    <t xml:space="preserve">     Net income</t>
  </si>
  <si>
    <t>Adjustments to reconcile net income to net cash</t>
  </si>
  <si>
    <t xml:space="preserve">   provided by (used in) operating activities:</t>
  </si>
  <si>
    <t xml:space="preserve">                  Depreciation and amortization</t>
  </si>
  <si>
    <t xml:space="preserve">                  Deferred income tax and social contribution</t>
  </si>
  <si>
    <t xml:space="preserve">                  Other</t>
  </si>
  <si>
    <t>(Increase) decrease in operating assets:</t>
  </si>
  <si>
    <t>Accounts receivable</t>
  </si>
  <si>
    <t>Acquisitions of operational vehicles</t>
  </si>
  <si>
    <t>Escrow deposits</t>
  </si>
  <si>
    <t>Recoverable taxes</t>
  </si>
  <si>
    <t xml:space="preserve">Other </t>
  </si>
  <si>
    <t>Increase (decrease) in operating liabilities:</t>
  </si>
  <si>
    <t>Accounts payable</t>
  </si>
  <si>
    <t>Income tax and social contribution paid</t>
  </si>
  <si>
    <t>Payable taxes</t>
  </si>
  <si>
    <t>Interest paid</t>
  </si>
  <si>
    <t>Insurance premium liability</t>
  </si>
  <si>
    <t>Net cash provided by (used in) operating activities</t>
  </si>
  <si>
    <t>CASH FLOWS FROM INVESTING ACTIVITIES:</t>
  </si>
  <si>
    <t xml:space="preserve"> Additions to property and equipment and intangible, net</t>
  </si>
  <si>
    <t>CASH FLOWS FROM FINANCING ACTIVITIES:</t>
  </si>
  <si>
    <t xml:space="preserve"> Loans and financings:</t>
  </si>
  <si>
    <t xml:space="preserve"> Proceeds</t>
  </si>
  <si>
    <t xml:space="preserve"> Repayment</t>
  </si>
  <si>
    <t xml:space="preserve"> Debentures</t>
  </si>
  <si>
    <t xml:space="preserve">          Cash dividends</t>
  </si>
  <si>
    <t xml:space="preserve">  CASH AND CASH EQUIVALENTS AT BEGINNING OF YEAR/PERIOD</t>
  </si>
  <si>
    <t xml:space="preserve">  CASH AND CASH EQUIVALENTS AT END OF YEAR/PERIOD</t>
  </si>
  <si>
    <t>INCREASE (DECREASE) IN CASH AND CASH EQUIVALENTS</t>
  </si>
  <si>
    <t>Statement of the cash paid for cars acquisition</t>
  </si>
  <si>
    <t xml:space="preserve">     Cars acquisition in the year/period - renewal</t>
  </si>
  <si>
    <t xml:space="preserve">     Cars acquisition in the year/period - growth</t>
  </si>
  <si>
    <t xml:space="preserve">Suppliers - automakers: </t>
  </si>
  <si>
    <t xml:space="preserve">     End of year/period balance</t>
  </si>
  <si>
    <t xml:space="preserve">     Initial balance</t>
  </si>
  <si>
    <t>Cash paid for cars acquisition</t>
  </si>
  <si>
    <t>1Q10</t>
  </si>
  <si>
    <t>2Q10</t>
  </si>
  <si>
    <t>3Q10</t>
  </si>
  <si>
    <t>4Q10</t>
  </si>
  <si>
    <t>1Q11</t>
  </si>
  <si>
    <t>2Q11</t>
  </si>
  <si>
    <t>3Q11</t>
  </si>
  <si>
    <t>4Q11</t>
  </si>
  <si>
    <t>2Q12</t>
  </si>
  <si>
    <t>1Q12</t>
  </si>
  <si>
    <t>.</t>
  </si>
  <si>
    <t>3Q12</t>
  </si>
  <si>
    <t>4Q12</t>
  </si>
  <si>
    <t>1Q13</t>
  </si>
  <si>
    <t>2Q13</t>
  </si>
  <si>
    <t xml:space="preserve">  Trade accounts receivable</t>
  </si>
  <si>
    <t>3Q13</t>
  </si>
  <si>
    <t>Retained earnings</t>
  </si>
  <si>
    <t>Operating profit before financial results and taxes (EBIT)</t>
  </si>
  <si>
    <t>Gross revenues (*)</t>
  </si>
  <si>
    <t>Operating profit (loss) before financial results and taxes (EBIT)</t>
  </si>
  <si>
    <t xml:space="preserve">Financial expenses, net </t>
  </si>
  <si>
    <t>Number of rental days - in thousands</t>
  </si>
  <si>
    <t xml:space="preserve">Number of cars purchased </t>
  </si>
  <si>
    <t>Average value of total fleet - R$ million</t>
  </si>
  <si>
    <t>(*) Gross revenues from car rental and car sales to renew the fleet are net of discounts and cancellations.</t>
  </si>
  <si>
    <t>(**) For comparability with the financial information presented in accordance with IFRS from 2011 on, net revenues from car rental and car sales to renew the fleet for 2006 to 2010, which are presented in USGAAP, are net of taxes on revenues.</t>
  </si>
  <si>
    <t xml:space="preserve">   Managed Fleet</t>
  </si>
  <si>
    <t>Number of cars purchased</t>
  </si>
  <si>
    <t>(**) For comparability with the financial information presented in accordance with IFRS from 2011 on, net revenues from fleet outsourcing and car sales to renew the fleet for 2006 to 2010, which are presented in USGAAP, are net of taxes on revenues.</t>
  </si>
  <si>
    <t>(*) Gross revenues are net of discounts and cancellations.</t>
  </si>
  <si>
    <t>(**) For comparability with the financial information presented in accordance with IFRS from 2011 on, net revenues for 2006 to 2010, which are presented in USGAAP, are net of taxes on revenues.</t>
  </si>
  <si>
    <t>Car sales gross revenues</t>
  </si>
  <si>
    <t>Direct costs and expenses:</t>
  </si>
  <si>
    <t xml:space="preserve">Total costs </t>
  </si>
  <si>
    <t>Operating expenses</t>
  </si>
  <si>
    <t>Total Operating expenses</t>
  </si>
  <si>
    <t xml:space="preserve">  Gains (losses) on derivative </t>
  </si>
  <si>
    <t>Income before tax and social contribution</t>
  </si>
  <si>
    <t>Average operating fleet:</t>
  </si>
  <si>
    <t>Average rented fleet:</t>
  </si>
  <si>
    <t>Average age of operating fleet (months)</t>
  </si>
  <si>
    <t>Average age of total operating fleet</t>
  </si>
  <si>
    <t xml:space="preserve">Fleet investment (R$ million) </t>
  </si>
  <si>
    <t>Number of rental days (In thousands):</t>
  </si>
  <si>
    <t xml:space="preserve">  Car Rental - Total</t>
  </si>
  <si>
    <t xml:space="preserve">    Car Rental - Net</t>
  </si>
  <si>
    <t>Average daily rental (R$)</t>
  </si>
  <si>
    <t xml:space="preserve">Average price of cars purchased (R$ thsd) - consolidated </t>
  </si>
  <si>
    <t>Numbers of cars sold - consolidated</t>
  </si>
  <si>
    <t>Net cash provided by (used in) investing activities</t>
  </si>
  <si>
    <t xml:space="preserve">      Exercise of stock options with treasury shares, net</t>
  </si>
  <si>
    <t xml:space="preserve">          Interest on capital</t>
  </si>
  <si>
    <t>Net cash provided by (used in) financing activities</t>
  </si>
  <si>
    <t>Additional disclosure to the cash flow information:</t>
  </si>
  <si>
    <t>4Q13</t>
  </si>
  <si>
    <t xml:space="preserve"> Additions to investiment and goodwill</t>
  </si>
  <si>
    <t xml:space="preserve">     Marketable securities</t>
  </si>
  <si>
    <t>1Q14</t>
  </si>
  <si>
    <t>Other assets depreciation and amortization</t>
  </si>
  <si>
    <t>USED CAR SALES RESULTS (SEMINOVOS)</t>
  </si>
  <si>
    <t>Book value of cars sold</t>
  </si>
  <si>
    <t>Car sales for fleet renewal - gross revenues (*)</t>
  </si>
  <si>
    <t xml:space="preserve">  Car sales for fleet renewal</t>
  </si>
  <si>
    <t>Car rental revenues - net revenues (**)</t>
  </si>
  <si>
    <t>Car sales for fleet renewal - net revenues (**)</t>
  </si>
  <si>
    <t xml:space="preserve">   Car sales for fleet renewal</t>
  </si>
  <si>
    <t>Average operating fleet age (in months)</t>
  </si>
  <si>
    <t>(*) Gross revenues from fleet rental and car sales to renew the fleet are net of discounts and cancellations.</t>
  </si>
  <si>
    <t>FLEET RENTAL RESULTS</t>
  </si>
  <si>
    <t>Fleet rental gross revenues (*)</t>
  </si>
  <si>
    <t>Fleet rental net revenues (**)</t>
  </si>
  <si>
    <t>Fleet rental costs</t>
  </si>
  <si>
    <t>FLEET RENTAL TOTAL FIGURES</t>
  </si>
  <si>
    <t xml:space="preserve">   Fleet rental</t>
  </si>
  <si>
    <t xml:space="preserve">   Car sales for fleet renewal </t>
  </si>
  <si>
    <t>Fleet rental - net revenues (**)</t>
  </si>
  <si>
    <t xml:space="preserve">   Rented Fleet</t>
  </si>
  <si>
    <t>Fleet Rental gross revenues (*)</t>
  </si>
  <si>
    <t>Car and Fleet Rentals and Franchising total gross revenues (*)</t>
  </si>
  <si>
    <t>Car and Fleet Rentals and Franchising net revenues (**)</t>
  </si>
  <si>
    <t xml:space="preserve">   Car sales for fleet renewal - Car Rental (*)</t>
  </si>
  <si>
    <t xml:space="preserve">   Car sales for fleet renewal - Fleet Rental (*)</t>
  </si>
  <si>
    <t>Car sales for fleet renewal -  total gross revenues (*)</t>
  </si>
  <si>
    <t>Taxes on revenues - Car sales for fleet renewal</t>
  </si>
  <si>
    <t xml:space="preserve">  Fleet Rental</t>
  </si>
  <si>
    <t xml:space="preserve">    Total Car and Fleet Rentals and Franchising</t>
  </si>
  <si>
    <t>Car sales for fleet renewal - Car rental</t>
  </si>
  <si>
    <t>Car sales for fleet renewal - Fleet Rental</t>
  </si>
  <si>
    <t xml:space="preserve">     Total Car sales for fleet renewal (book value)</t>
  </si>
  <si>
    <t xml:space="preserve">    Fleet Rental</t>
  </si>
  <si>
    <t>Car sales for fleet renewal</t>
  </si>
  <si>
    <t xml:space="preserve">    Cars depreciation:</t>
  </si>
  <si>
    <t xml:space="preserve">    Total cars depreciation expenses </t>
  </si>
  <si>
    <t>Car and Fleet Rentals and Franchising EBITDA</t>
  </si>
  <si>
    <t>Used Car Sales (Seminovos) EBITDA</t>
  </si>
  <si>
    <t>Managed fleet at end period - Fleet Rental</t>
  </si>
  <si>
    <t xml:space="preserve">  Rental days for Fleet Rental replacement service</t>
  </si>
  <si>
    <t>2Q14</t>
  </si>
  <si>
    <t>3Q14</t>
  </si>
  <si>
    <t>4Q14</t>
  </si>
  <si>
    <t>1Q15</t>
  </si>
  <si>
    <t xml:space="preserve">  Derivative financial instruments - swap</t>
  </si>
  <si>
    <t>Derivative financial instruments - swap</t>
  </si>
  <si>
    <t>2Q15</t>
  </si>
  <si>
    <t xml:space="preserve"> Marketable securities</t>
  </si>
  <si>
    <t>3Q15</t>
  </si>
  <si>
    <t>4Q15</t>
  </si>
  <si>
    <t>1Q16</t>
  </si>
  <si>
    <t>2Q16</t>
  </si>
  <si>
    <t>3Q16</t>
  </si>
  <si>
    <t>EBIT</t>
  </si>
  <si>
    <t>Consolidated EBIT Margin</t>
  </si>
  <si>
    <t>4Q16</t>
  </si>
  <si>
    <t>1Q17</t>
  </si>
  <si>
    <t>2Q17</t>
  </si>
  <si>
    <t>3Q17</t>
  </si>
  <si>
    <t>3Q17 Adjusted</t>
  </si>
  <si>
    <t>Investments in restricted accounts</t>
  </si>
  <si>
    <t>Restricted obligations</t>
  </si>
  <si>
    <t>Cash flow without incurred one-time costs Hertz and franchisees</t>
  </si>
  <si>
    <t>NET CASH FLOW PROVIDED (USED) IN THE YEAR AFTER ONE TIME COSTS</t>
  </si>
  <si>
    <t>NET CASH FLOW PROVIDED (USED) IN THE YEAR</t>
  </si>
  <si>
    <t>4Q17</t>
  </si>
  <si>
    <t>4Q17 Adjusted</t>
  </si>
  <si>
    <t>2017 Adjusted</t>
  </si>
  <si>
    <t>Finacial assets</t>
  </si>
  <si>
    <t>(***) On the yearly income statement, the Company has reclassified the amount relative to the 2017 provision over the difference between PIS and Cofins credits, which became classified as SG&amp;A, as per Note 14 of the Financial Statements</t>
  </si>
  <si>
    <t>Taxes on revenues (***)</t>
  </si>
  <si>
    <t xml:space="preserve">  Car rental (***)</t>
  </si>
  <si>
    <t>(****) On the yearly income statement, the Company has reclassified the amount relative to the 2017 provision over the difference between PIS and Cofins credits, which became classified as SG&amp;A, as per Note 14 of the Financial Statements</t>
  </si>
  <si>
    <t>(***) The 2015 utilization rate was calculated only on the basis of the fourth quarter of 2015.</t>
  </si>
  <si>
    <t>Utilization rate (Does not include cars in preparation and decomissioning) (**)</t>
  </si>
  <si>
    <t>Utilization rate (Does not include cars in preparation and decomissioning) (***)</t>
  </si>
  <si>
    <t>Taxes on revenues (****)</t>
  </si>
  <si>
    <t xml:space="preserve">   Fleet rental (****)</t>
  </si>
  <si>
    <t>(***)On the yearly income statement, the Company has reclassified the amount relative to the 2017 provision over the difference between PIS and Cofins credits, which became classified as SG&amp;A, as per Note 14 of the Financial Statements</t>
  </si>
  <si>
    <t>Taxes on revenues - Car and Fleet Rentals and Franchising(***)</t>
  </si>
  <si>
    <t>Utilization rate (Does not include cars in preparation and decomissioning):</t>
  </si>
  <si>
    <t>1Q18</t>
  </si>
  <si>
    <t xml:space="preserve">  Interest on loans, financing, debentures and swaps of fixed rates</t>
  </si>
  <si>
    <t>Prepaid expenses</t>
  </si>
  <si>
    <t xml:space="preserve">  Financial assets</t>
  </si>
  <si>
    <t>2Q18</t>
  </si>
  <si>
    <t>3Q18</t>
  </si>
  <si>
    <t>4Q18</t>
  </si>
  <si>
    <t>1Q19 without IFRS 16</t>
  </si>
  <si>
    <t>1Q19</t>
  </si>
  <si>
    <t xml:space="preserve">  Right of use</t>
  </si>
  <si>
    <t>Lease liability</t>
  </si>
  <si>
    <t>Lease liability:</t>
  </si>
  <si>
    <t>Capital Increase</t>
  </si>
  <si>
    <t xml:space="preserve">      Expenses with issuance of shares.</t>
  </si>
  <si>
    <t xml:space="preserve">      Treasury shares (acquired)/ sold</t>
  </si>
  <si>
    <t>2Q19 without IFRS 16</t>
  </si>
  <si>
    <t>2Q19</t>
  </si>
  <si>
    <t>3Q19 without IFRS 16</t>
  </si>
  <si>
    <t>3Q19</t>
  </si>
  <si>
    <t>2T19</t>
  </si>
  <si>
    <t>4Q19</t>
  </si>
  <si>
    <t>2019 without IFRS 16</t>
  </si>
  <si>
    <t>Lease interest paid</t>
  </si>
  <si>
    <t>1Q20</t>
  </si>
  <si>
    <t>Expenses with share issues</t>
  </si>
  <si>
    <t>Treasury shares</t>
  </si>
  <si>
    <t>Average annual gross revenues per operating car (R$ thousand)</t>
  </si>
  <si>
    <t>2Q20</t>
  </si>
  <si>
    <t>2019 without IFRS 16 and without reclassification of PIS/COFINS credits</t>
  </si>
  <si>
    <t>4Q19 without IFRS 16 and without reclassification of PIS/COFINS credits</t>
  </si>
  <si>
    <t>3Q20</t>
  </si>
  <si>
    <t>Total average rented fleet</t>
  </si>
  <si>
    <t>Average rented fleet - sublease Car Rental</t>
  </si>
  <si>
    <t>4Q20</t>
  </si>
  <si>
    <t>Car rental and franchising gross revenues (*)</t>
  </si>
  <si>
    <t xml:space="preserve">  Car rental and franchising</t>
  </si>
  <si>
    <t xml:space="preserve">    Car rental and franchising</t>
  </si>
  <si>
    <t>(*)  Not included the rentals for Fleet Outsourcing Division</t>
  </si>
  <si>
    <t xml:space="preserve">  Car Rental (*)</t>
  </si>
  <si>
    <t>(**) Does not include cars from Hertz Brazil</t>
  </si>
  <si>
    <t>Number of cars purchased - consolidated (**)</t>
  </si>
  <si>
    <t>(***) Net of SG&amp;A expenses related to the sale of cars decomissioned for fleet renewal.</t>
  </si>
  <si>
    <t>Average price of cars sold (R$ thsd) - consolidated without IFRS 16</t>
  </si>
  <si>
    <t>Average price of cars sold (R$ thsd) (***) - consolidated</t>
  </si>
  <si>
    <t>1Q21</t>
  </si>
  <si>
    <t>2Q21</t>
  </si>
  <si>
    <t>3Q21</t>
  </si>
  <si>
    <t>4Q21</t>
  </si>
  <si>
    <t>Revenue from the sale of decommissioned cars, net of taxes</t>
  </si>
  <si>
    <t xml:space="preserve">                  (Gain)/Loss on sale or write-off of cars</t>
  </si>
  <si>
    <t>1Q22</t>
  </si>
  <si>
    <t>2Q22</t>
  </si>
  <si>
    <t>Participation of non-controlling partners</t>
  </si>
  <si>
    <t>9M22</t>
  </si>
  <si>
    <t>1H22</t>
  </si>
  <si>
    <t>9M21</t>
  </si>
  <si>
    <t>1H21</t>
  </si>
  <si>
    <t>9M20</t>
  </si>
  <si>
    <t>1H20</t>
  </si>
  <si>
    <t>9M19</t>
  </si>
  <si>
    <t>9M19 without IFRS 16</t>
  </si>
  <si>
    <t>1H19</t>
  </si>
  <si>
    <t>1H19 without IFRS 16</t>
  </si>
  <si>
    <t>9M18</t>
  </si>
  <si>
    <t>1H18</t>
  </si>
  <si>
    <t xml:space="preserve">  Lease interest</t>
  </si>
  <si>
    <t>9M17</t>
  </si>
  <si>
    <t>1H17</t>
  </si>
  <si>
    <t>(-) Fair value adjustment of the deposit tied to linked account</t>
  </si>
  <si>
    <t>Investments:</t>
  </si>
  <si>
    <t xml:space="preserve">    Telecommunications systems and equipments</t>
  </si>
  <si>
    <t>Postponement of suppliers</t>
  </si>
  <si>
    <t>(***) in 4Q22 the Company concluded the carve-out sale, with a reduction of 49,296 cars in the end of period fleet. The 3Q22 numbers account for these cars.</t>
  </si>
  <si>
    <t>(**) Exclusion of the effects of expenses related to the merger, as well as highlighting the results of other segments.</t>
  </si>
  <si>
    <t>(*) The proforma result shows the result assuming the business combination with LCAM since 01/01/2021, reflecting accounting reclassifications and purchase price allocation effects.</t>
  </si>
  <si>
    <t>Utilization rate (Does not include cars in preparation and decomissioning)</t>
  </si>
  <si>
    <t>Number of rental days - in thousands (net of fleet replacement service)</t>
  </si>
  <si>
    <t>End of period fleet (***)</t>
  </si>
  <si>
    <t>Average rented fleet (***)</t>
  </si>
  <si>
    <t>Average operating fleet (***)</t>
  </si>
  <si>
    <t>CAR RENTAL PROFORMA OPERATING DATA</t>
  </si>
  <si>
    <t>Net revenues</t>
  </si>
  <si>
    <t>3T22</t>
  </si>
  <si>
    <t>2T22</t>
  </si>
  <si>
    <t>1T22</t>
  </si>
  <si>
    <t>4T21</t>
  </si>
  <si>
    <t>3T21</t>
  </si>
  <si>
    <t>2T21</t>
  </si>
  <si>
    <t>1T21</t>
  </si>
  <si>
    <t>CAR RENTAL AND FRANCHISING PROFORMA RESULTS TOTAL</t>
  </si>
  <si>
    <t>Book value of cars sold and preparation for sale</t>
  </si>
  <si>
    <t xml:space="preserve">Net revenues </t>
  </si>
  <si>
    <t>Gross revenues, net of discounts and cancellations</t>
  </si>
  <si>
    <t>USED CAR SALES PROFORMA RESULTS</t>
  </si>
  <si>
    <t>Car rental and franchising costs</t>
  </si>
  <si>
    <t xml:space="preserve">Car rental net revenues </t>
  </si>
  <si>
    <t>Car rental and franchising gross revenues, net of discounts and cancellations</t>
  </si>
  <si>
    <t>3Q22A</t>
  </si>
  <si>
    <t>2Q22A</t>
  </si>
  <si>
    <t>1Q22A</t>
  </si>
  <si>
    <t>4Q21A</t>
  </si>
  <si>
    <t>3Q21A</t>
  </si>
  <si>
    <t>2Q21A</t>
  </si>
  <si>
    <t>1Q21A</t>
  </si>
  <si>
    <t>3Q22</t>
  </si>
  <si>
    <t>CAR RENTAL AND FRANCHISING PROFORMA RESULTS</t>
  </si>
  <si>
    <t>ADJUSTED TRANSACTION EXPENSES AND PPA EFFECTS**</t>
  </si>
  <si>
    <t>ONEOFFS</t>
  </si>
  <si>
    <t>PROFORMA CONSIDERING THE TRANSACTION ON 01/01/2021*</t>
  </si>
  <si>
    <t xml:space="preserve">Utilization rate (Does not include cars in preparation and decomissioning) </t>
  </si>
  <si>
    <t>Average rented fleet - Car Rental fleet replacement</t>
  </si>
  <si>
    <t>Total Average rented fleet</t>
  </si>
  <si>
    <t>PROFORMA OPERATING DATA</t>
  </si>
  <si>
    <t>FLEET RENTAL PROFORMA RESULTS TOTAL</t>
  </si>
  <si>
    <t xml:space="preserve">Fleet rental net revenues </t>
  </si>
  <si>
    <t>Taxes on revenues (*)</t>
  </si>
  <si>
    <t>Fleet rental gross revenues, net of discounts and cancellations</t>
  </si>
  <si>
    <t>FLEET RENTAL PROFORMA RESULTS</t>
  </si>
  <si>
    <t>Seminovos EBITDA Margin</t>
  </si>
  <si>
    <t>EBITDA Margin (calculated on rental net revenues)</t>
  </si>
  <si>
    <t>Equity equivalence result</t>
  </si>
  <si>
    <t xml:space="preserve">Cars depreciation expenses </t>
  </si>
  <si>
    <t xml:space="preserve">Car sales </t>
  </si>
  <si>
    <t>Car and Fleet Rentals and Franchising</t>
  </si>
  <si>
    <t>Total Car sales for fleet renewal (book value) and preparation for sale</t>
  </si>
  <si>
    <t>Total net revenues</t>
  </si>
  <si>
    <t>Car sales for fleet renewal - net revenues</t>
  </si>
  <si>
    <t xml:space="preserve">Car and Fleet Rentals and Franchising net revenues </t>
  </si>
  <si>
    <t>Car and Fleet Rentals and Franchising total gross revenues</t>
  </si>
  <si>
    <t>PROFORMA CONSOLIDATED RESULTS</t>
  </si>
  <si>
    <t>(**) in 4Q22 the Company concluded the carve-out sale, with a reduction of 49,296 cars in the end of period fleet. The 3Q22 numbers account for these cars.</t>
  </si>
  <si>
    <t>(*) Not included the rentals for Fleet Rental Division.</t>
  </si>
  <si>
    <t>Number of cars purchased - consolidated</t>
  </si>
  <si>
    <t>Utilization rate (does not include cars in preparation and decomissioning):</t>
  </si>
  <si>
    <t>Fleet investment (R$ million) (include accessories)</t>
  </si>
  <si>
    <t xml:space="preserve">  Car Rental (**)</t>
  </si>
  <si>
    <t>Pre-merger historical data&gt;&gt;&gt;</t>
  </si>
  <si>
    <t>Write-up amortization</t>
  </si>
  <si>
    <t>Cash acquired in business combination by incorporation of shares</t>
  </si>
  <si>
    <t>Payment of suppliers' assignment of credit rights</t>
  </si>
  <si>
    <t>4Q22</t>
  </si>
  <si>
    <t>4Q22A</t>
  </si>
  <si>
    <t>Payment of interest on credit assignment by suppliers</t>
  </si>
  <si>
    <t>Acquisition of vehicles for resale</t>
  </si>
  <si>
    <t>Cash received on sale of asset held for sale</t>
  </si>
  <si>
    <t>Integralização de capital  - com subscrição de ações</t>
  </si>
  <si>
    <t>Other comprehensive results</t>
  </si>
  <si>
    <t>Mutual with third parties</t>
  </si>
  <si>
    <t>Cash at year-end - held for sale</t>
  </si>
  <si>
    <t>1Q23</t>
  </si>
  <si>
    <t>1Q23A</t>
  </si>
  <si>
    <t>Amount received for disposal of investment</t>
  </si>
  <si>
    <t>Amortization of assignment of credit rights</t>
  </si>
  <si>
    <t xml:space="preserve">  Income from financial investments</t>
  </si>
  <si>
    <t>2Q23</t>
  </si>
  <si>
    <t>2Q23A</t>
  </si>
  <si>
    <t>2Q22A x 2Q23A</t>
  </si>
  <si>
    <t>Adjustment to the Recoverable Value of Assets</t>
  </si>
  <si>
    <t>Other comprehensive income</t>
  </si>
  <si>
    <t>1H23</t>
  </si>
  <si>
    <t xml:space="preserve">                  Adjustment to the recoverable value of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</si>
</sst>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_);_(* \(#,##0\);_(* &quot;-&quot;_);_(@_)"/>
    <numFmt numFmtId="165" formatCode="_(* #,##0.00_);_(* \(#,##0.00\);_(* &quot;-&quot;??_);_(@_)"/>
    <numFmt numFmtId="166" formatCode="_(* #,##0.0_);_(* \(#,##0.0\);_(* &quot;-&quot;??_);_(@_)"/>
    <numFmt numFmtId="167" formatCode="0.0%"/>
    <numFmt numFmtId="168" formatCode="#,##0.0_);\(#,##0.0\)"/>
    <numFmt numFmtId="169" formatCode="0.0"/>
    <numFmt numFmtId="170" formatCode="_(* #,##0.0_);_(* \(#,##0.0\);_(* &quot;-&quot;?_);_(@_)"/>
    <numFmt numFmtId="171" formatCode="_(* #,##0_);_(* \(#,##0\);_(* &quot;-&quot;??_);_(@_)"/>
    <numFmt numFmtId="172" formatCode="#,##0.0"/>
    <numFmt numFmtId="173" formatCode="0_);\(0\)"/>
    <numFmt numFmtId="174" formatCode="_([$€]* #,##0.00_);_([$€]* \(#,##0.00\);_([$€]* &quot;-&quot;??_);_(@_)"/>
    <numFmt numFmtId="175" formatCode="_-* #,##0.0_-;\-* #,##0.0_-;_-* &quot;-&quot;?_-;_-@_-"/>
    <numFmt numFmtId="176" formatCode="_-* #,##0.0_-;\-* #,##0.0_-;_-* &quot;-&quot;??_-;_-@_-"/>
    <numFmt numFmtId="177" formatCode="_(* #,##0.000_);_(* \(#,##0.000\);_(* &quot;-&quot;??_);_(@_)"/>
    <numFmt numFmtId="178" formatCode="0.0\ \p\.\p\."/>
    <numFmt numFmtId="179" formatCode="_-* #,##0_-;\-* #,##0_-;_-* &quot;-&quot;??_-;_-@_-"/>
    <numFmt numFmtId="180" formatCode="#,##0.0;\(#,##0.0\)"/>
  </numFmts>
  <fonts count="22" x14ac:knownFonts="1">
    <font>
      <sz val="10"/>
      <name val="Arial"/>
    </font>
    <font>
      <sz val="10"/>
      <name val="Arial"/>
      <family val="2"/>
    </font>
    <font>
      <b/>
      <sz val="10"/>
      <color indexed="9"/>
      <name val="Arial"/>
      <family val="2"/>
    </font>
    <font>
      <b/>
      <sz val="10"/>
      <name val="Arial"/>
      <family val="2"/>
    </font>
    <font>
      <sz val="10"/>
      <name val="Arial"/>
      <family val="2"/>
    </font>
    <font>
      <b/>
      <sz val="10"/>
      <color indexed="17"/>
      <name val="Arial"/>
      <family val="2"/>
    </font>
    <font>
      <b/>
      <sz val="10"/>
      <color indexed="8"/>
      <name val="Arial"/>
      <family val="2"/>
    </font>
    <font>
      <sz val="10"/>
      <color indexed="8"/>
      <name val="Arial"/>
      <family val="2"/>
    </font>
    <font>
      <sz val="8"/>
      <name val="Arial"/>
      <family val="2"/>
    </font>
    <font>
      <sz val="10"/>
      <name val="Helv"/>
    </font>
    <font>
      <sz val="12"/>
      <name val="TIMES"/>
    </font>
    <font>
      <sz val="10"/>
      <name val="TIMES"/>
    </font>
    <font>
      <sz val="11.5"/>
      <name val="Arial"/>
      <family val="2"/>
    </font>
    <font>
      <b/>
      <sz val="11.5"/>
      <name val="Arial"/>
      <family val="2"/>
    </font>
    <font>
      <sz val="11.5"/>
      <color theme="0"/>
      <name val="Arial"/>
      <family val="2"/>
    </font>
    <font>
      <sz val="11.5"/>
      <color rgb="FFFF0000"/>
      <name val="Arial"/>
      <family val="2"/>
    </font>
    <font>
      <b/>
      <sz val="11.5"/>
      <color theme="0"/>
      <name val="Arial"/>
      <family val="2"/>
    </font>
    <font>
      <b/>
      <sz val="11.5"/>
      <color indexed="9"/>
      <name val="Arial"/>
      <family val="2"/>
    </font>
    <font>
      <sz val="10"/>
      <color rgb="FFFF0000"/>
      <name val="Arial"/>
      <family val="2"/>
    </font>
    <font>
      <sz val="11"/>
      <name val="Arial"/>
      <family val="2"/>
    </font>
    <font>
      <b/>
      <sz val="11"/>
      <color theme="0"/>
      <name val="Arial"/>
      <family val="2"/>
    </font>
    <font>
      <b/>
      <sz val="28"/>
      <name val="Arial"/>
      <family val="2"/>
    </font>
  </fonts>
  <fills count="12">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rgb="FF00984A"/>
        <bgColor indexed="64"/>
      </patternFill>
    </fill>
    <fill>
      <patternFill patternType="solid">
        <fgColor indexed="43"/>
        <bgColor indexed="64"/>
      </patternFill>
    </fill>
    <fill>
      <patternFill patternType="solid">
        <fgColor rgb="FFFFFF99"/>
        <bgColor indexed="64"/>
      </patternFill>
    </fill>
    <fill>
      <patternFill patternType="solid">
        <fgColor rgb="FFF37920"/>
        <bgColor indexed="64"/>
      </patternFill>
    </fill>
    <fill>
      <patternFill patternType="solid">
        <fgColor rgb="FF004A65"/>
        <bgColor indexed="64"/>
      </patternFill>
    </fill>
  </fills>
  <borders count="26">
    <border>
      <left/>
      <right/>
      <top/>
      <bottom/>
      <diagonal/>
    </border>
    <border>
      <left style="dotted">
        <color auto="1"/>
      </left>
      <right/>
      <top/>
      <bottom/>
      <diagonal/>
    </border>
    <border>
      <left style="dotted">
        <color auto="1"/>
      </left>
      <right/>
      <top/>
      <bottom style="thin">
        <color theme="0"/>
      </bottom>
      <diagonal/>
    </border>
    <border>
      <left/>
      <right/>
      <top/>
      <bottom style="thin">
        <color theme="0"/>
      </bottom>
      <diagonal/>
    </border>
    <border>
      <left/>
      <right/>
      <top style="thin">
        <color theme="0"/>
      </top>
      <bottom/>
      <diagonal/>
    </border>
    <border>
      <left style="dotted">
        <color auto="1"/>
      </left>
      <right/>
      <top style="thin">
        <color theme="0"/>
      </top>
      <bottom/>
      <diagonal/>
    </border>
    <border>
      <left/>
      <right/>
      <top/>
      <bottom style="thin">
        <color indexed="64"/>
      </bottom>
      <diagonal/>
    </border>
    <border>
      <left style="dotted">
        <color auto="1"/>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tted">
        <color auto="1"/>
      </left>
      <right/>
      <top style="thin">
        <color indexed="64"/>
      </top>
      <bottom/>
      <diagonal/>
    </border>
  </borders>
  <cellStyleXfs count="19">
    <xf numFmtId="0" fontId="0" fillId="0" borderId="0"/>
    <xf numFmtId="0" fontId="9" fillId="0" borderId="0"/>
    <xf numFmtId="0" fontId="9" fillId="0" borderId="0"/>
    <xf numFmtId="0" fontId="10" fillId="0" borderId="0"/>
    <xf numFmtId="0" fontId="10" fillId="0" borderId="0"/>
    <xf numFmtId="0" fontId="9" fillId="0" borderId="0"/>
    <xf numFmtId="174" fontId="11" fillId="0" borderId="0" applyFont="0" applyFill="0" applyBorder="0" applyAlignment="0" applyProtection="0"/>
    <xf numFmtId="0" fontId="9" fillId="0" borderId="0"/>
    <xf numFmtId="0" fontId="4" fillId="0" borderId="0"/>
    <xf numFmtId="0" fontId="9" fillId="0" borderId="0"/>
    <xf numFmtId="9"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cellStyleXfs>
  <cellXfs count="440">
    <xf numFmtId="0" fontId="0" fillId="0" borderId="0" xfId="0"/>
    <xf numFmtId="0" fontId="2" fillId="0" borderId="0" xfId="0" applyFont="1"/>
    <xf numFmtId="0" fontId="3" fillId="0" borderId="0" xfId="0" applyFont="1"/>
    <xf numFmtId="0" fontId="4" fillId="0" borderId="0" xfId="0" applyFont="1" applyAlignment="1">
      <alignment horizontal="right"/>
    </xf>
    <xf numFmtId="166" fontId="4" fillId="0" borderId="0" xfId="11" applyNumberFormat="1" applyFont="1" applyFill="1" applyBorder="1" applyAlignment="1">
      <alignment horizontal="right" vertical="center" wrapText="1"/>
    </xf>
    <xf numFmtId="166" fontId="3" fillId="0" borderId="0" xfId="11" applyNumberFormat="1" applyFont="1" applyFill="1" applyBorder="1"/>
    <xf numFmtId="37" fontId="3" fillId="0" borderId="0" xfId="0" applyNumberFormat="1" applyFont="1" applyAlignment="1">
      <alignment horizontal="left"/>
    </xf>
    <xf numFmtId="0" fontId="4" fillId="0" borderId="0" xfId="0" applyFont="1"/>
    <xf numFmtId="166" fontId="4" fillId="0" borderId="0" xfId="11" applyNumberFormat="1" applyFont="1" applyFill="1" applyBorder="1"/>
    <xf numFmtId="167" fontId="3" fillId="0" borderId="0" xfId="10" applyNumberFormat="1" applyFont="1" applyFill="1" applyBorder="1"/>
    <xf numFmtId="37" fontId="4" fillId="0" borderId="0" xfId="0" applyNumberFormat="1" applyFont="1" applyAlignment="1">
      <alignment horizontal="left"/>
    </xf>
    <xf numFmtId="167" fontId="4" fillId="0" borderId="0" xfId="0" applyNumberFormat="1" applyFont="1"/>
    <xf numFmtId="171" fontId="4" fillId="0" borderId="0" xfId="11" applyNumberFormat="1" applyFont="1" applyFill="1" applyBorder="1"/>
    <xf numFmtId="2" fontId="4" fillId="0" borderId="0" xfId="0" applyNumberFormat="1" applyFont="1" applyAlignment="1">
      <alignment horizontal="left" vertical="center"/>
    </xf>
    <xf numFmtId="166" fontId="3" fillId="0" borderId="0" xfId="11" applyNumberFormat="1" applyFont="1" applyBorder="1"/>
    <xf numFmtId="0" fontId="2" fillId="2" borderId="0" xfId="0" applyFont="1" applyFill="1" applyAlignment="1">
      <alignment horizontal="center" vertical="center"/>
    </xf>
    <xf numFmtId="1" fontId="2" fillId="2" borderId="0" xfId="11" applyNumberFormat="1" applyFont="1" applyFill="1" applyBorder="1" applyAlignment="1">
      <alignment horizontal="center" vertical="center"/>
    </xf>
    <xf numFmtId="17" fontId="2" fillId="2" borderId="0" xfId="11" applyNumberFormat="1" applyFont="1" applyFill="1" applyBorder="1" applyAlignment="1">
      <alignment horizontal="center" vertical="center"/>
    </xf>
    <xf numFmtId="166" fontId="4" fillId="0" borderId="0" xfId="11" applyNumberFormat="1" applyFont="1" applyFill="1" applyBorder="1" applyAlignment="1">
      <alignment horizontal="right" vertical="center"/>
    </xf>
    <xf numFmtId="166" fontId="3" fillId="0" borderId="0" xfId="11" applyNumberFormat="1" applyFont="1" applyFill="1" applyBorder="1" applyAlignment="1"/>
    <xf numFmtId="166" fontId="3" fillId="0" borderId="0" xfId="11" applyNumberFormat="1" applyFont="1" applyFill="1" applyBorder="1" applyAlignment="1">
      <alignment horizontal="right"/>
    </xf>
    <xf numFmtId="166" fontId="4" fillId="0" borderId="0" xfId="11" applyNumberFormat="1" applyFont="1" applyFill="1" applyBorder="1" applyAlignment="1"/>
    <xf numFmtId="166" fontId="4" fillId="0" borderId="0" xfId="11" applyNumberFormat="1" applyFont="1" applyFill="1" applyBorder="1" applyAlignment="1">
      <alignment horizontal="right"/>
    </xf>
    <xf numFmtId="167" fontId="3" fillId="0" borderId="0" xfId="10" applyNumberFormat="1" applyFont="1" applyFill="1" applyBorder="1" applyAlignment="1" applyProtection="1">
      <alignment horizontal="left"/>
    </xf>
    <xf numFmtId="37" fontId="2" fillId="3" borderId="0" xfId="0" applyNumberFormat="1" applyFont="1" applyFill="1" applyAlignment="1">
      <alignment horizontal="center" vertical="center"/>
    </xf>
    <xf numFmtId="1" fontId="2" fillId="3" borderId="0" xfId="11" applyNumberFormat="1" applyFont="1" applyFill="1" applyBorder="1" applyAlignment="1">
      <alignment horizontal="center" vertical="center"/>
    </xf>
    <xf numFmtId="0" fontId="2" fillId="3" borderId="0" xfId="11" applyNumberFormat="1" applyFont="1" applyFill="1" applyBorder="1" applyAlignment="1">
      <alignment horizontal="center" vertical="center"/>
    </xf>
    <xf numFmtId="166" fontId="3" fillId="4" borderId="0" xfId="11" applyNumberFormat="1" applyFont="1" applyFill="1" applyBorder="1"/>
    <xf numFmtId="167" fontId="4" fillId="0" borderId="0" xfId="10" applyNumberFormat="1" applyFont="1" applyFill="1" applyBorder="1"/>
    <xf numFmtId="171" fontId="4" fillId="0" borderId="0" xfId="11" applyNumberFormat="1" applyFont="1" applyFill="1" applyBorder="1" applyAlignment="1"/>
    <xf numFmtId="0" fontId="2" fillId="5" borderId="0" xfId="0" applyFont="1" applyFill="1" applyAlignment="1">
      <alignment horizontal="center" vertical="center"/>
    </xf>
    <xf numFmtId="1" fontId="2" fillId="5" borderId="0" xfId="11" applyNumberFormat="1" applyFont="1" applyFill="1" applyBorder="1" applyAlignment="1">
      <alignment horizontal="center" vertical="center"/>
    </xf>
    <xf numFmtId="0" fontId="2" fillId="5" borderId="0" xfId="11" applyNumberFormat="1" applyFont="1" applyFill="1" applyBorder="1" applyAlignment="1">
      <alignment horizontal="center" vertical="center"/>
    </xf>
    <xf numFmtId="17" fontId="2" fillId="5" borderId="0" xfId="11" applyNumberFormat="1" applyFont="1" applyFill="1" applyBorder="1" applyAlignment="1">
      <alignment horizontal="center" vertical="center"/>
    </xf>
    <xf numFmtId="2" fontId="3" fillId="0" borderId="0" xfId="0" applyNumberFormat="1" applyFont="1" applyAlignment="1">
      <alignment horizontal="left" vertical="center"/>
    </xf>
    <xf numFmtId="37" fontId="2" fillId="5" borderId="0" xfId="0" applyNumberFormat="1" applyFont="1" applyFill="1" applyAlignment="1">
      <alignment horizontal="center" vertical="center"/>
    </xf>
    <xf numFmtId="166" fontId="4" fillId="0" borderId="0" xfId="11" applyNumberFormat="1" applyFont="1" applyBorder="1"/>
    <xf numFmtId="166" fontId="3" fillId="0" borderId="0" xfId="11" applyNumberFormat="1" applyFont="1" applyBorder="1" applyAlignment="1" applyProtection="1">
      <alignment horizontal="left"/>
    </xf>
    <xf numFmtId="166" fontId="3" fillId="0" borderId="0" xfId="11" applyNumberFormat="1" applyFont="1" applyBorder="1" applyAlignment="1"/>
    <xf numFmtId="167" fontId="3" fillId="0" borderId="0" xfId="10" applyNumberFormat="1" applyFont="1" applyBorder="1"/>
    <xf numFmtId="0" fontId="2" fillId="2" borderId="0" xfId="0" applyFont="1" applyFill="1" applyAlignment="1">
      <alignment horizontal="center"/>
    </xf>
    <xf numFmtId="173" fontId="2" fillId="2" borderId="0" xfId="11" applyNumberFormat="1" applyFont="1" applyFill="1" applyBorder="1" applyAlignment="1">
      <alignment horizontal="center" vertical="center"/>
    </xf>
    <xf numFmtId="171" fontId="4" fillId="0" borderId="0" xfId="11" applyNumberFormat="1" applyFont="1" applyBorder="1"/>
    <xf numFmtId="37" fontId="3" fillId="2" borderId="0" xfId="0" applyNumberFormat="1" applyFont="1" applyFill="1"/>
    <xf numFmtId="37" fontId="2" fillId="2" borderId="0" xfId="0" applyNumberFormat="1" applyFont="1" applyFill="1" applyAlignment="1">
      <alignment horizontal="center" vertical="center"/>
    </xf>
    <xf numFmtId="2" fontId="6" fillId="0" borderId="0" xfId="0" applyNumberFormat="1" applyFont="1" applyAlignment="1">
      <alignment horizontal="left"/>
    </xf>
    <xf numFmtId="2" fontId="7" fillId="0" borderId="0" xfId="0" applyNumberFormat="1" applyFont="1"/>
    <xf numFmtId="2" fontId="6" fillId="0" borderId="0" xfId="0" applyNumberFormat="1" applyFont="1"/>
    <xf numFmtId="37" fontId="7" fillId="0" borderId="0" xfId="0" applyNumberFormat="1" applyFont="1" applyAlignment="1">
      <alignment horizontal="left"/>
    </xf>
    <xf numFmtId="37" fontId="7" fillId="0" borderId="0" xfId="0" quotePrefix="1" applyNumberFormat="1" applyFont="1" applyAlignment="1">
      <alignment horizontal="left"/>
    </xf>
    <xf numFmtId="37" fontId="6" fillId="0" borderId="0" xfId="0" applyNumberFormat="1" applyFont="1" applyAlignment="1">
      <alignment horizontal="left"/>
    </xf>
    <xf numFmtId="2" fontId="7" fillId="0" borderId="0" xfId="0" quotePrefix="1" applyNumberFormat="1" applyFont="1" applyAlignment="1">
      <alignment horizontal="left"/>
    </xf>
    <xf numFmtId="169" fontId="6" fillId="0" borderId="0" xfId="0" applyNumberFormat="1" applyFont="1" applyAlignment="1">
      <alignment horizontal="left"/>
    </xf>
    <xf numFmtId="2" fontId="7" fillId="0" borderId="0" xfId="0" applyNumberFormat="1" applyFont="1" applyAlignment="1">
      <alignment horizontal="left"/>
    </xf>
    <xf numFmtId="0" fontId="7" fillId="0" borderId="0" xfId="0" applyFont="1" applyAlignment="1">
      <alignment horizontal="left"/>
    </xf>
    <xf numFmtId="168" fontId="7" fillId="0" borderId="0" xfId="0" applyNumberFormat="1" applyFont="1" applyAlignment="1">
      <alignment horizontal="left"/>
    </xf>
    <xf numFmtId="167" fontId="7" fillId="0" borderId="0" xfId="0" applyNumberFormat="1" applyFont="1" applyAlignment="1">
      <alignment horizontal="left"/>
    </xf>
    <xf numFmtId="166" fontId="3" fillId="0" borderId="0" xfId="11" applyNumberFormat="1" applyFont="1" applyFill="1" applyBorder="1" applyAlignment="1" applyProtection="1">
      <alignment horizontal="left"/>
    </xf>
    <xf numFmtId="37" fontId="6" fillId="0" borderId="0" xfId="0" applyNumberFormat="1" applyFont="1" applyAlignment="1">
      <alignment horizontal="centerContinuous"/>
    </xf>
    <xf numFmtId="167" fontId="5" fillId="0" borderId="0" xfId="10" applyNumberFormat="1" applyFont="1" applyFill="1" applyBorder="1" applyAlignment="1" applyProtection="1">
      <alignment horizontal="left"/>
    </xf>
    <xf numFmtId="17" fontId="2" fillId="3" borderId="0" xfId="11" applyNumberFormat="1" applyFont="1" applyFill="1" applyBorder="1" applyAlignment="1">
      <alignment horizontal="center" vertical="center"/>
    </xf>
    <xf numFmtId="165" fontId="4" fillId="0" borderId="0" xfId="11" applyFont="1" applyFill="1" applyBorder="1"/>
    <xf numFmtId="170" fontId="4" fillId="0" borderId="0" xfId="0" applyNumberFormat="1" applyFont="1"/>
    <xf numFmtId="164" fontId="4" fillId="0" borderId="0" xfId="0" applyNumberFormat="1" applyFont="1"/>
    <xf numFmtId="10" fontId="4" fillId="0" borderId="0" xfId="10" applyNumberFormat="1" applyFont="1" applyBorder="1"/>
    <xf numFmtId="0" fontId="3" fillId="0" borderId="0" xfId="0" applyFont="1" applyAlignment="1">
      <alignment horizontal="left"/>
    </xf>
    <xf numFmtId="171" fontId="2" fillId="0" borderId="0" xfId="11" applyNumberFormat="1" applyFont="1" applyFill="1" applyBorder="1" applyAlignment="1">
      <alignment horizontal="center"/>
    </xf>
    <xf numFmtId="0" fontId="4" fillId="0" borderId="0" xfId="0" applyFont="1" applyAlignment="1">
      <alignment horizontal="left" wrapText="1"/>
    </xf>
    <xf numFmtId="166" fontId="4" fillId="0" borderId="0" xfId="11" applyNumberFormat="1" applyFont="1" applyBorder="1" applyAlignment="1">
      <alignment horizontal="right"/>
    </xf>
    <xf numFmtId="166" fontId="3" fillId="0" borderId="0" xfId="11" applyNumberFormat="1" applyFont="1" applyBorder="1" applyAlignment="1">
      <alignment horizontal="right"/>
    </xf>
    <xf numFmtId="37" fontId="3" fillId="0" borderId="0" xfId="0" applyNumberFormat="1" applyFont="1"/>
    <xf numFmtId="0" fontId="2" fillId="0" borderId="0" xfId="0" applyFont="1" applyAlignment="1">
      <alignment horizontal="center"/>
    </xf>
    <xf numFmtId="37" fontId="4" fillId="0" borderId="0" xfId="0" applyNumberFormat="1" applyFont="1"/>
    <xf numFmtId="2" fontId="4" fillId="0" borderId="0" xfId="0" applyNumberFormat="1" applyFont="1" applyAlignment="1">
      <alignment horizontal="left"/>
    </xf>
    <xf numFmtId="167" fontId="4" fillId="0" borderId="0" xfId="10" applyNumberFormat="1" applyFont="1" applyFill="1" applyBorder="1" applyAlignment="1"/>
    <xf numFmtId="167" fontId="3" fillId="0" borderId="0" xfId="10" applyNumberFormat="1" applyFont="1" applyFill="1" applyBorder="1" applyAlignment="1"/>
    <xf numFmtId="171" fontId="3" fillId="0" borderId="0" xfId="11" applyNumberFormat="1" applyFont="1" applyFill="1" applyBorder="1" applyAlignment="1"/>
    <xf numFmtId="167" fontId="4" fillId="0" borderId="0" xfId="10" applyNumberFormat="1" applyFont="1" applyBorder="1"/>
    <xf numFmtId="169" fontId="4" fillId="0" borderId="0" xfId="10" applyNumberFormat="1" applyFont="1" applyBorder="1"/>
    <xf numFmtId="172" fontId="4" fillId="0" borderId="0" xfId="10" applyNumberFormat="1" applyFont="1" applyBorder="1"/>
    <xf numFmtId="0" fontId="4" fillId="0" borderId="0" xfId="0" applyFont="1" applyAlignment="1">
      <alignment wrapText="1"/>
    </xf>
    <xf numFmtId="166" fontId="4" fillId="0" borderId="0" xfId="11" applyNumberFormat="1" applyFont="1" applyFill="1" applyBorder="1" applyAlignment="1">
      <alignment horizontal="center"/>
    </xf>
    <xf numFmtId="166" fontId="4" fillId="0" borderId="0" xfId="11" applyNumberFormat="1" applyFont="1" applyFill="1" applyBorder="1" applyAlignment="1">
      <alignment horizontal="left" indent="1"/>
    </xf>
    <xf numFmtId="2"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166" fontId="4" fillId="0" borderId="0" xfId="11" applyNumberFormat="1" applyFont="1" applyBorder="1" applyAlignment="1"/>
    <xf numFmtId="166" fontId="4" fillId="0" borderId="0" xfId="0" applyNumberFormat="1" applyFont="1"/>
    <xf numFmtId="167" fontId="3" fillId="0" borderId="0" xfId="10" applyNumberFormat="1" applyFont="1" applyBorder="1" applyAlignment="1"/>
    <xf numFmtId="169" fontId="4" fillId="0" borderId="0" xfId="11" applyNumberFormat="1" applyFont="1" applyBorder="1"/>
    <xf numFmtId="2" fontId="4" fillId="0" borderId="0" xfId="11" applyNumberFormat="1" applyFont="1" applyBorder="1"/>
    <xf numFmtId="165" fontId="4" fillId="0" borderId="0" xfId="11" applyFont="1" applyBorder="1"/>
    <xf numFmtId="0" fontId="4" fillId="0" borderId="0" xfId="8"/>
    <xf numFmtId="173" fontId="2" fillId="2" borderId="0" xfId="11" applyNumberFormat="1" applyFont="1" applyFill="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indent="2"/>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indent="3"/>
    </xf>
    <xf numFmtId="0" fontId="7" fillId="0" borderId="0" xfId="0" applyFont="1" applyAlignment="1">
      <alignment horizontal="left" vertical="top" wrapText="1" indent="1"/>
    </xf>
    <xf numFmtId="0" fontId="3" fillId="0" borderId="0" xfId="8" applyFont="1"/>
    <xf numFmtId="166" fontId="4" fillId="0" borderId="0" xfId="11" applyNumberFormat="1" applyFont="1" applyFill="1" applyBorder="1" applyAlignment="1">
      <alignment wrapText="1"/>
    </xf>
    <xf numFmtId="2" fontId="5" fillId="0" borderId="0" xfId="0" applyNumberFormat="1" applyFont="1"/>
    <xf numFmtId="49" fontId="2" fillId="2" borderId="0" xfId="11" applyNumberFormat="1" applyFont="1" applyFill="1" applyBorder="1" applyAlignment="1">
      <alignment horizontal="center" vertical="center"/>
    </xf>
    <xf numFmtId="2" fontId="4" fillId="0" borderId="0" xfId="0" applyNumberFormat="1" applyFont="1"/>
    <xf numFmtId="166" fontId="4" fillId="6" borderId="0" xfId="11" applyNumberFormat="1" applyFont="1" applyFill="1" applyBorder="1"/>
    <xf numFmtId="1" fontId="2" fillId="2" borderId="0" xfId="11" applyNumberFormat="1" applyFont="1" applyFill="1" applyBorder="1" applyAlignment="1">
      <alignment horizontal="center" vertical="center" wrapText="1"/>
    </xf>
    <xf numFmtId="1" fontId="2" fillId="3" borderId="0" xfId="11" applyNumberFormat="1" applyFont="1" applyFill="1" applyBorder="1" applyAlignment="1">
      <alignment horizontal="center" vertical="center" wrapText="1"/>
    </xf>
    <xf numFmtId="166" fontId="1" fillId="0" borderId="0" xfId="11" applyNumberFormat="1" applyFont="1" applyFill="1" applyBorder="1" applyAlignment="1">
      <alignment horizontal="right" vertical="center"/>
    </xf>
    <xf numFmtId="166" fontId="1" fillId="0" borderId="0" xfId="11" applyNumberFormat="1" applyFont="1" applyFill="1" applyBorder="1"/>
    <xf numFmtId="0" fontId="1" fillId="0" borderId="0" xfId="0" applyFont="1"/>
    <xf numFmtId="166" fontId="1" fillId="0" borderId="0" xfId="11" applyNumberFormat="1" applyFont="1" applyFill="1" applyBorder="1" applyAlignment="1"/>
    <xf numFmtId="171" fontId="1" fillId="0" borderId="0" xfId="11" applyNumberFormat="1" applyFont="1" applyFill="1" applyBorder="1"/>
    <xf numFmtId="171" fontId="1" fillId="6" borderId="0" xfId="11" applyNumberFormat="1" applyFont="1" applyFill="1" applyBorder="1"/>
    <xf numFmtId="43" fontId="1" fillId="0" borderId="0" xfId="11" applyNumberFormat="1" applyFont="1" applyFill="1" applyBorder="1"/>
    <xf numFmtId="167" fontId="1" fillId="0" borderId="0" xfId="10" applyNumberFormat="1" applyFont="1" applyFill="1" applyBorder="1"/>
    <xf numFmtId="0" fontId="2" fillId="5" borderId="0" xfId="11" applyNumberFormat="1" applyFont="1" applyFill="1" applyBorder="1" applyAlignment="1">
      <alignment horizontal="center" vertical="center" wrapText="1"/>
    </xf>
    <xf numFmtId="0" fontId="2" fillId="3" borderId="0" xfId="11" applyNumberFormat="1" applyFont="1" applyFill="1" applyBorder="1" applyAlignment="1">
      <alignment horizontal="center" vertical="center" wrapText="1"/>
    </xf>
    <xf numFmtId="166" fontId="1" fillId="0" borderId="0" xfId="0" applyNumberFormat="1" applyFont="1"/>
    <xf numFmtId="166" fontId="3" fillId="0" borderId="0" xfId="0" applyNumberFormat="1" applyFont="1"/>
    <xf numFmtId="0" fontId="2" fillId="2" borderId="0" xfId="0" applyFont="1" applyFill="1" applyAlignment="1">
      <alignment horizontal="center" vertical="center" wrapText="1"/>
    </xf>
    <xf numFmtId="166" fontId="1" fillId="0" borderId="0" xfId="11" applyNumberFormat="1" applyFont="1" applyBorder="1"/>
    <xf numFmtId="168" fontId="3" fillId="0" borderId="0" xfId="11" applyNumberFormat="1" applyFont="1" applyFill="1" applyBorder="1"/>
    <xf numFmtId="169" fontId="1" fillId="0" borderId="0" xfId="0" applyNumberFormat="1" applyFont="1"/>
    <xf numFmtId="165" fontId="1" fillId="0" borderId="0" xfId="11" applyFont="1" applyBorder="1"/>
    <xf numFmtId="168" fontId="3" fillId="0" borderId="0" xfId="11" applyNumberFormat="1" applyFont="1" applyBorder="1"/>
    <xf numFmtId="171" fontId="1" fillId="0" borderId="0" xfId="11" applyNumberFormat="1" applyFont="1" applyBorder="1"/>
    <xf numFmtId="167" fontId="1" fillId="0" borderId="0" xfId="10" applyNumberFormat="1" applyFont="1" applyBorder="1"/>
    <xf numFmtId="166" fontId="1" fillId="6" borderId="0" xfId="0" applyNumberFormat="1" applyFont="1" applyFill="1"/>
    <xf numFmtId="0" fontId="1" fillId="0" borderId="0" xfId="0" applyFont="1" applyAlignment="1">
      <alignment horizontal="left" wrapText="1"/>
    </xf>
    <xf numFmtId="0" fontId="1" fillId="0" borderId="0" xfId="8" applyFont="1"/>
    <xf numFmtId="37" fontId="1" fillId="0" borderId="0" xfId="0" applyNumberFormat="1" applyFont="1" applyAlignment="1">
      <alignment horizontal="left"/>
    </xf>
    <xf numFmtId="0" fontId="12" fillId="0" borderId="0" xfId="0" applyFont="1"/>
    <xf numFmtId="0" fontId="12" fillId="0" borderId="0" xfId="0" applyFont="1" applyAlignment="1">
      <alignment wrapText="1"/>
    </xf>
    <xf numFmtId="165" fontId="1" fillId="0" borderId="0" xfId="11" applyFont="1" applyFill="1" applyBorder="1"/>
    <xf numFmtId="0" fontId="7" fillId="6" borderId="0" xfId="0" applyFont="1" applyFill="1" applyAlignment="1">
      <alignment horizontal="left" vertical="top" wrapText="1" indent="5"/>
    </xf>
    <xf numFmtId="175" fontId="1" fillId="0" borderId="0" xfId="0" applyNumberFormat="1" applyFont="1"/>
    <xf numFmtId="176" fontId="1" fillId="0" borderId="0" xfId="11" applyNumberFormat="1"/>
    <xf numFmtId="0" fontId="4" fillId="0" borderId="0" xfId="0" applyFont="1" applyAlignment="1">
      <alignment horizontal="left" indent="1"/>
    </xf>
    <xf numFmtId="0" fontId="1" fillId="0" borderId="0" xfId="0" applyFont="1" applyAlignment="1">
      <alignment horizontal="left" indent="1"/>
    </xf>
    <xf numFmtId="171" fontId="1" fillId="0" borderId="0" xfId="11" applyNumberFormat="1" applyFont="1" applyFill="1" applyBorder="1" applyAlignment="1"/>
    <xf numFmtId="166" fontId="1" fillId="0" borderId="0" xfId="11" applyNumberFormat="1" applyFont="1" applyBorder="1" applyAlignment="1"/>
    <xf numFmtId="168" fontId="1" fillId="0" borderId="0" xfId="11" applyNumberFormat="1" applyFont="1" applyBorder="1"/>
    <xf numFmtId="166" fontId="1" fillId="0" borderId="0" xfId="11" applyNumberFormat="1" applyFont="1" applyBorder="1" applyAlignment="1" applyProtection="1">
      <alignment horizontal="left"/>
    </xf>
    <xf numFmtId="168" fontId="1" fillId="0" borderId="0" xfId="11" applyNumberFormat="1" applyFont="1" applyFill="1" applyBorder="1"/>
    <xf numFmtId="166" fontId="1" fillId="0" borderId="0" xfId="11" applyNumberFormat="1" applyFont="1" applyBorder="1" applyAlignment="1">
      <alignment horizontal="right"/>
    </xf>
    <xf numFmtId="166" fontId="1" fillId="0" borderId="0" xfId="11" applyNumberFormat="1" applyFont="1" applyBorder="1" applyAlignment="1">
      <alignment horizontal="center"/>
    </xf>
    <xf numFmtId="166" fontId="1" fillId="0" borderId="0" xfId="11" applyNumberFormat="1" applyFont="1" applyFill="1" applyBorder="1" applyAlignment="1">
      <alignment horizontal="center"/>
    </xf>
    <xf numFmtId="177" fontId="1" fillId="0" borderId="0" xfId="11" applyNumberFormat="1" applyFont="1" applyFill="1" applyBorder="1"/>
    <xf numFmtId="166" fontId="1" fillId="0" borderId="0" xfId="11" applyNumberFormat="1" applyFont="1" applyBorder="1" applyAlignment="1">
      <alignment horizontal="centerContinuous"/>
    </xf>
    <xf numFmtId="0" fontId="1" fillId="0" borderId="0" xfId="12"/>
    <xf numFmtId="176" fontId="1" fillId="0" borderId="0" xfId="11" applyNumberFormat="1" applyFont="1" applyBorder="1"/>
    <xf numFmtId="175" fontId="4" fillId="0" borderId="0" xfId="8" applyNumberFormat="1"/>
    <xf numFmtId="171" fontId="4" fillId="0" borderId="0" xfId="0" applyNumberFormat="1" applyFont="1"/>
    <xf numFmtId="9" fontId="4" fillId="0" borderId="0" xfId="10" applyFont="1" applyBorder="1"/>
    <xf numFmtId="0" fontId="12" fillId="0" borderId="0" xfId="12" applyFont="1"/>
    <xf numFmtId="167" fontId="12" fillId="0" borderId="0" xfId="13" applyNumberFormat="1" applyFont="1" applyFill="1" applyBorder="1"/>
    <xf numFmtId="167" fontId="12" fillId="0" borderId="0" xfId="13" applyNumberFormat="1" applyFont="1"/>
    <xf numFmtId="167" fontId="13" fillId="0" borderId="0" xfId="13" applyNumberFormat="1" applyFont="1" applyFill="1" applyBorder="1"/>
    <xf numFmtId="167" fontId="13" fillId="0" borderId="0" xfId="13" applyNumberFormat="1" applyFont="1"/>
    <xf numFmtId="166" fontId="1" fillId="0" borderId="0" xfId="14" applyNumberFormat="1" applyFont="1" applyFill="1" applyBorder="1"/>
    <xf numFmtId="166" fontId="0" fillId="0" borderId="0" xfId="14" applyNumberFormat="1" applyFont="1"/>
    <xf numFmtId="49" fontId="13" fillId="0" borderId="0" xfId="13" quotePrefix="1" applyNumberFormat="1" applyFont="1" applyFill="1" applyBorder="1" applyAlignment="1">
      <alignment horizontal="right" vertical="center"/>
    </xf>
    <xf numFmtId="0" fontId="12" fillId="6" borderId="0" xfId="12" applyFont="1" applyFill="1" applyAlignment="1">
      <alignment wrapText="1"/>
    </xf>
    <xf numFmtId="0" fontId="12" fillId="0" borderId="0" xfId="12" applyFont="1" applyAlignment="1">
      <alignment wrapText="1"/>
    </xf>
    <xf numFmtId="170" fontId="12" fillId="0" borderId="0" xfId="12" applyNumberFormat="1" applyFont="1" applyAlignment="1">
      <alignment horizontal="right"/>
    </xf>
    <xf numFmtId="166" fontId="12" fillId="0" borderId="0" xfId="12" applyNumberFormat="1" applyFont="1"/>
    <xf numFmtId="0" fontId="14" fillId="0" borderId="0" xfId="12" quotePrefix="1" applyFont="1"/>
    <xf numFmtId="0" fontId="14" fillId="0" borderId="0" xfId="12" applyFont="1"/>
    <xf numFmtId="166" fontId="12" fillId="6" borderId="1" xfId="12" applyNumberFormat="1" applyFont="1" applyFill="1" applyBorder="1"/>
    <xf numFmtId="166" fontId="12" fillId="0" borderId="0" xfId="14" applyNumberFormat="1" applyFont="1" applyFill="1" applyBorder="1"/>
    <xf numFmtId="166" fontId="12" fillId="6" borderId="1" xfId="14" applyNumberFormat="1" applyFont="1" applyFill="1" applyBorder="1"/>
    <xf numFmtId="171" fontId="12" fillId="0" borderId="0" xfId="14" applyNumberFormat="1" applyFont="1" applyFill="1" applyBorder="1"/>
    <xf numFmtId="171" fontId="12" fillId="6" borderId="1" xfId="14" applyNumberFormat="1" applyFont="1" applyFill="1" applyBorder="1"/>
    <xf numFmtId="0" fontId="12" fillId="6" borderId="0" xfId="12" applyFont="1" applyFill="1"/>
    <xf numFmtId="0" fontId="15" fillId="0" borderId="0" xfId="12" applyFont="1"/>
    <xf numFmtId="167" fontId="12" fillId="6" borderId="1" xfId="13" applyNumberFormat="1" applyFont="1" applyFill="1" applyBorder="1"/>
    <xf numFmtId="167" fontId="12" fillId="6" borderId="0" xfId="13" applyNumberFormat="1" applyFont="1" applyFill="1" applyBorder="1"/>
    <xf numFmtId="43" fontId="12" fillId="0" borderId="0" xfId="14" applyFont="1" applyFill="1" applyBorder="1"/>
    <xf numFmtId="175" fontId="15" fillId="0" borderId="0" xfId="12" applyNumberFormat="1" applyFont="1"/>
    <xf numFmtId="43" fontId="12" fillId="6" borderId="1" xfId="14" applyFont="1" applyFill="1" applyBorder="1"/>
    <xf numFmtId="166" fontId="12" fillId="0" borderId="0" xfId="14" applyNumberFormat="1" applyFont="1" applyFill="1" applyBorder="1" applyAlignment="1">
      <alignment horizontal="right"/>
    </xf>
    <xf numFmtId="167" fontId="12" fillId="0" borderId="0" xfId="12" applyNumberFormat="1" applyFont="1"/>
    <xf numFmtId="171" fontId="12" fillId="6" borderId="0" xfId="14" applyNumberFormat="1" applyFont="1" applyFill="1" applyBorder="1"/>
    <xf numFmtId="171" fontId="12" fillId="0" borderId="1" xfId="14" applyNumberFormat="1" applyFont="1" applyFill="1" applyBorder="1"/>
    <xf numFmtId="37" fontId="12" fillId="0" borderId="0" xfId="12" applyNumberFormat="1" applyFont="1" applyAlignment="1">
      <alignment horizontal="left"/>
    </xf>
    <xf numFmtId="17" fontId="16" fillId="0" borderId="0" xfId="14" applyNumberFormat="1" applyFont="1" applyFill="1" applyBorder="1" applyAlignment="1">
      <alignment horizontal="center" vertical="center" wrapText="1"/>
    </xf>
    <xf numFmtId="1" fontId="16" fillId="7" borderId="2" xfId="14" applyNumberFormat="1" applyFont="1" applyFill="1" applyBorder="1" applyAlignment="1">
      <alignment horizontal="center" vertical="center"/>
    </xf>
    <xf numFmtId="1" fontId="16" fillId="7" borderId="3" xfId="14" applyNumberFormat="1" applyFont="1" applyFill="1" applyBorder="1" applyAlignment="1">
      <alignment horizontal="center" vertical="center"/>
    </xf>
    <xf numFmtId="1" fontId="16" fillId="7" borderId="3" xfId="14" applyNumberFormat="1" applyFont="1" applyFill="1" applyBorder="1" applyAlignment="1">
      <alignment horizontal="left" vertical="center"/>
    </xf>
    <xf numFmtId="167" fontId="13" fillId="0" borderId="0" xfId="13" quotePrefix="1" applyNumberFormat="1" applyFont="1" applyFill="1" applyBorder="1" applyAlignment="1">
      <alignment horizontal="right" vertical="center"/>
    </xf>
    <xf numFmtId="167" fontId="13" fillId="0" borderId="0" xfId="13" applyNumberFormat="1" applyFont="1" applyAlignment="1">
      <alignment horizontal="right" vertical="center"/>
    </xf>
    <xf numFmtId="167" fontId="13" fillId="0" borderId="0" xfId="13" applyNumberFormat="1" applyFont="1" applyFill="1" applyBorder="1" applyAlignment="1" applyProtection="1">
      <alignment horizontal="left"/>
    </xf>
    <xf numFmtId="167" fontId="13" fillId="8" borderId="4" xfId="13" applyNumberFormat="1" applyFont="1" applyFill="1" applyBorder="1" applyAlignment="1">
      <alignment horizontal="right" vertical="center"/>
    </xf>
    <xf numFmtId="166" fontId="13" fillId="0" borderId="1" xfId="14" applyNumberFormat="1" applyFont="1" applyFill="1" applyBorder="1"/>
    <xf numFmtId="166" fontId="13" fillId="0" borderId="0" xfId="14" applyNumberFormat="1" applyFont="1" applyFill="1" applyBorder="1"/>
    <xf numFmtId="0" fontId="13" fillId="0" borderId="0" xfId="12" applyFont="1"/>
    <xf numFmtId="166" fontId="12" fillId="0" borderId="0" xfId="14" applyNumberFormat="1" applyFont="1"/>
    <xf numFmtId="37" fontId="13" fillId="0" borderId="0" xfId="12" applyNumberFormat="1" applyFont="1" applyAlignment="1">
      <alignment horizontal="left"/>
    </xf>
    <xf numFmtId="166" fontId="12" fillId="6" borderId="0" xfId="14" applyNumberFormat="1" applyFont="1" applyFill="1" applyBorder="1"/>
    <xf numFmtId="43" fontId="12" fillId="8" borderId="4" xfId="14" applyFont="1" applyFill="1" applyBorder="1" applyAlignment="1">
      <alignment horizontal="right" vertical="center"/>
    </xf>
    <xf numFmtId="37" fontId="12" fillId="6" borderId="0" xfId="12" applyNumberFormat="1" applyFont="1" applyFill="1" applyAlignment="1">
      <alignment horizontal="left"/>
    </xf>
    <xf numFmtId="167" fontId="12" fillId="8" borderId="4" xfId="13" applyNumberFormat="1" applyFont="1" applyFill="1" applyBorder="1" applyAlignment="1">
      <alignment horizontal="right" vertical="center"/>
    </xf>
    <xf numFmtId="166" fontId="12" fillId="0" borderId="1" xfId="14" applyNumberFormat="1" applyFont="1" applyFill="1" applyBorder="1"/>
    <xf numFmtId="166" fontId="13" fillId="0" borderId="0" xfId="14" applyNumberFormat="1" applyFont="1" applyFill="1" applyBorder="1" applyAlignment="1"/>
    <xf numFmtId="166" fontId="12" fillId="0" borderId="1" xfId="14" applyNumberFormat="1" applyFont="1" applyFill="1" applyBorder="1" applyAlignment="1"/>
    <xf numFmtId="166" fontId="12" fillId="0" borderId="0" xfId="14" applyNumberFormat="1" applyFont="1" applyFill="1" applyBorder="1" applyAlignment="1"/>
    <xf numFmtId="178" fontId="13" fillId="9" borderId="0" xfId="13" applyNumberFormat="1" applyFont="1" applyFill="1" applyAlignment="1">
      <alignment horizontal="right" vertical="center"/>
    </xf>
    <xf numFmtId="167" fontId="13" fillId="0" borderId="1" xfId="13" applyNumberFormat="1" applyFont="1" applyFill="1" applyBorder="1" applyAlignment="1"/>
    <xf numFmtId="167" fontId="13" fillId="0" borderId="0" xfId="13" applyNumberFormat="1" applyFont="1" applyFill="1" applyBorder="1" applyAlignment="1"/>
    <xf numFmtId="166" fontId="13" fillId="0" borderId="1" xfId="14" applyNumberFormat="1" applyFont="1" applyFill="1" applyBorder="1" applyAlignment="1"/>
    <xf numFmtId="167" fontId="16" fillId="7" borderId="3" xfId="13" applyNumberFormat="1" applyFont="1" applyFill="1" applyBorder="1" applyAlignment="1">
      <alignment horizontal="center" vertical="center"/>
    </xf>
    <xf numFmtId="17" fontId="16" fillId="7" borderId="2" xfId="14" applyNumberFormat="1" applyFont="1" applyFill="1" applyBorder="1" applyAlignment="1">
      <alignment horizontal="center" vertical="center" wrapText="1"/>
    </xf>
    <xf numFmtId="17" fontId="16" fillId="7" borderId="3" xfId="14" applyNumberFormat="1" applyFont="1" applyFill="1" applyBorder="1" applyAlignment="1">
      <alignment horizontal="center" vertical="center" wrapText="1"/>
    </xf>
    <xf numFmtId="1" fontId="16" fillId="7" borderId="2" xfId="14" applyNumberFormat="1" applyFont="1" applyFill="1" applyBorder="1" applyAlignment="1">
      <alignment horizontal="center" vertical="center" wrapText="1"/>
    </xf>
    <xf numFmtId="1" fontId="16" fillId="7" borderId="3" xfId="14" applyNumberFormat="1" applyFont="1" applyFill="1" applyBorder="1" applyAlignment="1">
      <alignment horizontal="center" vertical="center" wrapText="1"/>
    </xf>
    <xf numFmtId="0" fontId="16" fillId="7" borderId="3" xfId="12" applyFont="1" applyFill="1" applyBorder="1" applyAlignment="1">
      <alignment horizontal="left" vertical="center"/>
    </xf>
    <xf numFmtId="178" fontId="13" fillId="9" borderId="0" xfId="13" quotePrefix="1" applyNumberFormat="1" applyFont="1" applyFill="1" applyBorder="1" applyAlignment="1">
      <alignment horizontal="right" vertical="center"/>
    </xf>
    <xf numFmtId="166" fontId="13" fillId="0" borderId="0" xfId="14" applyNumberFormat="1" applyFont="1"/>
    <xf numFmtId="167" fontId="12" fillId="8" borderId="0" xfId="13" applyNumberFormat="1" applyFont="1" applyFill="1" applyBorder="1" applyAlignment="1">
      <alignment horizontal="right" vertical="center"/>
    </xf>
    <xf numFmtId="166" fontId="12" fillId="4" borderId="5" xfId="14" applyNumberFormat="1" applyFont="1" applyFill="1" applyBorder="1" applyAlignment="1">
      <alignment horizontal="right" vertical="center"/>
    </xf>
    <xf numFmtId="166" fontId="12" fillId="4" borderId="4" xfId="14" applyNumberFormat="1" applyFont="1" applyFill="1" applyBorder="1" applyAlignment="1">
      <alignment horizontal="right" vertical="center"/>
    </xf>
    <xf numFmtId="167" fontId="13" fillId="0" borderId="1" xfId="13" applyNumberFormat="1" applyFont="1" applyFill="1" applyBorder="1"/>
    <xf numFmtId="167" fontId="15" fillId="0" borderId="0" xfId="13" applyNumberFormat="1" applyFont="1" applyFill="1" applyBorder="1"/>
    <xf numFmtId="167" fontId="16" fillId="10" borderId="0" xfId="14" applyNumberFormat="1" applyFont="1" applyFill="1" applyBorder="1" applyAlignment="1">
      <alignment horizontal="center" vertical="center"/>
    </xf>
    <xf numFmtId="17" fontId="16" fillId="10" borderId="1" xfId="14" applyNumberFormat="1" applyFont="1" applyFill="1" applyBorder="1" applyAlignment="1">
      <alignment horizontal="center" vertical="center" wrapText="1"/>
    </xf>
    <xf numFmtId="17" fontId="16" fillId="10" borderId="0" xfId="14" applyNumberFormat="1" applyFont="1" applyFill="1" applyBorder="1" applyAlignment="1">
      <alignment horizontal="center" vertical="center" wrapText="1"/>
    </xf>
    <xf numFmtId="17" fontId="16" fillId="10" borderId="0" xfId="14" applyNumberFormat="1" applyFont="1" applyFill="1" applyAlignment="1">
      <alignment horizontal="center" vertical="center" wrapText="1"/>
    </xf>
    <xf numFmtId="17" fontId="16" fillId="10" borderId="2" xfId="14" applyNumberFormat="1" applyFont="1" applyFill="1" applyBorder="1" applyAlignment="1">
      <alignment horizontal="center" vertical="center" wrapText="1"/>
    </xf>
    <xf numFmtId="17" fontId="16" fillId="10" borderId="3" xfId="14" applyNumberFormat="1" applyFont="1" applyFill="1" applyBorder="1" applyAlignment="1">
      <alignment horizontal="center" vertical="center" wrapText="1"/>
    </xf>
    <xf numFmtId="37" fontId="16" fillId="10" borderId="3" xfId="12" applyNumberFormat="1" applyFont="1" applyFill="1" applyBorder="1" applyAlignment="1">
      <alignment horizontal="left" vertical="center"/>
    </xf>
    <xf numFmtId="167" fontId="12" fillId="0" borderId="0" xfId="13" applyNumberFormat="1" applyFont="1" applyFill="1" applyBorder="1" applyAlignment="1"/>
    <xf numFmtId="166" fontId="12" fillId="4" borderId="0" xfId="14" applyNumberFormat="1" applyFont="1" applyFill="1" applyBorder="1"/>
    <xf numFmtId="166" fontId="12" fillId="4" borderId="0" xfId="14" applyNumberFormat="1" applyFont="1" applyFill="1"/>
    <xf numFmtId="9" fontId="12" fillId="0" borderId="0" xfId="13" applyFont="1" applyFill="1" applyBorder="1"/>
    <xf numFmtId="166" fontId="12" fillId="4" borderId="1" xfId="14" applyNumberFormat="1" applyFont="1" applyFill="1" applyBorder="1"/>
    <xf numFmtId="166" fontId="12" fillId="4" borderId="0" xfId="14" applyNumberFormat="1" applyFont="1" applyFill="1" applyBorder="1" applyAlignment="1">
      <alignment horizontal="right" vertical="center"/>
    </xf>
    <xf numFmtId="178" fontId="13" fillId="9" borderId="0" xfId="13" applyNumberFormat="1" applyFont="1" applyFill="1" applyBorder="1" applyAlignment="1">
      <alignment horizontal="right" vertical="center"/>
    </xf>
    <xf numFmtId="175" fontId="13" fillId="0" borderId="0" xfId="12" applyNumberFormat="1" applyFont="1"/>
    <xf numFmtId="43" fontId="12" fillId="0" borderId="0" xfId="12" applyNumberFormat="1" applyFont="1"/>
    <xf numFmtId="43" fontId="13" fillId="0" borderId="0" xfId="12" applyNumberFormat="1" applyFont="1"/>
    <xf numFmtId="43" fontId="13" fillId="0" borderId="0" xfId="14" applyFont="1" applyFill="1" applyBorder="1"/>
    <xf numFmtId="2" fontId="12" fillId="0" borderId="0" xfId="12" applyNumberFormat="1" applyFont="1" applyAlignment="1">
      <alignment horizontal="left"/>
    </xf>
    <xf numFmtId="0" fontId="12" fillId="0" borderId="0" xfId="12" applyFont="1" applyAlignment="1">
      <alignment horizontal="right"/>
    </xf>
    <xf numFmtId="166" fontId="12" fillId="0" borderId="0" xfId="14" applyNumberFormat="1" applyFont="1" applyFill="1" applyBorder="1" applyAlignment="1">
      <alignment horizontal="right" vertical="center"/>
    </xf>
    <xf numFmtId="166" fontId="12" fillId="4" borderId="1" xfId="14" applyNumberFormat="1" applyFont="1" applyFill="1" applyBorder="1" applyAlignment="1">
      <alignment horizontal="right" vertical="center"/>
    </xf>
    <xf numFmtId="2" fontId="12" fillId="0" borderId="0" xfId="12" applyNumberFormat="1" applyFont="1" applyAlignment="1">
      <alignment horizontal="left" vertical="center"/>
    </xf>
    <xf numFmtId="0" fontId="17" fillId="0" borderId="0" xfId="12" applyFont="1"/>
    <xf numFmtId="1" fontId="16" fillId="0" borderId="0" xfId="14" applyNumberFormat="1" applyFont="1" applyFill="1" applyBorder="1" applyAlignment="1">
      <alignment horizontal="center" vertical="center" wrapText="1"/>
    </xf>
    <xf numFmtId="167" fontId="16" fillId="7" borderId="3" xfId="12" applyNumberFormat="1" applyFont="1" applyFill="1" applyBorder="1" applyAlignment="1">
      <alignment horizontal="center" vertical="center"/>
    </xf>
    <xf numFmtId="1" fontId="16" fillId="7" borderId="1" xfId="14" applyNumberFormat="1" applyFont="1" applyFill="1" applyBorder="1" applyAlignment="1">
      <alignment horizontal="center" vertical="center" wrapText="1"/>
    </xf>
    <xf numFmtId="167" fontId="16" fillId="7" borderId="0" xfId="13" applyNumberFormat="1" applyFont="1" applyFill="1" applyBorder="1" applyAlignment="1">
      <alignment horizontal="center" vertical="center"/>
    </xf>
    <xf numFmtId="1" fontId="16" fillId="7" borderId="1" xfId="14" applyNumberFormat="1" applyFont="1" applyFill="1" applyBorder="1" applyAlignment="1">
      <alignment vertical="center" wrapText="1"/>
    </xf>
    <xf numFmtId="1" fontId="16" fillId="7" borderId="0" xfId="14" applyNumberFormat="1" applyFont="1" applyFill="1" applyBorder="1" applyAlignment="1">
      <alignment horizontal="centerContinuous" vertical="center" wrapText="1"/>
    </xf>
    <xf numFmtId="1" fontId="16" fillId="7" borderId="0" xfId="14" applyNumberFormat="1" applyFont="1" applyFill="1" applyAlignment="1">
      <alignment horizontal="centerContinuous" vertical="center" wrapText="1"/>
    </xf>
    <xf numFmtId="1" fontId="16" fillId="7" borderId="0" xfId="14" applyNumberFormat="1" applyFont="1" applyFill="1" applyAlignment="1">
      <alignment horizontal="centerContinuous" vertical="center"/>
    </xf>
    <xf numFmtId="0" fontId="16" fillId="7" borderId="0" xfId="12" applyFont="1" applyFill="1" applyAlignment="1">
      <alignment horizontal="center" vertical="center"/>
    </xf>
    <xf numFmtId="167" fontId="12" fillId="6" borderId="0" xfId="13" applyNumberFormat="1" applyFont="1" applyFill="1"/>
    <xf numFmtId="43" fontId="12" fillId="6" borderId="0" xfId="14" applyFont="1" applyFill="1"/>
    <xf numFmtId="0" fontId="12" fillId="0" borderId="0" xfId="12" applyFont="1" applyAlignment="1">
      <alignment horizontal="left" indent="1"/>
    </xf>
    <xf numFmtId="176" fontId="12" fillId="0" borderId="1" xfId="14" applyNumberFormat="1" applyFont="1" applyFill="1" applyBorder="1"/>
    <xf numFmtId="176" fontId="12" fillId="0" borderId="0" xfId="14" applyNumberFormat="1" applyFont="1" applyFill="1" applyBorder="1"/>
    <xf numFmtId="171" fontId="12" fillId="0" borderId="0" xfId="12" applyNumberFormat="1" applyFont="1"/>
    <xf numFmtId="179" fontId="12" fillId="0" borderId="1" xfId="14" applyNumberFormat="1" applyFont="1" applyFill="1" applyBorder="1"/>
    <xf numFmtId="179" fontId="12" fillId="0" borderId="0" xfId="14" applyNumberFormat="1" applyFont="1" applyFill="1" applyBorder="1"/>
    <xf numFmtId="179" fontId="12" fillId="0" borderId="1" xfId="14" applyNumberFormat="1" applyFont="1" applyBorder="1"/>
    <xf numFmtId="179" fontId="12" fillId="0" borderId="0" xfId="14" applyNumberFormat="1" applyFont="1"/>
    <xf numFmtId="167" fontId="12" fillId="6" borderId="1" xfId="13" applyNumberFormat="1" applyFont="1" applyFill="1" applyBorder="1" applyAlignment="1">
      <alignment wrapText="1"/>
    </xf>
    <xf numFmtId="167" fontId="12" fillId="6" borderId="0" xfId="13" applyNumberFormat="1" applyFont="1" applyFill="1" applyAlignment="1">
      <alignment wrapText="1"/>
    </xf>
    <xf numFmtId="176" fontId="12" fillId="0" borderId="1" xfId="14" applyNumberFormat="1" applyFont="1" applyBorder="1"/>
    <xf numFmtId="176" fontId="12" fillId="0" borderId="0" xfId="14" applyNumberFormat="1" applyFont="1"/>
    <xf numFmtId="43" fontId="12" fillId="6" borderId="0" xfId="14" applyFont="1" applyFill="1" applyBorder="1"/>
    <xf numFmtId="167" fontId="12" fillId="0" borderId="1" xfId="13" applyNumberFormat="1" applyFont="1" applyFill="1" applyBorder="1"/>
    <xf numFmtId="176" fontId="12" fillId="6" borderId="1" xfId="14" applyNumberFormat="1" applyFont="1" applyFill="1" applyBorder="1"/>
    <xf numFmtId="171" fontId="12" fillId="0" borderId="0" xfId="14" applyNumberFormat="1" applyFont="1" applyFill="1" applyBorder="1" applyAlignment="1">
      <alignment horizontal="right"/>
    </xf>
    <xf numFmtId="37" fontId="12" fillId="0" borderId="0" xfId="12" applyNumberFormat="1" applyFont="1"/>
    <xf numFmtId="1" fontId="16" fillId="11" borderId="2" xfId="14" applyNumberFormat="1" applyFont="1" applyFill="1" applyBorder="1" applyAlignment="1">
      <alignment horizontal="center" vertical="center"/>
    </xf>
    <xf numFmtId="1" fontId="16" fillId="11" borderId="3" xfId="14" applyNumberFormat="1" applyFont="1" applyFill="1" applyBorder="1" applyAlignment="1">
      <alignment horizontal="center" vertical="center"/>
    </xf>
    <xf numFmtId="1" fontId="16" fillId="11" borderId="3" xfId="14" applyNumberFormat="1" applyFont="1" applyFill="1" applyBorder="1" applyAlignment="1">
      <alignment horizontal="left" vertical="center"/>
    </xf>
    <xf numFmtId="167" fontId="16" fillId="11" borderId="3" xfId="13" applyNumberFormat="1" applyFont="1" applyFill="1" applyBorder="1" applyAlignment="1">
      <alignment horizontal="center" vertical="center"/>
    </xf>
    <xf numFmtId="17" fontId="16" fillId="11" borderId="2" xfId="14" applyNumberFormat="1" applyFont="1" applyFill="1" applyBorder="1" applyAlignment="1">
      <alignment horizontal="center" vertical="center" wrapText="1"/>
    </xf>
    <xf numFmtId="17" fontId="16" fillId="11" borderId="3" xfId="14" applyNumberFormat="1" applyFont="1" applyFill="1" applyBorder="1" applyAlignment="1">
      <alignment horizontal="center" vertical="center" wrapText="1"/>
    </xf>
    <xf numFmtId="1" fontId="16" fillId="11" borderId="2" xfId="14" applyNumberFormat="1" applyFont="1" applyFill="1" applyBorder="1" applyAlignment="1">
      <alignment horizontal="center" vertical="center" wrapText="1"/>
    </xf>
    <xf numFmtId="1" fontId="16" fillId="11" borderId="3" xfId="14" applyNumberFormat="1" applyFont="1" applyFill="1" applyBorder="1" applyAlignment="1">
      <alignment horizontal="center" vertical="center" wrapText="1"/>
    </xf>
    <xf numFmtId="0" fontId="16" fillId="11" borderId="3" xfId="12" applyFont="1" applyFill="1" applyBorder="1" applyAlignment="1">
      <alignment horizontal="left" vertical="center"/>
    </xf>
    <xf numFmtId="166" fontId="12" fillId="6" borderId="5" xfId="14" applyNumberFormat="1" applyFont="1" applyFill="1" applyBorder="1" applyAlignment="1">
      <alignment horizontal="right" vertical="center"/>
    </xf>
    <xf numFmtId="166" fontId="12" fillId="6" borderId="4" xfId="14" applyNumberFormat="1" applyFont="1" applyFill="1" applyBorder="1" applyAlignment="1">
      <alignment horizontal="right" vertical="center"/>
    </xf>
    <xf numFmtId="167" fontId="16" fillId="10" borderId="3" xfId="14" applyNumberFormat="1" applyFont="1" applyFill="1" applyBorder="1" applyAlignment="1">
      <alignment horizontal="center" vertical="center"/>
    </xf>
    <xf numFmtId="1" fontId="16" fillId="11" borderId="1" xfId="14" applyNumberFormat="1" applyFont="1" applyFill="1" applyBorder="1" applyAlignment="1">
      <alignment horizontal="center" vertical="center" wrapText="1"/>
    </xf>
    <xf numFmtId="167" fontId="16" fillId="11" borderId="0" xfId="13" applyNumberFormat="1" applyFont="1" applyFill="1" applyBorder="1" applyAlignment="1">
      <alignment horizontal="center" vertical="center"/>
    </xf>
    <xf numFmtId="1" fontId="16" fillId="11" borderId="1" xfId="14" applyNumberFormat="1" applyFont="1" applyFill="1" applyBorder="1" applyAlignment="1">
      <alignment vertical="center" wrapText="1"/>
    </xf>
    <xf numFmtId="1" fontId="16" fillId="11" borderId="0" xfId="14" applyNumberFormat="1" applyFont="1" applyFill="1" applyBorder="1" applyAlignment="1">
      <alignment horizontal="centerContinuous" vertical="center" wrapText="1"/>
    </xf>
    <xf numFmtId="1" fontId="16" fillId="11" borderId="0" xfId="14" applyNumberFormat="1" applyFont="1" applyFill="1" applyAlignment="1">
      <alignment horizontal="centerContinuous" vertical="center" wrapText="1"/>
    </xf>
    <xf numFmtId="1" fontId="16" fillId="11" borderId="0" xfId="14" applyNumberFormat="1" applyFont="1" applyFill="1" applyAlignment="1">
      <alignment horizontal="centerContinuous" vertical="center"/>
    </xf>
    <xf numFmtId="0" fontId="16" fillId="11" borderId="0" xfId="12" applyFont="1" applyFill="1" applyAlignment="1">
      <alignment horizontal="center" vertical="center"/>
    </xf>
    <xf numFmtId="175" fontId="1" fillId="0" borderId="0" xfId="12" applyNumberFormat="1"/>
    <xf numFmtId="178" fontId="13" fillId="6" borderId="0" xfId="13" quotePrefix="1" applyNumberFormat="1" applyFont="1" applyFill="1" applyBorder="1" applyAlignment="1">
      <alignment horizontal="right" vertical="center"/>
    </xf>
    <xf numFmtId="167" fontId="12" fillId="9" borderId="0" xfId="13" applyNumberFormat="1" applyFont="1" applyFill="1" applyBorder="1" applyAlignment="1">
      <alignment horizontal="right"/>
    </xf>
    <xf numFmtId="167" fontId="12" fillId="6" borderId="0" xfId="13" applyNumberFormat="1" applyFont="1" applyFill="1" applyBorder="1" applyAlignment="1">
      <alignment horizontal="right"/>
    </xf>
    <xf numFmtId="167" fontId="13" fillId="9" borderId="0" xfId="13" applyNumberFormat="1" applyFont="1" applyFill="1" applyBorder="1" applyAlignment="1">
      <alignment horizontal="right"/>
    </xf>
    <xf numFmtId="167" fontId="13" fillId="6" borderId="0" xfId="13" applyNumberFormat="1" applyFont="1" applyFill="1" applyBorder="1" applyAlignment="1">
      <alignment horizontal="right"/>
    </xf>
    <xf numFmtId="171" fontId="12" fillId="0" borderId="0" xfId="14" applyNumberFormat="1" applyFont="1"/>
    <xf numFmtId="167" fontId="13" fillId="6" borderId="0" xfId="13" applyNumberFormat="1" applyFont="1" applyFill="1" applyBorder="1"/>
    <xf numFmtId="166" fontId="13" fillId="6" borderId="0" xfId="14" applyNumberFormat="1" applyFont="1" applyFill="1" applyBorder="1"/>
    <xf numFmtId="166" fontId="1" fillId="0" borderId="0" xfId="12" applyNumberFormat="1"/>
    <xf numFmtId="166" fontId="12" fillId="6" borderId="0" xfId="14" applyNumberFormat="1" applyFont="1" applyFill="1"/>
    <xf numFmtId="167" fontId="13" fillId="9" borderId="6" xfId="13" applyNumberFormat="1" applyFont="1" applyFill="1" applyBorder="1" applyAlignment="1">
      <alignment horizontal="right"/>
    </xf>
    <xf numFmtId="166" fontId="12" fillId="6" borderId="7" xfId="14" applyNumberFormat="1" applyFont="1" applyFill="1" applyBorder="1"/>
    <xf numFmtId="166" fontId="12" fillId="6" borderId="6" xfId="14" applyNumberFormat="1" applyFont="1" applyFill="1" applyBorder="1"/>
    <xf numFmtId="167" fontId="13" fillId="6" borderId="6" xfId="13" applyNumberFormat="1" applyFont="1" applyFill="1" applyBorder="1" applyAlignment="1">
      <alignment horizontal="right"/>
    </xf>
    <xf numFmtId="166" fontId="13" fillId="0" borderId="7" xfId="14" applyNumberFormat="1" applyFont="1" applyFill="1" applyBorder="1"/>
    <xf numFmtId="166" fontId="13" fillId="0" borderId="6" xfId="14" applyNumberFormat="1" applyFont="1" applyFill="1" applyBorder="1"/>
    <xf numFmtId="166" fontId="13" fillId="6" borderId="1" xfId="14" applyNumberFormat="1" applyFont="1" applyFill="1" applyBorder="1"/>
    <xf numFmtId="166" fontId="13" fillId="6" borderId="0" xfId="14" applyNumberFormat="1" applyFont="1" applyFill="1"/>
    <xf numFmtId="166" fontId="13" fillId="6" borderId="6" xfId="14" applyNumberFormat="1" applyFont="1" applyFill="1" applyBorder="1"/>
    <xf numFmtId="37" fontId="13" fillId="0" borderId="6" xfId="12" applyNumberFormat="1" applyFont="1" applyBorder="1" applyAlignment="1">
      <alignment horizontal="left"/>
    </xf>
    <xf numFmtId="0" fontId="1" fillId="6" borderId="0" xfId="12" applyFill="1"/>
    <xf numFmtId="37" fontId="12" fillId="6" borderId="0" xfId="12" applyNumberFormat="1" applyFont="1" applyFill="1" applyAlignment="1">
      <alignment horizontal="left" indent="1"/>
    </xf>
    <xf numFmtId="37" fontId="12" fillId="0" borderId="0" xfId="12" applyNumberFormat="1" applyFont="1" applyAlignment="1">
      <alignment horizontal="left" indent="1"/>
    </xf>
    <xf numFmtId="167" fontId="13" fillId="9" borderId="0" xfId="12" applyNumberFormat="1" applyFont="1" applyFill="1" applyAlignment="1">
      <alignment horizontal="right"/>
    </xf>
    <xf numFmtId="175" fontId="13" fillId="0" borderId="1" xfId="12" applyNumberFormat="1" applyFont="1" applyBorder="1"/>
    <xf numFmtId="166" fontId="13" fillId="0" borderId="0" xfId="12" applyNumberFormat="1" applyFont="1"/>
    <xf numFmtId="166" fontId="13" fillId="0" borderId="6" xfId="14" applyNumberFormat="1" applyFont="1" applyBorder="1"/>
    <xf numFmtId="37" fontId="13" fillId="6" borderId="0" xfId="12" applyNumberFormat="1" applyFont="1" applyFill="1" applyAlignment="1">
      <alignment horizontal="left"/>
    </xf>
    <xf numFmtId="0" fontId="3" fillId="6" borderId="0" xfId="12" applyFont="1" applyFill="1"/>
    <xf numFmtId="166" fontId="13" fillId="6" borderId="7" xfId="14" applyNumberFormat="1" applyFont="1" applyFill="1" applyBorder="1"/>
    <xf numFmtId="37" fontId="13" fillId="6" borderId="6" xfId="12" applyNumberFormat="1" applyFont="1" applyFill="1" applyBorder="1" applyAlignment="1">
      <alignment horizontal="left"/>
    </xf>
    <xf numFmtId="166" fontId="13" fillId="6" borderId="1" xfId="14" applyNumberFormat="1" applyFont="1" applyFill="1" applyBorder="1" applyAlignment="1"/>
    <xf numFmtId="166" fontId="13" fillId="6" borderId="0" xfId="14" applyNumberFormat="1" applyFont="1" applyFill="1" applyBorder="1" applyAlignment="1"/>
    <xf numFmtId="167" fontId="12" fillId="9" borderId="6" xfId="13" applyNumberFormat="1" applyFont="1" applyFill="1" applyBorder="1" applyAlignment="1">
      <alignment horizontal="right"/>
    </xf>
    <xf numFmtId="37" fontId="12" fillId="6" borderId="6" xfId="12" applyNumberFormat="1" applyFont="1" applyFill="1" applyBorder="1" applyAlignment="1">
      <alignment horizontal="left"/>
    </xf>
    <xf numFmtId="0" fontId="19" fillId="0" borderId="0" xfId="12" applyFont="1"/>
    <xf numFmtId="167" fontId="20" fillId="7" borderId="0" xfId="13" applyNumberFormat="1" applyFont="1" applyFill="1" applyBorder="1" applyAlignment="1">
      <alignment horizontal="center" vertical="center"/>
    </xf>
    <xf numFmtId="0" fontId="20" fillId="7" borderId="1" xfId="12" applyFont="1" applyFill="1" applyBorder="1" applyAlignment="1">
      <alignment horizontal="center" vertical="center" wrapText="1"/>
    </xf>
    <xf numFmtId="0" fontId="20" fillId="7" borderId="0" xfId="12" applyFont="1" applyFill="1" applyAlignment="1">
      <alignment horizontal="center" vertical="center" wrapText="1"/>
    </xf>
    <xf numFmtId="167" fontId="20" fillId="6" borderId="0" xfId="13" applyNumberFormat="1" applyFont="1" applyFill="1" applyBorder="1" applyAlignment="1">
      <alignment horizontal="center" vertical="center"/>
    </xf>
    <xf numFmtId="2" fontId="20" fillId="7" borderId="0" xfId="12" applyNumberFormat="1" applyFont="1" applyFill="1" applyAlignment="1">
      <alignment horizontal="center" vertical="center"/>
    </xf>
    <xf numFmtId="0" fontId="20" fillId="7" borderId="1" xfId="12" applyFont="1" applyFill="1" applyBorder="1" applyAlignment="1">
      <alignment vertical="center" wrapText="1"/>
    </xf>
    <xf numFmtId="0" fontId="20" fillId="7" borderId="0" xfId="12" applyFont="1" applyFill="1" applyAlignment="1">
      <alignment horizontal="centerContinuous" vertical="center" wrapText="1"/>
    </xf>
    <xf numFmtId="43" fontId="0" fillId="0" borderId="0" xfId="14" applyFont="1"/>
    <xf numFmtId="167" fontId="1" fillId="0" borderId="0" xfId="13" applyNumberFormat="1" applyFont="1"/>
    <xf numFmtId="171" fontId="1" fillId="0" borderId="0" xfId="15" applyNumberFormat="1" applyFont="1"/>
    <xf numFmtId="166" fontId="1" fillId="0" borderId="0" xfId="15" applyNumberFormat="1" applyFont="1"/>
    <xf numFmtId="43" fontId="1" fillId="0" borderId="0" xfId="14" applyFont="1"/>
    <xf numFmtId="171" fontId="1" fillId="0" borderId="0" xfId="15" applyNumberFormat="1" applyFont="1" applyFill="1" applyBorder="1"/>
    <xf numFmtId="0" fontId="1" fillId="0" borderId="0" xfId="12" applyAlignment="1">
      <alignment horizontal="left" wrapText="1"/>
    </xf>
    <xf numFmtId="165" fontId="1" fillId="0" borderId="0" xfId="12" applyNumberFormat="1"/>
    <xf numFmtId="171" fontId="1" fillId="0" borderId="0" xfId="12" applyNumberFormat="1"/>
    <xf numFmtId="0" fontId="1" fillId="0" borderId="0" xfId="17"/>
    <xf numFmtId="171" fontId="1" fillId="0" borderId="9" xfId="15" applyNumberFormat="1" applyFont="1" applyBorder="1"/>
    <xf numFmtId="171" fontId="1" fillId="0" borderId="8" xfId="15" applyNumberFormat="1" applyFont="1" applyBorder="1"/>
    <xf numFmtId="2" fontId="7" fillId="0" borderId="10" xfId="12" applyNumberFormat="1" applyFont="1" applyBorder="1"/>
    <xf numFmtId="165" fontId="0" fillId="6" borderId="11" xfId="15" applyFont="1" applyFill="1" applyBorder="1"/>
    <xf numFmtId="165" fontId="1" fillId="6" borderId="12" xfId="15" applyFont="1" applyFill="1" applyBorder="1"/>
    <xf numFmtId="165" fontId="1" fillId="6" borderId="11" xfId="15" applyFont="1" applyFill="1" applyBorder="1"/>
    <xf numFmtId="37" fontId="6" fillId="0" borderId="14" xfId="12" applyNumberFormat="1" applyFont="1" applyBorder="1" applyAlignment="1">
      <alignment horizontal="left"/>
    </xf>
    <xf numFmtId="2" fontId="1" fillId="6" borderId="12" xfId="15" applyNumberFormat="1" applyFont="1" applyFill="1" applyBorder="1"/>
    <xf numFmtId="2" fontId="1" fillId="0" borderId="12" xfId="15" applyNumberFormat="1" applyFont="1" applyBorder="1"/>
    <xf numFmtId="2" fontId="1" fillId="0" borderId="11" xfId="15" applyNumberFormat="1" applyFont="1" applyBorder="1"/>
    <xf numFmtId="2" fontId="7" fillId="0" borderId="14" xfId="12" applyNumberFormat="1" applyFont="1" applyBorder="1" applyAlignment="1">
      <alignment horizontal="left"/>
    </xf>
    <xf numFmtId="37" fontId="7" fillId="0" borderId="14" xfId="12" applyNumberFormat="1" applyFont="1" applyBorder="1" applyAlignment="1">
      <alignment horizontal="left"/>
    </xf>
    <xf numFmtId="171" fontId="1" fillId="6" borderId="12" xfId="15" applyNumberFormat="1" applyFont="1" applyFill="1" applyBorder="1"/>
    <xf numFmtId="171" fontId="1" fillId="0" borderId="12" xfId="15" applyNumberFormat="1" applyFont="1" applyBorder="1"/>
    <xf numFmtId="171" fontId="1" fillId="0" borderId="11" xfId="15" applyNumberFormat="1" applyFont="1" applyBorder="1"/>
    <xf numFmtId="37" fontId="7" fillId="0" borderId="14" xfId="12" quotePrefix="1" applyNumberFormat="1" applyFont="1" applyBorder="1" applyAlignment="1">
      <alignment horizontal="left"/>
    </xf>
    <xf numFmtId="2" fontId="6" fillId="0" borderId="14" xfId="12" applyNumberFormat="1" applyFont="1" applyBorder="1"/>
    <xf numFmtId="2" fontId="7" fillId="0" borderId="14" xfId="12" quotePrefix="1" applyNumberFormat="1" applyFont="1" applyBorder="1" applyAlignment="1">
      <alignment horizontal="left"/>
    </xf>
    <xf numFmtId="165" fontId="0" fillId="6" borderId="12" xfId="15" applyFont="1" applyFill="1" applyBorder="1"/>
    <xf numFmtId="165" fontId="0" fillId="6" borderId="13" xfId="15" applyFont="1" applyFill="1" applyBorder="1"/>
    <xf numFmtId="165" fontId="0" fillId="6" borderId="0" xfId="15" applyFont="1" applyFill="1" applyBorder="1"/>
    <xf numFmtId="2" fontId="7" fillId="0" borderId="14" xfId="12" applyNumberFormat="1" applyFont="1" applyBorder="1"/>
    <xf numFmtId="167" fontId="1" fillId="0" borderId="12" xfId="13" applyNumberFormat="1" applyFont="1" applyFill="1" applyBorder="1"/>
    <xf numFmtId="167" fontId="1" fillId="0" borderId="11" xfId="13" applyNumberFormat="1" applyFont="1" applyFill="1" applyBorder="1"/>
    <xf numFmtId="167" fontId="7" fillId="0" borderId="14" xfId="12" applyNumberFormat="1" applyFont="1" applyBorder="1" applyAlignment="1">
      <alignment horizontal="left"/>
    </xf>
    <xf numFmtId="166" fontId="1" fillId="0" borderId="11" xfId="15" applyNumberFormat="1" applyFont="1" applyBorder="1"/>
    <xf numFmtId="166" fontId="1" fillId="0" borderId="12" xfId="15" applyNumberFormat="1" applyFont="1" applyBorder="1"/>
    <xf numFmtId="166" fontId="1" fillId="0" borderId="11" xfId="15" applyNumberFormat="1" applyFont="1" applyFill="1" applyBorder="1"/>
    <xf numFmtId="166" fontId="1" fillId="0" borderId="12" xfId="15" applyNumberFormat="1" applyFont="1" applyFill="1" applyBorder="1"/>
    <xf numFmtId="166" fontId="1" fillId="0" borderId="17" xfId="15" applyNumberFormat="1" applyFont="1" applyBorder="1"/>
    <xf numFmtId="166" fontId="1" fillId="0" borderId="15" xfId="15" applyNumberFormat="1" applyFont="1" applyFill="1" applyBorder="1"/>
    <xf numFmtId="166" fontId="1" fillId="0" borderId="16" xfId="15" applyNumberFormat="1" applyFont="1" applyFill="1" applyBorder="1"/>
    <xf numFmtId="166" fontId="1" fillId="0" borderId="15" xfId="15" applyNumberFormat="1" applyFont="1" applyBorder="1"/>
    <xf numFmtId="168" fontId="7" fillId="0" borderId="14" xfId="12" applyNumberFormat="1" applyFont="1" applyBorder="1" applyAlignment="1">
      <alignment horizontal="left"/>
    </xf>
    <xf numFmtId="166" fontId="1" fillId="0" borderId="16" xfId="15" applyNumberFormat="1" applyFont="1" applyBorder="1"/>
    <xf numFmtId="166" fontId="1" fillId="6" borderId="16" xfId="15" applyNumberFormat="1" applyFont="1" applyFill="1" applyBorder="1"/>
    <xf numFmtId="166" fontId="1" fillId="0" borderId="18" xfId="15" applyNumberFormat="1" applyFont="1" applyBorder="1"/>
    <xf numFmtId="166" fontId="1" fillId="6" borderId="11" xfId="15" applyNumberFormat="1" applyFont="1" applyFill="1" applyBorder="1"/>
    <xf numFmtId="166" fontId="1" fillId="6" borderId="12" xfId="15" applyNumberFormat="1" applyFont="1" applyFill="1" applyBorder="1"/>
    <xf numFmtId="171" fontId="1" fillId="0" borderId="11" xfId="15" applyNumberFormat="1" applyFont="1" applyFill="1" applyBorder="1"/>
    <xf numFmtId="171" fontId="1" fillId="0" borderId="12" xfId="15" applyNumberFormat="1" applyFont="1" applyFill="1" applyBorder="1"/>
    <xf numFmtId="2" fontId="6" fillId="0" borderId="14" xfId="12" applyNumberFormat="1" applyFont="1" applyBorder="1" applyAlignment="1">
      <alignment horizontal="left"/>
    </xf>
    <xf numFmtId="0" fontId="7" fillId="0" borderId="14" xfId="12" applyFont="1" applyBorder="1" applyAlignment="1">
      <alignment horizontal="left"/>
    </xf>
    <xf numFmtId="171" fontId="1" fillId="6" borderId="17" xfId="15" applyNumberFormat="1" applyFont="1" applyFill="1" applyBorder="1"/>
    <xf numFmtId="171" fontId="1" fillId="6" borderId="18" xfId="15" applyNumberFormat="1" applyFont="1" applyFill="1" applyBorder="1"/>
    <xf numFmtId="171" fontId="1" fillId="0" borderId="17" xfId="15" applyNumberFormat="1" applyFont="1" applyBorder="1"/>
    <xf numFmtId="171" fontId="1" fillId="6" borderId="11" xfId="15" applyNumberFormat="1" applyFont="1" applyFill="1" applyBorder="1"/>
    <xf numFmtId="171" fontId="1" fillId="6" borderId="16" xfId="15" applyNumberFormat="1" applyFont="1" applyFill="1" applyBorder="1"/>
    <xf numFmtId="171" fontId="1" fillId="6" borderId="15" xfId="15" applyNumberFormat="1" applyFont="1" applyFill="1" applyBorder="1"/>
    <xf numFmtId="171" fontId="1" fillId="0" borderId="16" xfId="15" applyNumberFormat="1" applyFont="1" applyBorder="1"/>
    <xf numFmtId="171" fontId="1" fillId="0" borderId="15" xfId="15" applyNumberFormat="1" applyFont="1" applyBorder="1"/>
    <xf numFmtId="169" fontId="6" fillId="0" borderId="14" xfId="12" applyNumberFormat="1" applyFont="1" applyBorder="1" applyAlignment="1">
      <alignment horizontal="left"/>
    </xf>
    <xf numFmtId="171" fontId="1" fillId="0" borderId="18" xfId="15" applyNumberFormat="1" applyFont="1" applyBorder="1"/>
    <xf numFmtId="171" fontId="1" fillId="0" borderId="19" xfId="15" applyNumberFormat="1" applyFont="1" applyBorder="1"/>
    <xf numFmtId="2" fontId="6" fillId="0" borderId="20" xfId="12" applyNumberFormat="1" applyFont="1" applyBorder="1" applyAlignment="1">
      <alignment horizontal="left"/>
    </xf>
    <xf numFmtId="0" fontId="2" fillId="7" borderId="21" xfId="12" applyFont="1" applyFill="1" applyBorder="1" applyAlignment="1">
      <alignment horizontal="center" vertical="center"/>
    </xf>
    <xf numFmtId="0" fontId="2" fillId="7" borderId="22" xfId="12" applyFont="1" applyFill="1" applyBorder="1" applyAlignment="1">
      <alignment horizontal="center" vertical="center"/>
    </xf>
    <xf numFmtId="2" fontId="2" fillId="7" borderId="23" xfId="12" applyNumberFormat="1" applyFont="1" applyFill="1" applyBorder="1" applyAlignment="1">
      <alignment horizontal="center" vertical="center" wrapText="1"/>
    </xf>
    <xf numFmtId="2" fontId="2" fillId="0" borderId="0" xfId="12" applyNumberFormat="1" applyFont="1" applyAlignment="1">
      <alignment vertical="center"/>
    </xf>
    <xf numFmtId="167" fontId="13" fillId="6" borderId="0" xfId="13" applyNumberFormat="1" applyFont="1" applyFill="1"/>
    <xf numFmtId="0" fontId="21" fillId="0" borderId="0" xfId="0" applyFont="1"/>
    <xf numFmtId="9" fontId="0" fillId="6" borderId="0" xfId="13" applyFont="1" applyFill="1"/>
    <xf numFmtId="175" fontId="1" fillId="6" borderId="0" xfId="12" applyNumberFormat="1" applyFill="1"/>
    <xf numFmtId="180" fontId="1" fillId="6" borderId="0" xfId="12" applyNumberFormat="1" applyFill="1"/>
    <xf numFmtId="43" fontId="18" fillId="6" borderId="0" xfId="14" applyFont="1" applyFill="1"/>
    <xf numFmtId="172" fontId="1" fillId="6" borderId="0" xfId="12" applyNumberFormat="1" applyFill="1"/>
    <xf numFmtId="167" fontId="0" fillId="6" borderId="0" xfId="13" applyNumberFormat="1" applyFont="1" applyFill="1"/>
    <xf numFmtId="37" fontId="13" fillId="0" borderId="24" xfId="12" applyNumberFormat="1" applyFont="1" applyBorder="1" applyAlignment="1">
      <alignment horizontal="left"/>
    </xf>
    <xf numFmtId="166" fontId="13" fillId="0" borderId="24" xfId="14" applyNumberFormat="1" applyFont="1" applyFill="1" applyBorder="1"/>
    <xf numFmtId="166" fontId="13" fillId="0" borderId="25" xfId="14" applyNumberFormat="1" applyFont="1" applyFill="1" applyBorder="1"/>
    <xf numFmtId="167" fontId="13" fillId="6" borderId="24" xfId="13" applyNumberFormat="1" applyFont="1" applyFill="1" applyBorder="1" applyAlignment="1">
      <alignment horizontal="right"/>
    </xf>
    <xf numFmtId="166" fontId="13" fillId="0" borderId="24" xfId="14" applyNumberFormat="1" applyFont="1" applyBorder="1"/>
    <xf numFmtId="167" fontId="13" fillId="9" borderId="24" xfId="13" applyNumberFormat="1" applyFont="1" applyFill="1" applyBorder="1" applyAlignment="1">
      <alignment horizontal="right"/>
    </xf>
    <xf numFmtId="0" fontId="12" fillId="6" borderId="0" xfId="12" applyFont="1" applyFill="1" applyAlignment="1">
      <alignment horizontal="left" wrapText="1"/>
    </xf>
    <xf numFmtId="166" fontId="1" fillId="6" borderId="15" xfId="15" applyNumberFormat="1" applyFont="1" applyFill="1" applyBorder="1"/>
    <xf numFmtId="2" fontId="1" fillId="6" borderId="11" xfId="15" applyNumberFormat="1" applyFont="1" applyFill="1" applyBorder="1"/>
    <xf numFmtId="1" fontId="16" fillId="7" borderId="0" xfId="14" applyNumberFormat="1" applyFont="1" applyFill="1" applyBorder="1" applyAlignment="1">
      <alignment horizontal="center" vertical="center" wrapText="1"/>
    </xf>
    <xf numFmtId="17" fontId="16" fillId="7" borderId="0" xfId="14" applyNumberFormat="1" applyFont="1" applyFill="1" applyBorder="1" applyAlignment="1">
      <alignment horizontal="center" vertical="center" wrapText="1"/>
    </xf>
    <xf numFmtId="1" fontId="16" fillId="11" borderId="0" xfId="14" applyNumberFormat="1" applyFont="1" applyFill="1" applyBorder="1" applyAlignment="1">
      <alignment horizontal="center" vertical="center" wrapText="1"/>
    </xf>
    <xf numFmtId="166" fontId="12" fillId="6" borderId="0" xfId="14" applyNumberFormat="1" applyFont="1" applyFill="1" applyBorder="1" applyAlignment="1">
      <alignment horizontal="right" vertical="center"/>
    </xf>
    <xf numFmtId="17" fontId="16" fillId="11" borderId="0" xfId="14" applyNumberFormat="1" applyFont="1" applyFill="1" applyBorder="1" applyAlignment="1">
      <alignment horizontal="center" vertical="center" wrapText="1"/>
    </xf>
    <xf numFmtId="1" fontId="16" fillId="11" borderId="0" xfId="14" applyNumberFormat="1" applyFont="1" applyFill="1" applyBorder="1" applyAlignment="1">
      <alignment horizontal="left" vertical="center"/>
    </xf>
    <xf numFmtId="1" fontId="16" fillId="7" borderId="0" xfId="14" applyNumberFormat="1" applyFont="1" applyFill="1" applyBorder="1" applyAlignment="1">
      <alignment horizontal="left" vertical="center"/>
    </xf>
    <xf numFmtId="0" fontId="20" fillId="7" borderId="0" xfId="12" applyFont="1" applyFill="1" applyAlignment="1">
      <alignment horizontal="left" vertical="center"/>
    </xf>
    <xf numFmtId="37" fontId="12" fillId="0" borderId="0" xfId="0" applyNumberFormat="1" applyFont="1" applyAlignment="1">
      <alignment horizontal="left"/>
    </xf>
    <xf numFmtId="37" fontId="12" fillId="6" borderId="0" xfId="0" applyNumberFormat="1" applyFont="1" applyFill="1" applyAlignment="1">
      <alignment horizontal="left"/>
    </xf>
    <xf numFmtId="0" fontId="12" fillId="6" borderId="0" xfId="12" applyFont="1" applyFill="1" applyAlignment="1">
      <alignment horizontal="left" wrapText="1"/>
    </xf>
    <xf numFmtId="0" fontId="4" fillId="0" borderId="0" xfId="0" applyFont="1" applyAlignment="1">
      <alignment horizontal="left" wrapText="1"/>
    </xf>
    <xf numFmtId="0" fontId="1"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justify" wrapText="1"/>
    </xf>
  </cellXfs>
  <cellStyles count="19">
    <cellStyle name="Comma" xfId="14" xr:uid="{32BD5166-0B26-4816-9B20-417E58FEF714}"/>
    <cellStyle name="Comma0 - Estilo4" xfId="1" xr:uid="{00000000-0005-0000-0000-000000000000}"/>
    <cellStyle name="Comma1 - Estilo1" xfId="2" xr:uid="{00000000-0005-0000-0000-000001000000}"/>
    <cellStyle name="Comma2 - Estilo2" xfId="3" xr:uid="{00000000-0005-0000-0000-000002000000}"/>
    <cellStyle name="Curren - Estilo1" xfId="4" xr:uid="{00000000-0005-0000-0000-000003000000}"/>
    <cellStyle name="Curren - Estilo5" xfId="5" xr:uid="{00000000-0005-0000-0000-000004000000}"/>
    <cellStyle name="Euro" xfId="6" xr:uid="{00000000-0005-0000-0000-000005000000}"/>
    <cellStyle name="Fixed3 - Estilo3" xfId="7" xr:uid="{00000000-0005-0000-0000-000006000000}"/>
    <cellStyle name="Normal" xfId="0" builtinId="0"/>
    <cellStyle name="Normal 10" xfId="18" xr:uid="{CE65E593-BA8F-4AED-9586-BB3BD1904B1C}"/>
    <cellStyle name="Normal 2" xfId="12" xr:uid="{05D18982-BC88-4BE5-9708-94D0255C7198}"/>
    <cellStyle name="Normal 2 10 2 2" xfId="17" xr:uid="{846A570A-CF6C-47E8-AF7C-8B31533AEADC}"/>
    <cellStyle name="Normal_SHEET" xfId="8" xr:uid="{00000000-0005-0000-0000-000008000000}"/>
    <cellStyle name="Percen - Estilo2" xfId="9" xr:uid="{00000000-0005-0000-0000-000009000000}"/>
    <cellStyle name="Percent" xfId="13" xr:uid="{554272A3-D04A-4802-AB79-3ED6C54D7820}"/>
    <cellStyle name="Porcentagem" xfId="10" builtinId="5"/>
    <cellStyle name="Vírgula" xfId="11" builtinId="3"/>
    <cellStyle name="Vírgula 2 2" xfId="16" xr:uid="{6E6FC7AC-2D07-4500-B1AF-2367A581CEE3}"/>
    <cellStyle name="Vírgula 3" xfId="15" xr:uid="{91135DC9-98BD-4E7B-99CD-A5E231303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valeria\2000\rig00\receit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localiza-my.sharepoint.com/Documents%20and%20Settings/paula/Configura&#231;&#245;es%20locais/Temporary%20Internet%20Files/OLK1D1/RELATORIOFINAL_1510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Br\CLIENTES\Grupo%20Saint%20Gobain\Relat2\Quadro%20Final.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6811%20Movimenta&#231;&#227;o%20do%20ELP"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6820%20CONTING&#202;NCIAS%20Leadsheet%202"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5800%20REALIZAVEL%20A%20LONGO%20PRAZO%20Combined%20Leadsheet"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5800%20REALIZ&#193;VEL%20A%20LONGO%20PRAZO%20Combined%20Leadsheet"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5810%20REALIZAVEL%20A%20LONGO%20PRAZO%20Combined%20Leadsheet"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6820%20CONTING&#202;NCIAS%20Leadsheet"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5801%20Movimenta&#231;&#227;o%20Realiz&#225;vel%20a%20Longo%20Prazo"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valeria\2000\rig00\RIG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valeria\2000\rig00\DESC_RI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lientes_A-I\C\CESTE\2007\2007Jul\@TAB_CESTE_MHAY_JUL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ocaliza-my.sharepoint.com/RH-Cargos%20e%20Salarios/Descri&#231;&#245;es%20de%20Cargos%202008/Avaliacoes/aval_localiza_junho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nada\publico\Work\SaintGobain\Quadro%20de%20Conferenci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portal2.localiza.com/area/finan/tesouraria/Controles%20Financeiros/Controle%20do%20Caix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UK\OTHERS\EVAL%20AG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localiza-my.sharepoint.com/RH-Cargos%20e%20Salarios/Estudo%20Hay%202008/estudo_salarial_ajustada_09042008%20(version%20APROV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endas"/>
      <sheetName val="RecBr"/>
      <sheetName val="RecDia"/>
      <sheetName val="RecBrMod"/>
      <sheetName val="FormaRec"/>
      <sheetName val="CCred"/>
      <sheetName val="EvCCred"/>
      <sheetName val="RecBrPF"/>
      <sheetName val="RecBrPJ"/>
      <sheetName val="RecBrAG"/>
      <sheetName val="RecBrRE"/>
      <sheetName val="RecBrGL"/>
      <sheetName val="RecBrRE+GL"/>
      <sheetName val="RecBrML"/>
      <sheetName val="RecBrAD"/>
      <sheetName val="RecBrSegm"/>
      <sheetName val="RecDiaPF"/>
      <sheetName val="RecDiaPJ"/>
      <sheetName val="RecDiaAG"/>
      <sheetName val="RecDiaRE"/>
      <sheetName val="RecDiaGL"/>
      <sheetName val="RecDiaRE+GL"/>
      <sheetName val="RecDiaML"/>
      <sheetName val="RecDiaAD"/>
      <sheetName val="FormaRecPF"/>
      <sheetName val="FormaRecPJ"/>
      <sheetName val="FormaRecMI"/>
      <sheetName val="FormaRecME"/>
      <sheetName val="FormaRecAG"/>
      <sheetName val="FormaRecRE"/>
      <sheetName val="FormaRecML"/>
      <sheetName val="FormaRecSeg"/>
      <sheetName val="DescProm"/>
      <sheetName val="DescProm 2"/>
      <sheetName val="DescPrPF"/>
      <sheetName val="DescPrPJ"/>
      <sheetName val="DescPrAG"/>
      <sheetName val="DescPrRE"/>
      <sheetName val="DescPrGL"/>
      <sheetName val="DescPrAM"/>
      <sheetName val="DescPrSegm"/>
      <sheetName val="RecLPV"/>
      <sheetName val="DescPrSeg"/>
      <sheetName val="COMP EVA"/>
      <sheetName val="Contas a receber"/>
      <sheetName val="Debt"/>
      <sheetName val="Inputs"/>
      <sheetName val="Premissas SPE selecionada"/>
      <sheetName val="DescProm_2"/>
      <sheetName val="COMP_EVA"/>
      <sheetName val="Contas_a_receber"/>
    </sheetNames>
    <sheetDataSet>
      <sheetData sheetId="0"/>
      <sheetData sheetId="1"/>
      <sheetData sheetId="2"/>
      <sheetData sheetId="3"/>
      <sheetData sheetId="4"/>
      <sheetData sheetId="5" refreshError="1">
        <row r="68">
          <cell r="A68" t="str">
            <v>Anos Anteriores - Total no Ano</v>
          </cell>
        </row>
        <row r="69">
          <cell r="A69" t="str">
            <v>1999</v>
          </cell>
          <cell r="C69">
            <v>10805.821680000001</v>
          </cell>
          <cell r="D69">
            <v>18965.246579999999</v>
          </cell>
        </row>
        <row r="70">
          <cell r="A70" t="str">
            <v>% Total</v>
          </cell>
          <cell r="C70">
            <v>0.26706894421752503</v>
          </cell>
          <cell r="D70">
            <v>0.46873144226692681</v>
          </cell>
        </row>
      </sheetData>
      <sheetData sheetId="6" refreshError="1">
        <row r="49">
          <cell r="B49">
            <v>3967.2381109868097</v>
          </cell>
          <cell r="C49">
            <v>3081.2693438222027</v>
          </cell>
          <cell r="D49">
            <v>3505.3762947725631</v>
          </cell>
          <cell r="E49">
            <v>5770.8371107876101</v>
          </cell>
          <cell r="F49">
            <v>8756.1460299999999</v>
          </cell>
          <cell r="G49">
            <v>8411.4631499999996</v>
          </cell>
          <cell r="H49">
            <v>10065.312460000003</v>
          </cell>
        </row>
        <row r="50">
          <cell r="B50">
            <v>4045.4873675100407</v>
          </cell>
          <cell r="C50">
            <v>2773.0266132750121</v>
          </cell>
          <cell r="D50">
            <v>2959.4157663431247</v>
          </cell>
          <cell r="E50">
            <v>5317.3540925052794</v>
          </cell>
          <cell r="F50">
            <v>9343.4491600000001</v>
          </cell>
          <cell r="G50">
            <v>9902.0307599999996</v>
          </cell>
          <cell r="H50">
            <v>11020.070260000002</v>
          </cell>
        </row>
        <row r="51">
          <cell r="B51">
            <v>2763.4773607506331</v>
          </cell>
          <cell r="C51">
            <v>2300.592330995381</v>
          </cell>
          <cell r="D51">
            <v>2479.7936043079035</v>
          </cell>
          <cell r="E51">
            <v>5208.294880272143</v>
          </cell>
          <cell r="F51">
            <v>10538.09247</v>
          </cell>
          <cell r="G51">
            <v>10106.13841</v>
          </cell>
          <cell r="H51">
            <v>12547.464420000002</v>
          </cell>
        </row>
        <row r="52">
          <cell r="B52">
            <v>342.30186587971622</v>
          </cell>
          <cell r="C52">
            <v>342.30186587971622</v>
          </cell>
          <cell r="D52">
            <v>314.50107607277585</v>
          </cell>
          <cell r="E52">
            <v>359.07463308208071</v>
          </cell>
          <cell r="F52">
            <v>6.9396252602359479E-3</v>
          </cell>
          <cell r="G52" t="str">
            <v>-</v>
          </cell>
          <cell r="H52" t="str">
            <v>-</v>
          </cell>
        </row>
        <row r="55">
          <cell r="C55">
            <v>8154.8882880925958</v>
          </cell>
          <cell r="D55">
            <v>8944.5856654235904</v>
          </cell>
          <cell r="E55">
            <v>16296.486083565032</v>
          </cell>
          <cell r="F55">
            <v>28637.68766</v>
          </cell>
          <cell r="G55">
            <v>28419.632319999997</v>
          </cell>
          <cell r="H55">
            <v>33632.847140000005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 sheetId="46"/>
      <sheetData sheetId="47" refreshError="1"/>
      <sheetData sheetId="48"/>
      <sheetData sheetId="49"/>
      <sheetData sheetId="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GERAL"/>
      <sheetName val="Parametros"/>
      <sheetName val="Resumo"/>
      <sheetName val="Grades"/>
      <sheetName val="tabelaSB"/>
      <sheetName val="tabelaTD"/>
      <sheetName val="tabelaTD (2)"/>
      <sheetName val="Eq_Pres"/>
      <sheetName val="Equação"/>
      <sheetName val="Eq_Exec"/>
      <sheetName val="REGIONAL"/>
      <sheetName val="tabelaMTZ"/>
      <sheetName val="PLR"/>
      <sheetName val="RES"/>
      <sheetName val="GráfDisp 32-23"/>
      <sheetName val="GráfDisp 27-23"/>
      <sheetName val="GráfDisp 20-17"/>
      <sheetName val="GráfDisp 16-13"/>
      <sheetName val="GráfDisp 12-05"/>
      <sheetName val="distb"/>
      <sheetName val="Gráfdistb"/>
      <sheetName val="Impacto"/>
      <sheetName val="carro"/>
      <sheetName val="amplitude"/>
      <sheetName val="varFOPA"/>
      <sheetName val="tfll"/>
      <sheetName val="cargosalterados"/>
      <sheetName val="listas"/>
      <sheetName val="Erros"/>
      <sheetName val="DIRCS"/>
      <sheetName val="AL_CAR"/>
      <sheetName val="TOTAL_FLEET"/>
      <sheetName val="Contas Correntes 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951">
          <cell r="B951" t="str">
            <v>Ajudante Produção</v>
          </cell>
        </row>
        <row r="952">
          <cell r="B952" t="str">
            <v>Carpinteiro</v>
          </cell>
        </row>
        <row r="953">
          <cell r="B953" t="str">
            <v>Eletricista I</v>
          </cell>
        </row>
        <row r="954">
          <cell r="B954" t="str">
            <v>Eletricista II</v>
          </cell>
        </row>
        <row r="955">
          <cell r="B955" t="str">
            <v>Eletricista III</v>
          </cell>
        </row>
        <row r="956">
          <cell r="B956" t="str">
            <v>Encanador</v>
          </cell>
        </row>
        <row r="957">
          <cell r="B957" t="str">
            <v>Ferramenteiro</v>
          </cell>
        </row>
        <row r="958">
          <cell r="B958" t="str">
            <v>Pedreiro</v>
          </cell>
        </row>
        <row r="959">
          <cell r="B959" t="str">
            <v>Soldador</v>
          </cell>
        </row>
        <row r="960">
          <cell r="B960" t="str">
            <v>Torneiro Mecânico I</v>
          </cell>
        </row>
        <row r="961">
          <cell r="B961" t="str">
            <v>Torneiro Mecânico II</v>
          </cell>
        </row>
        <row r="962">
          <cell r="B962" t="str">
            <v>Analista Desenvolvimento De Produtos</v>
          </cell>
        </row>
        <row r="963">
          <cell r="B963" t="str">
            <v>Analista Processos I</v>
          </cell>
        </row>
        <row r="964">
          <cell r="B964" t="str">
            <v>Analista Processos II</v>
          </cell>
        </row>
        <row r="965">
          <cell r="B965" t="str">
            <v>Analista Processos III</v>
          </cell>
        </row>
        <row r="966">
          <cell r="B966" t="str">
            <v>Auxiliar Manutenção</v>
          </cell>
        </row>
        <row r="967">
          <cell r="B967" t="str">
            <v>Diretor Industrial</v>
          </cell>
        </row>
        <row r="968">
          <cell r="B968" t="str">
            <v>Embalador</v>
          </cell>
        </row>
        <row r="969">
          <cell r="B969" t="str">
            <v>Gerente Fábrica/Planta I</v>
          </cell>
        </row>
        <row r="970">
          <cell r="B970" t="str">
            <v>Gerente Fábrica/Planta II</v>
          </cell>
        </row>
        <row r="971">
          <cell r="B971" t="str">
            <v>Gerente Fábrica/Planta III</v>
          </cell>
        </row>
        <row r="972">
          <cell r="B972" t="str">
            <v>Gerente Manutenção</v>
          </cell>
        </row>
        <row r="973">
          <cell r="B973" t="str">
            <v>Gerente Produção</v>
          </cell>
        </row>
        <row r="974">
          <cell r="B974" t="str">
            <v>Lubrificador</v>
          </cell>
        </row>
        <row r="975">
          <cell r="B975" t="str">
            <v>Operador Caldeira I</v>
          </cell>
        </row>
        <row r="976">
          <cell r="B976" t="str">
            <v>Operador Caldeira II</v>
          </cell>
        </row>
        <row r="977">
          <cell r="B977" t="str">
            <v>Operador I</v>
          </cell>
        </row>
        <row r="978">
          <cell r="B978" t="str">
            <v>Operador II</v>
          </cell>
        </row>
        <row r="979">
          <cell r="B979" t="str">
            <v>Operador III</v>
          </cell>
        </row>
        <row r="980">
          <cell r="B980" t="str">
            <v>Operador IV</v>
          </cell>
        </row>
        <row r="981">
          <cell r="B981" t="str">
            <v>Supervisor Manutenção - Nível Médio</v>
          </cell>
        </row>
        <row r="982">
          <cell r="B982" t="str">
            <v>Supervisor Manutenção - Nível Superior</v>
          </cell>
        </row>
        <row r="983">
          <cell r="B983" t="str">
            <v>Supervisor Produção - Nível Médio</v>
          </cell>
        </row>
        <row r="984">
          <cell r="B984" t="str">
            <v>Supervisor Produção - Nível Superior</v>
          </cell>
        </row>
        <row r="985">
          <cell r="B985" t="str">
            <v>Produção - Grade 3</v>
          </cell>
        </row>
        <row r="986">
          <cell r="B986" t="str">
            <v>Produção - Grade 4</v>
          </cell>
        </row>
        <row r="987">
          <cell r="B987" t="str">
            <v>Produção - Grade 5</v>
          </cell>
        </row>
        <row r="988">
          <cell r="B988" t="str">
            <v>Produção - Grade 6</v>
          </cell>
        </row>
        <row r="989">
          <cell r="B989" t="str">
            <v>Produção - Grade 7</v>
          </cell>
        </row>
        <row r="990">
          <cell r="B990" t="str">
            <v>Produção - Grade 8</v>
          </cell>
        </row>
        <row r="991">
          <cell r="B991" t="str">
            <v>Produção - Grade 9</v>
          </cell>
        </row>
        <row r="992">
          <cell r="B992" t="str">
            <v>Produção - Grade 10</v>
          </cell>
        </row>
        <row r="993">
          <cell r="B993" t="str">
            <v>Produção - Grade 11</v>
          </cell>
        </row>
        <row r="994">
          <cell r="B994" t="str">
            <v>Produção - Grade 12</v>
          </cell>
        </row>
        <row r="995">
          <cell r="B995" t="str">
            <v>Produção - Grade 13</v>
          </cell>
        </row>
        <row r="996">
          <cell r="B996" t="str">
            <v>Produção - Grade 14</v>
          </cell>
        </row>
        <row r="997">
          <cell r="B997" t="str">
            <v>Produção - Grade 15</v>
          </cell>
        </row>
        <row r="998">
          <cell r="B998" t="str">
            <v>Produção - Grade 16</v>
          </cell>
        </row>
        <row r="999">
          <cell r="B999" t="str">
            <v>Produção - Grade 17</v>
          </cell>
        </row>
        <row r="1000">
          <cell r="B1000" t="str">
            <v>Produção - Grade 18</v>
          </cell>
        </row>
        <row r="1001">
          <cell r="B1001" t="str">
            <v>Produção - Grade 19</v>
          </cell>
        </row>
        <row r="1002">
          <cell r="B1002" t="str">
            <v>Produção - Grade 20</v>
          </cell>
        </row>
        <row r="1003">
          <cell r="B1003" t="str">
            <v>Produção - Grade 21</v>
          </cell>
        </row>
        <row r="1004">
          <cell r="B1004" t="str">
            <v>Produção - Grade 22</v>
          </cell>
        </row>
        <row r="1005">
          <cell r="B1005" t="str">
            <v>Produção - Grade 23</v>
          </cell>
        </row>
        <row r="1006">
          <cell r="B1006" t="str">
            <v>Produção - Grade 24</v>
          </cell>
        </row>
        <row r="1007">
          <cell r="B1007" t="str">
            <v>Produção - Grade 25</v>
          </cell>
        </row>
        <row r="1008">
          <cell r="B1008" t="str">
            <v>Manutenção - Grade 3</v>
          </cell>
        </row>
        <row r="1009">
          <cell r="B1009" t="str">
            <v>Manutenção - Grade 4</v>
          </cell>
        </row>
        <row r="1010">
          <cell r="B1010" t="str">
            <v>Manutenção - Grade 5</v>
          </cell>
        </row>
        <row r="1011">
          <cell r="B1011" t="str">
            <v>Manutenção - Grade 6</v>
          </cell>
        </row>
        <row r="1012">
          <cell r="B1012" t="str">
            <v>Manutenção - Grade 7</v>
          </cell>
        </row>
        <row r="1013">
          <cell r="B1013" t="str">
            <v>Manutenção - Grade 8</v>
          </cell>
        </row>
        <row r="1014">
          <cell r="B1014" t="str">
            <v>Manutenção - Grade 9</v>
          </cell>
        </row>
        <row r="1015">
          <cell r="B1015" t="str">
            <v>Manutenção - Grade 10</v>
          </cell>
        </row>
        <row r="1016">
          <cell r="B1016" t="str">
            <v>Manutenção - Grade 11</v>
          </cell>
        </row>
        <row r="1017">
          <cell r="B1017" t="str">
            <v>Manutenção - Grade 12</v>
          </cell>
        </row>
        <row r="1018">
          <cell r="B1018" t="str">
            <v>Manutenção - Grade 13</v>
          </cell>
        </row>
        <row r="1019">
          <cell r="B1019" t="str">
            <v>Manutenção - Grade 14</v>
          </cell>
        </row>
        <row r="1020">
          <cell r="B1020" t="str">
            <v>Manutenção - Grade 15</v>
          </cell>
        </row>
        <row r="1021">
          <cell r="B1021" t="str">
            <v>Manutenção - Grade 16</v>
          </cell>
        </row>
        <row r="1022">
          <cell r="B1022" t="str">
            <v>Manutenção - Grade 17</v>
          </cell>
        </row>
        <row r="1023">
          <cell r="B1023" t="str">
            <v>Manutenção - Grade 18</v>
          </cell>
        </row>
        <row r="1024">
          <cell r="B1024" t="str">
            <v>Manutenção - Grade 19</v>
          </cell>
        </row>
        <row r="1025">
          <cell r="B1025" t="str">
            <v>Manutenção - Grade 20</v>
          </cell>
        </row>
        <row r="1026">
          <cell r="B1026" t="str">
            <v>Manutenção - Grade 21</v>
          </cell>
        </row>
        <row r="1027">
          <cell r="B1027" t="str">
            <v>Manutenção - Grade 22</v>
          </cell>
        </row>
        <row r="1028">
          <cell r="B1028" t="str">
            <v>Manutenção - Grade 23</v>
          </cell>
        </row>
        <row r="1029">
          <cell r="B1029" t="str">
            <v>Manutenção - Grade 24</v>
          </cell>
        </row>
        <row r="1030">
          <cell r="B1030" t="str">
            <v>Manutenção - Grade 25</v>
          </cell>
        </row>
        <row r="1031">
          <cell r="B1031" t="str">
            <v>Geral - Grade 3 - PR</v>
          </cell>
        </row>
        <row r="1032">
          <cell r="B1032" t="str">
            <v>Geral - Grade 4 - PR</v>
          </cell>
        </row>
        <row r="1033">
          <cell r="B1033" t="str">
            <v>Geral - Grade 5 - PR</v>
          </cell>
        </row>
        <row r="1034">
          <cell r="B1034" t="str">
            <v>Geral - Grade 6 - PR</v>
          </cell>
        </row>
        <row r="1035">
          <cell r="B1035" t="str">
            <v>Geral - Grade 7 - PR</v>
          </cell>
        </row>
        <row r="1036">
          <cell r="B1036" t="str">
            <v>Geral - Grade 8 - PR</v>
          </cell>
        </row>
        <row r="1037">
          <cell r="B1037" t="str">
            <v>Geral - Grade 9 - PR</v>
          </cell>
        </row>
        <row r="1038">
          <cell r="B1038" t="str">
            <v>Geral - Grade 10 - PR</v>
          </cell>
        </row>
        <row r="1039">
          <cell r="B1039" t="str">
            <v>Geral - Grade 11 - PR</v>
          </cell>
        </row>
        <row r="1040">
          <cell r="B1040" t="str">
            <v>Geral - Grade 12 - PR</v>
          </cell>
        </row>
        <row r="1041">
          <cell r="B1041" t="str">
            <v>Geral - Grade 13 - PR</v>
          </cell>
        </row>
        <row r="1042">
          <cell r="B1042" t="str">
            <v>Geral - Grade 14 - PR</v>
          </cell>
        </row>
        <row r="1043">
          <cell r="B1043" t="str">
            <v>Geral - Grade 15 - PR</v>
          </cell>
        </row>
        <row r="1044">
          <cell r="B1044" t="str">
            <v>Geral - Grade 16 - PR</v>
          </cell>
        </row>
        <row r="1045">
          <cell r="B1045" t="str">
            <v>Geral - Grade 17 - PR</v>
          </cell>
        </row>
        <row r="1046">
          <cell r="B1046" t="str">
            <v>Geral - Grade 18 - PR</v>
          </cell>
        </row>
        <row r="1047">
          <cell r="B1047" t="str">
            <v>Geral - Grade 19 - PR</v>
          </cell>
        </row>
        <row r="1048">
          <cell r="B1048" t="str">
            <v>Geral - Grade 20 - PR</v>
          </cell>
        </row>
        <row r="1049">
          <cell r="B1049" t="str">
            <v>Geral - Grade 21 - PR</v>
          </cell>
        </row>
        <row r="1050">
          <cell r="B1050" t="str">
            <v>Geral - Grade 22 - PR</v>
          </cell>
        </row>
        <row r="1051">
          <cell r="B1051" t="str">
            <v>Geral - Grade 23 - PR</v>
          </cell>
        </row>
        <row r="1052">
          <cell r="B1052" t="str">
            <v>Geral - Grade 24 - PR</v>
          </cell>
        </row>
        <row r="1053">
          <cell r="B1053" t="str">
            <v>Geral - Grade 25 - PR</v>
          </cell>
        </row>
      </sheetData>
      <sheetData sheetId="29" refreshError="1"/>
      <sheetData sheetId="30"/>
      <sheetData sheetId="31"/>
      <sheetData sheetId="32"/>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acoes"/>
      <sheetName val="i"/>
      <sheetName val="GSG"/>
      <sheetName val="GSGD"/>
      <sheetName val="BarGSG"/>
      <sheetName val="sbGSG"/>
      <sheetName val="tdGSG"/>
      <sheetName val="rtGSG"/>
      <sheetName val="Quadro Final"/>
      <sheetName val="Metas-Escalas-Operacao"/>
      <sheetName val="Metas-Escalas-Comercial"/>
      <sheetName val="Metas-Escalas-Frota"/>
      <sheetName val="Metas-Escalas-Motoristas (2)"/>
      <sheetName val="Metas-Escalas-Apoio"/>
      <sheetName val="ProdPbMA (ton)"/>
      <sheetName val="EfEnerg (ton)"/>
      <sheetName val="DRECorporativo (US$)"/>
      <sheetName val="DRENegócio (US$)"/>
      <sheetName val="DREÓxido"/>
      <sheetName val="FluxoCorporativo (US$)"/>
      <sheetName val="VendasZn (US$)"/>
      <sheetName val="Endividamento (US$)"/>
      <sheetName val="EstoqueComposição"/>
      <sheetName val="Tres Gerações"/>
      <sheetName val="DistrFat (US$)"/>
      <sheetName val="ProdZnCont (ton)"/>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ositoXconting_DEZ"/>
      <sheetName val="DepositoXconting_Out"/>
      <sheetName val="2002-RESUMO PASSIVO 311202"/>
      <sheetName val="2002-RESUMO PASSIVO"/>
      <sheetName val="Contingencias"/>
      <sheetName val="XREF"/>
      <sheetName val="Tickmarks"/>
      <sheetName val="PASSIVO Dez"/>
      <sheetName val="DepositoXconting_SET"/>
      <sheetName val="passivo set"/>
      <sheetName val="Posicao individual "/>
      <sheetName val="TF"/>
      <sheetName val="262114COPAPREMIO"/>
      <sheetName val="2002-RESUMO PASSIVO DEZ 02"/>
      <sheetName val="2002-RESUMO PASSIVO SET 02"/>
    </sheetNames>
    <sheetDataSet>
      <sheetData sheetId="0" refreshError="1">
        <row r="9">
          <cell r="D9">
            <v>1197.19</v>
          </cell>
        </row>
        <row r="11">
          <cell r="D11">
            <v>774.71</v>
          </cell>
        </row>
        <row r="12">
          <cell r="D12">
            <v>0</v>
          </cell>
        </row>
        <row r="14">
          <cell r="D14">
            <v>2075.94</v>
          </cell>
        </row>
      </sheetData>
      <sheetData sheetId="1" refreshError="1"/>
      <sheetData sheetId="2">
        <row r="5">
          <cell r="S5" t="str">
            <v>!</v>
          </cell>
        </row>
        <row r="7">
          <cell r="S7" t="str">
            <v>!</v>
          </cell>
          <cell r="Y7" t="str">
            <v>!</v>
          </cell>
        </row>
        <row r="8">
          <cell r="S8" t="str">
            <v>!</v>
          </cell>
          <cell r="Y8" t="str">
            <v>!</v>
          </cell>
        </row>
        <row r="9">
          <cell r="S9" t="str">
            <v>!</v>
          </cell>
          <cell r="Y9" t="str">
            <v>!</v>
          </cell>
        </row>
        <row r="10">
          <cell r="S10" t="str">
            <v>!</v>
          </cell>
          <cell r="Y10" t="str">
            <v>!</v>
          </cell>
        </row>
        <row r="11">
          <cell r="S11" t="str">
            <v>!</v>
          </cell>
          <cell r="Y11" t="str">
            <v>!</v>
          </cell>
        </row>
        <row r="12">
          <cell r="S12" t="str">
            <v>!</v>
          </cell>
        </row>
        <row r="13">
          <cell r="S13" t="str">
            <v>!</v>
          </cell>
        </row>
        <row r="14">
          <cell r="S14" t="str">
            <v>!</v>
          </cell>
          <cell r="Y14" t="str">
            <v>!</v>
          </cell>
        </row>
        <row r="15">
          <cell r="S15" t="str">
            <v>!</v>
          </cell>
          <cell r="Y15" t="str">
            <v>VI</v>
          </cell>
        </row>
        <row r="17">
          <cell r="S17" t="str">
            <v>!</v>
          </cell>
        </row>
        <row r="18">
          <cell r="S18" t="str">
            <v>!</v>
          </cell>
          <cell r="Y18" t="str">
            <v>!</v>
          </cell>
        </row>
        <row r="19">
          <cell r="G19" t="str">
            <v>!</v>
          </cell>
          <cell r="S19" t="str">
            <v>!</v>
          </cell>
          <cell r="Y19" t="str">
            <v>{b}</v>
          </cell>
        </row>
        <row r="20">
          <cell r="G20" t="str">
            <v>!</v>
          </cell>
          <cell r="S20" t="str">
            <v>!</v>
          </cell>
        </row>
        <row r="21">
          <cell r="S21" t="str">
            <v>!</v>
          </cell>
        </row>
        <row r="22">
          <cell r="Y22" t="str">
            <v>!</v>
          </cell>
        </row>
        <row r="23">
          <cell r="Y23" t="str">
            <v>!</v>
          </cell>
        </row>
        <row r="24">
          <cell r="Y24" t="str">
            <v>!</v>
          </cell>
        </row>
        <row r="25">
          <cell r="Y25" t="str">
            <v>!</v>
          </cell>
        </row>
        <row r="26">
          <cell r="Y26" t="str">
            <v>VI</v>
          </cell>
        </row>
        <row r="40">
          <cell r="Y40" t="str">
            <v>&lt;AA</v>
          </cell>
        </row>
        <row r="41">
          <cell r="Y41" t="str">
            <v>&lt;BC</v>
          </cell>
        </row>
        <row r="42">
          <cell r="Y42" t="str">
            <v>&lt;2250-1</v>
          </cell>
        </row>
        <row r="50">
          <cell r="Y50" t="str">
            <v>&lt;6815-1</v>
          </cell>
        </row>
      </sheetData>
      <sheetData sheetId="3">
        <row r="11">
          <cell r="O11">
            <v>2264846.6500000004</v>
          </cell>
        </row>
        <row r="19">
          <cell r="R19">
            <v>-4364.97</v>
          </cell>
        </row>
        <row r="24">
          <cell r="F24">
            <v>998248.61</v>
          </cell>
        </row>
        <row r="43">
          <cell r="D43">
            <v>287571.33</v>
          </cell>
        </row>
        <row r="47">
          <cell r="D47">
            <v>607988.15</v>
          </cell>
        </row>
        <row r="51">
          <cell r="D51">
            <v>217274.34</v>
          </cell>
        </row>
      </sheetData>
      <sheetData sheetId="4" refreshError="1"/>
      <sheetData sheetId="5" refreshError="1">
        <row r="2">
          <cell r="A2">
            <v>998248.61</v>
          </cell>
        </row>
        <row r="4">
          <cell r="A4">
            <v>2264846.6500000004</v>
          </cell>
          <cell r="B4">
            <v>2264846.65</v>
          </cell>
          <cell r="D4" t="str">
            <v>Planilha de compilação - Processos cíveis - 30-09-02</v>
          </cell>
          <cell r="E4" t="str">
            <v>!</v>
          </cell>
        </row>
        <row r="6">
          <cell r="A6">
            <v>-4364.97</v>
          </cell>
          <cell r="B6">
            <v>-4364.97</v>
          </cell>
          <cell r="D6" t="str">
            <v>CONTINGÊNCIAS Leadsheet</v>
          </cell>
          <cell r="E6" t="str">
            <v>!</v>
          </cell>
        </row>
        <row r="9">
          <cell r="A9">
            <v>607988.15</v>
          </cell>
          <cell r="B9">
            <v>607988.15</v>
          </cell>
          <cell r="D9" t="str">
            <v>RECEITAS E DESPESAS OPERACIONAIS Combined Leadsheet</v>
          </cell>
          <cell r="E9" t="str">
            <v>!</v>
          </cell>
        </row>
        <row r="10">
          <cell r="A10">
            <v>217274.34</v>
          </cell>
          <cell r="B10">
            <v>217274.34</v>
          </cell>
          <cell r="D10" t="str">
            <v>RECEITAS E DESPESAS OPERACIONAIS Combined Leadsheet</v>
          </cell>
          <cell r="E10" t="str">
            <v>!</v>
          </cell>
        </row>
        <row r="14">
          <cell r="A14">
            <v>1197.19</v>
          </cell>
          <cell r="B14">
            <v>1197.19</v>
          </cell>
          <cell r="D14" t="str">
            <v>Movimentação do RLP</v>
          </cell>
          <cell r="E14" t="str">
            <v>!</v>
          </cell>
        </row>
        <row r="16">
          <cell r="A16">
            <v>774.71</v>
          </cell>
          <cell r="B16">
            <v>774.71</v>
          </cell>
          <cell r="D16" t="str">
            <v>Movimentação do RLP</v>
          </cell>
          <cell r="E16" t="str">
            <v>!</v>
          </cell>
        </row>
        <row r="17">
          <cell r="A17">
            <v>0</v>
          </cell>
          <cell r="B17">
            <v>0</v>
          </cell>
          <cell r="D17" t="str">
            <v>Movimentação do RLP</v>
          </cell>
          <cell r="E17" t="str">
            <v>!</v>
          </cell>
        </row>
        <row r="18">
          <cell r="A18">
            <v>2075.94</v>
          </cell>
          <cell r="B18">
            <v>2075.94</v>
          </cell>
          <cell r="D18" t="str">
            <v>Movimentação do RLP</v>
          </cell>
          <cell r="E18" t="str">
            <v>!</v>
          </cell>
        </row>
      </sheetData>
      <sheetData sheetId="6" refreshError="1"/>
      <sheetData sheetId="7" refreshError="1"/>
      <sheetData sheetId="8" refreshError="1"/>
      <sheetData sheetId="9">
        <row r="15">
          <cell r="L15">
            <v>0</v>
          </cell>
        </row>
      </sheetData>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Contingencias 3112"/>
      <sheetName val="Contingencias"/>
      <sheetName val="ELP 2003"/>
      <sheetName val="2003-RESUMO PASSIVO 3T2003"/>
      <sheetName val="Lucro Real"/>
      <sheetName val="XREF"/>
      <sheetName val="Tickmarks"/>
      <sheetName val="#REF"/>
      <sheetName val="Resumo Dra. Raquel"/>
      <sheetName val="Previdenciaro"/>
      <sheetName val="Resumo Dr. Tarcísio"/>
      <sheetName val="Contingencias 3009"/>
      <sheetName val="Depósito FINSOCIAL"/>
      <sheetName val="Provisão FINSOCIAL"/>
      <sheetName val="PIS"/>
      <sheetName val="INSS copapremio"/>
      <sheetName val="INSS 3112"/>
      <sheetName val="ISS 3009"/>
      <sheetName val="IR"/>
      <sheetName val="Mov DEZ_SET"/>
      <sheetName val="Mov ELP SET_DEZ"/>
      <sheetName val="ISS Suspenso"/>
      <sheetName val="Global Variação Monetária"/>
      <sheetName val="Mov ELP DEZ_SET"/>
      <sheetName val="Mov 4o trim"/>
      <sheetName val="Atualização ISS"/>
      <sheetName val="INSS"/>
    </sheetNames>
    <sheetDataSet>
      <sheetData sheetId="0">
        <row r="4">
          <cell r="D4" t="str">
            <v>2.6.2.002</v>
          </cell>
        </row>
      </sheetData>
      <sheetData sheetId="1" refreshError="1"/>
      <sheetData sheetId="2" refreshError="1"/>
      <sheetData sheetId="3" refreshError="1"/>
      <sheetData sheetId="4" refreshError="1"/>
      <sheetData sheetId="5" refreshError="1"/>
      <sheetData sheetId="6" refreshError="1"/>
      <sheetData sheetId="7">
        <row r="3">
          <cell r="A3">
            <v>60</v>
          </cell>
          <cell r="B3">
            <v>60</v>
          </cell>
          <cell r="D3" t="str">
            <v>CUSTO DOS SERVIÇOS E VENDAS Leadsheet</v>
          </cell>
          <cell r="E3" t="str">
            <v>!</v>
          </cell>
        </row>
        <row r="4">
          <cell r="A4">
            <v>-454</v>
          </cell>
          <cell r="B4">
            <v>-454</v>
          </cell>
          <cell r="D4" t="str">
            <v>PROVISÕES E OUTROS PASSIVOS Combined Leadsheet</v>
          </cell>
          <cell r="E4" t="str">
            <v>!</v>
          </cell>
        </row>
        <row r="11">
          <cell r="A11">
            <v>51</v>
          </cell>
          <cell r="B11">
            <v>51</v>
          </cell>
          <cell r="D11" t="str">
            <v>Realizável a Longo Prazo Combined Leadsheet</v>
          </cell>
          <cell r="E11" t="str">
            <v>!</v>
          </cell>
        </row>
        <row r="14">
          <cell r="A14">
            <v>-3</v>
          </cell>
          <cell r="B14">
            <v>-3</v>
          </cell>
          <cell r="D14" t="str">
            <v>PROVISÕES E OUTROS PASSIVOS Combined Leadsheet</v>
          </cell>
          <cell r="E14" t="str">
            <v>!</v>
          </cell>
        </row>
        <row r="15">
          <cell r="A15">
            <v>666653.53</v>
          </cell>
          <cell r="B15">
            <v>666653.53</v>
          </cell>
          <cell r="D15" t="str">
            <v>Realizável a Longo Prazo Combined Leadsheet</v>
          </cell>
          <cell r="E15" t="str">
            <v>!</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 val="Movimentação 3009"/>
      <sheetName val="ISSsuspenso Set03"/>
      <sheetName val="SN 3009"/>
      <sheetName val="ANUAL"/>
      <sheetName val="ELP"/>
      <sheetName val="RecDiaME"/>
      <sheetName val="RecDiaMI"/>
      <sheetName val="RecLiqDia"/>
      <sheetName val="RecRE"/>
      <sheetName val="RecPJ"/>
      <sheetName val="LocRisco"/>
      <sheetName val="LocRiscoPF"/>
      <sheetName val="LocRiscoPJ"/>
      <sheetName val="LocRiscoAGME"/>
      <sheetName val="LocRiscoAG"/>
      <sheetName val="LocRiscoRE"/>
      <sheetName val="LocRiscoLIC"/>
      <sheetName val="RecDK"/>
      <sheetName val="LocRiscoAGMI"/>
      <sheetName val="RecME"/>
      <sheetName val="RecGL"/>
      <sheetName val="RecAG"/>
      <sheetName val="RecMI"/>
      <sheetName val="RecPF"/>
      <sheetName val="RecSegm + AM"/>
      <sheetName val="DRE"/>
      <sheetName val=" BILANZ"/>
    </sheetNames>
    <sheetDataSet>
      <sheetData sheetId="0"/>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Tie-in"/>
      <sheetName val="Liquidação Subseq Dividendos"/>
      <sheetName val="RLP 2003"/>
      <sheetName val="Movimentação 3009"/>
      <sheetName val="Mov Set_Dez2003"/>
      <sheetName val="Global Variação Monetária"/>
      <sheetName val="ISSsuspenso Set03"/>
      <sheetName val="Saldo Negativo IRPJ2002"/>
      <sheetName val="Localiza - IRRF Set03"/>
      <sheetName val="Antec_IR_CS"/>
      <sheetName val="SN 3112"/>
      <sheetName val="SN 3009"/>
      <sheetName val="XREF"/>
      <sheetName val="Tickmarks"/>
      <sheetName val="Links"/>
      <sheetName val="2003-RESUMO ATIVO  3T2003"/>
      <sheetName val="151002-MFA adições"/>
      <sheetName val="IRRF"/>
      <sheetName val="Antecep IR CSL"/>
      <sheetName val="Composição Guias"/>
      <sheetName val="Movim. Mútuo 31.12"/>
      <sheetName val="ATIVO ANUAL"/>
      <sheetName val="Movimentacao"/>
      <sheetName val="Senior Notes"/>
      <sheetName val="#REF"/>
      <sheetName val="ANUAL"/>
      <sheetName val="Movimentação 3112"/>
      <sheetName val="MFA adições"/>
    </sheetNames>
    <sheetDataSet>
      <sheetData sheetId="0"/>
      <sheetData sheetId="1"/>
      <sheetData sheetId="2"/>
      <sheetData sheetId="3" refreshError="1"/>
      <sheetData sheetId="4"/>
      <sheetData sheetId="5"/>
      <sheetData sheetId="6" refreshError="1"/>
      <sheetData sheetId="7"/>
      <sheetData sheetId="8"/>
      <sheetData sheetId="9" refreshError="1"/>
      <sheetData sheetId="10"/>
      <sheetData sheetId="11"/>
      <sheetData sheetId="12"/>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Resumo Dr. Tarcísio"/>
      <sheetName val="Contingencias 3112"/>
      <sheetName val="Links"/>
      <sheetName val="Contingencias 3009"/>
      <sheetName val="Depósito FINSOCIAL"/>
      <sheetName val="Provisão FINSOCIAL"/>
      <sheetName val="PIS"/>
      <sheetName val="INSS copapremio"/>
      <sheetName val="INSS 3112"/>
      <sheetName val="ISS 3009"/>
      <sheetName val="IR"/>
      <sheetName val="Mov DEZ_SET"/>
      <sheetName val="ELP 2003"/>
      <sheetName val="Mov ELP SET_DEZ"/>
      <sheetName val="ISS Suspenso"/>
      <sheetName val="Global Variação Monetária"/>
      <sheetName val="XREF"/>
      <sheetName val="Tickmarks"/>
      <sheetName val="Contingencias"/>
      <sheetName val="Mov ELP DEZ_SET"/>
      <sheetName val="Mov 4o trim"/>
      <sheetName val="Atualização ISS"/>
      <sheetName val="INSS"/>
      <sheetName val="Sesc-senac"/>
      <sheetName val="2003-RESUMO PASSIVO 3T2003"/>
      <sheetName val="2003-RESUMO PASSIVO 4T2003"/>
      <sheetName val="Lucro Real"/>
      <sheetName val="2003-RESUMO PASSIVO"/>
      <sheetName val="ISS"/>
      <sheetName val="advogados"/>
      <sheetName val="DepositoXconting_DEZ"/>
      <sheetName val="Análise Processos"/>
      <sheetName val="DepósitosxContingências"/>
      <sheetName val="PASSIVOANUAL"/>
      <sheetName val="Mov 3112"/>
      <sheetName val="VM"/>
      <sheetName val="Resumo Dra. Raquel"/>
      <sheetName val="Previdenciaro"/>
      <sheetName val="RLP ANUAL"/>
      <sheetName val="RLP"/>
      <sheetName val="PASSIVO ANUAL"/>
      <sheetName val="ELP"/>
      <sheetName val="#REF"/>
      <sheetName val="Relatorio"/>
      <sheetName val="ELP ANUAL"/>
      <sheetName val="Contingencias Trib"/>
      <sheetName val=""/>
      <sheetName val="Comp"/>
      <sheetName val="Performance"/>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sheetData sheetId="28"/>
      <sheetData sheetId="29"/>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sheetData sheetId="48" refreshError="1"/>
      <sheetData sheetId="4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RESUMO ATIVO "/>
      <sheetName val="ISSsuspenso Set03"/>
      <sheetName val="Sheet1"/>
      <sheetName val="XREF"/>
      <sheetName val="Tickmark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 val="COMP EVA"/>
      <sheetName val="Auxiliar - datas"/>
      <sheetName val="Results"/>
      <sheetName val="xref"/>
      <sheetName val="Barbacena"/>
      <sheetName val="lead"/>
      <sheetName val="ObjVen_ML"/>
      <sheetName val="DescProm_(AD+ML)"/>
      <sheetName val="FrAlug_(2)"/>
      <sheetName val="FrAlug_(3)"/>
      <sheetName val="MixDiarPF_PJ_AG"/>
      <sheetName val="ClienPF_AC"/>
      <sheetName val="ClienPJ_AC"/>
      <sheetName val="ClienAG_AC"/>
      <sheetName val="Indic99_(3)"/>
      <sheetName val="Análise_TarifLL"/>
      <sheetName val="Análise_TarifPJ"/>
      <sheetName val="Análise_TarifPF"/>
      <sheetName val="Análise_TarifRE"/>
      <sheetName val="Análise_TarifAG"/>
      <sheetName val="Análise_TarifAM"/>
      <sheetName val="Indic99_(2)"/>
      <sheetName val="COMP_EVA"/>
    </sheetNames>
    <sheetDataSet>
      <sheetData sheetId="0"/>
      <sheetData sheetId="1" refreshError="1"/>
      <sheetData sheetId="2" refreshError="1"/>
      <sheetData sheetId="3" refreshError="1"/>
      <sheetData sheetId="4" refreshError="1"/>
      <sheetData sheetId="5" refreshError="1"/>
      <sheetData sheetId="6" refreshError="1">
        <row r="37">
          <cell r="C37">
            <v>29302</v>
          </cell>
          <cell r="G37">
            <v>37812</v>
          </cell>
          <cell r="H37">
            <v>30291</v>
          </cell>
        </row>
        <row r="38">
          <cell r="C38">
            <v>20270</v>
          </cell>
          <cell r="G38">
            <v>20053.400000000001</v>
          </cell>
          <cell r="H38">
            <v>15498</v>
          </cell>
        </row>
        <row r="39">
          <cell r="C39">
            <v>15836</v>
          </cell>
          <cell r="G39">
            <v>15672</v>
          </cell>
          <cell r="H39">
            <v>20074</v>
          </cell>
        </row>
        <row r="40">
          <cell r="C40">
            <v>17478</v>
          </cell>
          <cell r="G40">
            <v>14992</v>
          </cell>
          <cell r="H40">
            <v>17521</v>
          </cell>
        </row>
        <row r="41">
          <cell r="C41">
            <v>16682</v>
          </cell>
          <cell r="G41">
            <v>15136</v>
          </cell>
        </row>
        <row r="42">
          <cell r="C42">
            <v>15808</v>
          </cell>
          <cell r="G42">
            <v>14613</v>
          </cell>
        </row>
        <row r="43">
          <cell r="C43">
            <v>19541</v>
          </cell>
          <cell r="G43">
            <v>18445.400000000001</v>
          </cell>
        </row>
        <row r="44">
          <cell r="C44">
            <v>18786</v>
          </cell>
          <cell r="G44">
            <v>17189</v>
          </cell>
        </row>
        <row r="45">
          <cell r="C45">
            <v>18934</v>
          </cell>
          <cell r="G45">
            <v>17412</v>
          </cell>
        </row>
        <row r="46">
          <cell r="C46">
            <v>21317</v>
          </cell>
          <cell r="G46">
            <v>17224</v>
          </cell>
        </row>
        <row r="47">
          <cell r="C47">
            <v>18139</v>
          </cell>
          <cell r="G47">
            <v>15939</v>
          </cell>
        </row>
        <row r="48">
          <cell r="C48">
            <v>21289</v>
          </cell>
          <cell r="G48">
            <v>18388</v>
          </cell>
        </row>
      </sheetData>
      <sheetData sheetId="7" refreshError="1">
        <row r="37">
          <cell r="C37">
            <v>12519</v>
          </cell>
          <cell r="G37">
            <v>9363</v>
          </cell>
          <cell r="H37">
            <v>12462</v>
          </cell>
          <cell r="M37">
            <v>33.098365908362702</v>
          </cell>
        </row>
        <row r="38">
          <cell r="C38">
            <v>11556</v>
          </cell>
          <cell r="G38">
            <v>9405</v>
          </cell>
          <cell r="H38">
            <v>11666</v>
          </cell>
          <cell r="M38">
            <v>24.040404040404042</v>
          </cell>
        </row>
        <row r="39">
          <cell r="C39">
            <v>14016</v>
          </cell>
          <cell r="G39">
            <v>10515</v>
          </cell>
          <cell r="H39">
            <v>12308</v>
          </cell>
          <cell r="M39">
            <v>17.051830718021876</v>
          </cell>
        </row>
        <row r="40">
          <cell r="C40">
            <v>12259</v>
          </cell>
          <cell r="G40">
            <v>11431</v>
          </cell>
          <cell r="H40">
            <v>12419</v>
          </cell>
          <cell r="M40">
            <v>8.6431633277928466</v>
          </cell>
        </row>
        <row r="41">
          <cell r="C41">
            <v>13563</v>
          </cell>
          <cell r="G41">
            <v>12281</v>
          </cell>
        </row>
        <row r="42">
          <cell r="C42">
            <v>10630</v>
          </cell>
          <cell r="G42">
            <v>11372</v>
          </cell>
        </row>
        <row r="43">
          <cell r="C43">
            <v>11822</v>
          </cell>
          <cell r="G43">
            <v>12428</v>
          </cell>
        </row>
        <row r="44">
          <cell r="C44">
            <v>11731</v>
          </cell>
          <cell r="G44">
            <v>13155</v>
          </cell>
        </row>
        <row r="45">
          <cell r="C45">
            <v>10748</v>
          </cell>
          <cell r="G45">
            <v>13310</v>
          </cell>
        </row>
        <row r="46">
          <cell r="C46">
            <v>11371</v>
          </cell>
          <cell r="G46">
            <v>14207</v>
          </cell>
        </row>
        <row r="47">
          <cell r="C47">
            <v>10576</v>
          </cell>
          <cell r="G47">
            <v>13616</v>
          </cell>
        </row>
        <row r="48">
          <cell r="C48">
            <v>10833</v>
          </cell>
          <cell r="G48">
            <v>13655</v>
          </cell>
        </row>
      </sheetData>
      <sheetData sheetId="8" refreshError="1">
        <row r="37">
          <cell r="D37">
            <v>284</v>
          </cell>
          <cell r="H37">
            <v>3106</v>
          </cell>
          <cell r="I37">
            <v>1602</v>
          </cell>
          <cell r="O37">
            <v>-48.422408242112034</v>
          </cell>
        </row>
        <row r="38">
          <cell r="D38">
            <v>190</v>
          </cell>
          <cell r="H38">
            <v>3111</v>
          </cell>
          <cell r="I38">
            <v>1816</v>
          </cell>
          <cell r="O38">
            <v>-41.626486660237859</v>
          </cell>
        </row>
        <row r="39">
          <cell r="D39">
            <v>219</v>
          </cell>
          <cell r="H39">
            <v>3157</v>
          </cell>
          <cell r="I39">
            <v>2413</v>
          </cell>
          <cell r="O39">
            <v>-23.566677225213805</v>
          </cell>
        </row>
        <row r="40">
          <cell r="D40">
            <v>215</v>
          </cell>
          <cell r="H40">
            <v>3209</v>
          </cell>
          <cell r="I40">
            <v>2056</v>
          </cell>
          <cell r="O40">
            <v>-35.930196322842015</v>
          </cell>
        </row>
        <row r="41">
          <cell r="D41">
            <v>95</v>
          </cell>
          <cell r="H41">
            <v>3260</v>
          </cell>
        </row>
        <row r="42">
          <cell r="D42">
            <v>151</v>
          </cell>
          <cell r="H42">
            <v>3306</v>
          </cell>
        </row>
        <row r="43">
          <cell r="D43">
            <v>166</v>
          </cell>
          <cell r="H43">
            <v>3344</v>
          </cell>
        </row>
        <row r="44">
          <cell r="D44">
            <v>178</v>
          </cell>
          <cell r="H44">
            <v>3363</v>
          </cell>
        </row>
        <row r="45">
          <cell r="D45">
            <v>552</v>
          </cell>
          <cell r="H45">
            <v>3375</v>
          </cell>
        </row>
        <row r="46">
          <cell r="D46">
            <v>1020</v>
          </cell>
          <cell r="H46">
            <v>3384</v>
          </cell>
        </row>
        <row r="47">
          <cell r="D47">
            <v>1664</v>
          </cell>
          <cell r="H47">
            <v>3393.4</v>
          </cell>
        </row>
        <row r="48">
          <cell r="D48">
            <v>1424</v>
          </cell>
          <cell r="H48">
            <v>3396</v>
          </cell>
        </row>
      </sheetData>
      <sheetData sheetId="9" refreshError="1">
        <row r="37">
          <cell r="C37">
            <v>11616</v>
          </cell>
          <cell r="G37">
            <v>14762</v>
          </cell>
          <cell r="H37">
            <v>14826</v>
          </cell>
          <cell r="M37">
            <v>0.43354559002846127</v>
          </cell>
        </row>
        <row r="38">
          <cell r="C38">
            <v>10216</v>
          </cell>
          <cell r="G38">
            <v>11265</v>
          </cell>
          <cell r="H38">
            <v>10869</v>
          </cell>
          <cell r="M38">
            <v>-3.5153129161118457</v>
          </cell>
        </row>
        <row r="39">
          <cell r="C39">
            <v>9033</v>
          </cell>
          <cell r="G39">
            <v>12262</v>
          </cell>
          <cell r="H39">
            <v>12440</v>
          </cell>
          <cell r="M39">
            <v>1.4516392105692333</v>
          </cell>
        </row>
        <row r="40">
          <cell r="C40">
            <v>8608</v>
          </cell>
          <cell r="G40">
            <v>12651</v>
          </cell>
          <cell r="H40">
            <v>12290</v>
          </cell>
          <cell r="M40">
            <v>-2.8535293652675708</v>
          </cell>
        </row>
        <row r="41">
          <cell r="C41">
            <v>8344</v>
          </cell>
          <cell r="G41">
            <v>12647</v>
          </cell>
        </row>
        <row r="42">
          <cell r="C42">
            <v>7588</v>
          </cell>
          <cell r="G42">
            <v>11562</v>
          </cell>
        </row>
        <row r="43">
          <cell r="C43">
            <v>8997</v>
          </cell>
          <cell r="G43">
            <v>15646</v>
          </cell>
        </row>
        <row r="44">
          <cell r="C44">
            <v>8474</v>
          </cell>
          <cell r="G44">
            <v>15077</v>
          </cell>
        </row>
        <row r="45">
          <cell r="C45">
            <v>8403</v>
          </cell>
          <cell r="G45">
            <v>14696</v>
          </cell>
        </row>
        <row r="46">
          <cell r="C46">
            <v>8280</v>
          </cell>
          <cell r="G46">
            <v>14889</v>
          </cell>
        </row>
        <row r="47">
          <cell r="C47">
            <v>8116</v>
          </cell>
          <cell r="G47">
            <v>14696</v>
          </cell>
        </row>
        <row r="48">
          <cell r="C48">
            <v>7959</v>
          </cell>
          <cell r="G48">
            <v>13818</v>
          </cell>
        </row>
      </sheetData>
      <sheetData sheetId="10" refreshError="1">
        <row r="37">
          <cell r="E37">
            <v>4763</v>
          </cell>
          <cell r="I37">
            <v>3120</v>
          </cell>
          <cell r="J37">
            <v>4461</v>
          </cell>
          <cell r="P37">
            <v>42.980769230769234</v>
          </cell>
        </row>
        <row r="38">
          <cell r="E38">
            <v>3913</v>
          </cell>
          <cell r="I38">
            <v>1805</v>
          </cell>
          <cell r="J38">
            <v>3609</v>
          </cell>
          <cell r="P38">
            <v>99.944598337950126</v>
          </cell>
        </row>
        <row r="39">
          <cell r="E39">
            <v>2985</v>
          </cell>
          <cell r="I39">
            <v>1820</v>
          </cell>
          <cell r="J39">
            <v>2820</v>
          </cell>
          <cell r="P39">
            <v>54.945054945054949</v>
          </cell>
        </row>
        <row r="40">
          <cell r="E40">
            <v>2293</v>
          </cell>
          <cell r="I40">
            <v>1615</v>
          </cell>
          <cell r="J40">
            <v>2300</v>
          </cell>
          <cell r="P40">
            <v>42.414860681114554</v>
          </cell>
        </row>
        <row r="41">
          <cell r="E41">
            <v>1047</v>
          </cell>
          <cell r="I41">
            <v>1360</v>
          </cell>
        </row>
        <row r="42">
          <cell r="E42">
            <v>1315</v>
          </cell>
          <cell r="I42">
            <v>1065</v>
          </cell>
        </row>
        <row r="43">
          <cell r="E43">
            <v>1725</v>
          </cell>
          <cell r="I43">
            <v>1580</v>
          </cell>
        </row>
        <row r="44">
          <cell r="E44">
            <v>2353</v>
          </cell>
          <cell r="I44">
            <v>1695</v>
          </cell>
        </row>
        <row r="45">
          <cell r="E45">
            <v>1605</v>
          </cell>
          <cell r="I45">
            <v>1360</v>
          </cell>
        </row>
        <row r="46">
          <cell r="E46">
            <v>1336</v>
          </cell>
          <cell r="I46">
            <v>1765</v>
          </cell>
        </row>
        <row r="47">
          <cell r="E47">
            <v>1647</v>
          </cell>
          <cell r="I47">
            <v>1368</v>
          </cell>
        </row>
        <row r="48">
          <cell r="E48">
            <v>1143</v>
          </cell>
          <cell r="I48">
            <v>1320</v>
          </cell>
        </row>
      </sheetData>
      <sheetData sheetId="11" refreshError="1">
        <row r="37">
          <cell r="C37">
            <v>17942</v>
          </cell>
          <cell r="G37">
            <v>14826</v>
          </cell>
          <cell r="L37">
            <v>-25.385002516356316</v>
          </cell>
        </row>
        <row r="38">
          <cell r="C38">
            <v>15873</v>
          </cell>
          <cell r="G38">
            <v>10869</v>
          </cell>
          <cell r="L38">
            <v>-36.623906705539355</v>
          </cell>
        </row>
        <row r="39">
          <cell r="C39">
            <v>13608</v>
          </cell>
          <cell r="G39">
            <v>12440</v>
          </cell>
          <cell r="L39">
            <v>-33.319039451114918</v>
          </cell>
        </row>
        <row r="40">
          <cell r="C40">
            <v>12376</v>
          </cell>
          <cell r="G40">
            <v>12290</v>
          </cell>
          <cell r="L40">
            <v>-33.15202610824042</v>
          </cell>
        </row>
        <row r="41">
          <cell r="C41">
            <v>11284</v>
          </cell>
        </row>
        <row r="42">
          <cell r="C42">
            <v>10510</v>
          </cell>
        </row>
        <row r="43">
          <cell r="C43">
            <v>12361</v>
          </cell>
        </row>
        <row r="44">
          <cell r="C44">
            <v>12135</v>
          </cell>
        </row>
        <row r="45">
          <cell r="C45">
            <v>11397</v>
          </cell>
        </row>
        <row r="46">
          <cell r="C46">
            <v>10938</v>
          </cell>
        </row>
        <row r="47">
          <cell r="C47">
            <v>10877</v>
          </cell>
        </row>
        <row r="48">
          <cell r="C48">
            <v>10698</v>
          </cell>
        </row>
      </sheetData>
      <sheetData sheetId="12" refreshError="1">
        <row r="37">
          <cell r="D37">
            <v>2352</v>
          </cell>
          <cell r="H37">
            <v>14360</v>
          </cell>
          <cell r="I37">
            <v>13266</v>
          </cell>
          <cell r="O37">
            <v>-7.6183844011142092</v>
          </cell>
        </row>
        <row r="38">
          <cell r="D38">
            <v>2937</v>
          </cell>
          <cell r="H38">
            <v>12348</v>
          </cell>
          <cell r="I38">
            <v>12204</v>
          </cell>
          <cell r="O38">
            <v>-1.1661807580174877</v>
          </cell>
        </row>
        <row r="39">
          <cell r="D39">
            <v>3493</v>
          </cell>
          <cell r="H39">
            <v>16228</v>
          </cell>
          <cell r="I39">
            <v>14908</v>
          </cell>
          <cell r="O39">
            <v>-8.1340892284939574</v>
          </cell>
        </row>
        <row r="40">
          <cell r="D40">
            <v>4394</v>
          </cell>
          <cell r="H40">
            <v>14877</v>
          </cell>
          <cell r="I40">
            <v>14097</v>
          </cell>
          <cell r="O40">
            <v>-5.2429925388183136</v>
          </cell>
        </row>
        <row r="41">
          <cell r="D41">
            <v>4772</v>
          </cell>
          <cell r="H41">
            <v>15339</v>
          </cell>
        </row>
        <row r="42">
          <cell r="D42">
            <v>3682</v>
          </cell>
          <cell r="H42">
            <v>14603</v>
          </cell>
        </row>
        <row r="43">
          <cell r="D43">
            <v>5114</v>
          </cell>
          <cell r="H43">
            <v>15206</v>
          </cell>
        </row>
        <row r="44">
          <cell r="D44">
            <v>4835</v>
          </cell>
          <cell r="H44">
            <v>16920</v>
          </cell>
        </row>
        <row r="45">
          <cell r="D45">
            <v>5384</v>
          </cell>
          <cell r="H45">
            <v>17453</v>
          </cell>
        </row>
        <row r="46">
          <cell r="D46">
            <v>5940</v>
          </cell>
          <cell r="H46">
            <v>17415</v>
          </cell>
        </row>
        <row r="47">
          <cell r="D47">
            <v>6897</v>
          </cell>
          <cell r="H47">
            <v>18225</v>
          </cell>
        </row>
        <row r="48">
          <cell r="D48">
            <v>6799</v>
          </cell>
          <cell r="H48">
            <v>18360</v>
          </cell>
        </row>
      </sheetData>
      <sheetData sheetId="13" refreshError="1"/>
      <sheetData sheetId="14" refreshError="1"/>
      <sheetData sheetId="15" refreshError="1"/>
      <sheetData sheetId="16"/>
      <sheetData sheetId="17"/>
      <sheetData sheetId="18" refreshError="1">
        <row r="93">
          <cell r="B93">
            <v>3554</v>
          </cell>
          <cell r="F93">
            <v>3949.5</v>
          </cell>
        </row>
        <row r="94">
          <cell r="B94">
            <v>3210</v>
          </cell>
          <cell r="F94">
            <v>3949.5</v>
          </cell>
        </row>
        <row r="95">
          <cell r="B95">
            <v>3997</v>
          </cell>
          <cell r="F95">
            <v>3949.5</v>
          </cell>
        </row>
        <row r="96">
          <cell r="B96">
            <v>3773</v>
          </cell>
          <cell r="F96">
            <v>3949.5</v>
          </cell>
        </row>
        <row r="97">
          <cell r="B97">
            <v>4086</v>
          </cell>
          <cell r="F97">
            <v>3949.5</v>
          </cell>
        </row>
        <row r="98">
          <cell r="B98">
            <v>3588</v>
          </cell>
          <cell r="F98">
            <v>3949.5</v>
          </cell>
        </row>
        <row r="99">
          <cell r="B99">
            <v>3914</v>
          </cell>
          <cell r="F99">
            <v>3949.5</v>
          </cell>
        </row>
        <row r="100">
          <cell r="B100">
            <v>4275</v>
          </cell>
          <cell r="F100">
            <v>3949.5</v>
          </cell>
        </row>
        <row r="101">
          <cell r="B101">
            <v>4069</v>
          </cell>
          <cell r="F101">
            <v>3949.5</v>
          </cell>
        </row>
        <row r="102">
          <cell r="B102">
            <v>4418</v>
          </cell>
          <cell r="F102">
            <v>3949.5</v>
          </cell>
        </row>
        <row r="103">
          <cell r="B103">
            <v>4444</v>
          </cell>
          <cell r="F103">
            <v>3949.5</v>
          </cell>
        </row>
        <row r="104">
          <cell r="B104">
            <v>4066</v>
          </cell>
          <cell r="F104">
            <v>3949.5</v>
          </cell>
        </row>
        <row r="105">
          <cell r="B105">
            <v>4452</v>
          </cell>
          <cell r="G105">
            <v>5448.583333333333</v>
          </cell>
        </row>
        <row r="106">
          <cell r="B106">
            <v>4271</v>
          </cell>
          <cell r="G106">
            <v>5448.583333333333</v>
          </cell>
        </row>
        <row r="107">
          <cell r="B107">
            <v>5094</v>
          </cell>
          <cell r="G107">
            <v>5448.583333333333</v>
          </cell>
        </row>
        <row r="108">
          <cell r="B108">
            <v>5625</v>
          </cell>
          <cell r="G108">
            <v>5448.583333333333</v>
          </cell>
        </row>
        <row r="109">
          <cell r="B109">
            <v>5412</v>
          </cell>
          <cell r="G109">
            <v>5448.583333333333</v>
          </cell>
        </row>
        <row r="110">
          <cell r="B110">
            <v>5360</v>
          </cell>
          <cell r="G110">
            <v>5448.583333333333</v>
          </cell>
        </row>
        <row r="111">
          <cell r="B111">
            <v>5867</v>
          </cell>
          <cell r="G111">
            <v>5448.583333333333</v>
          </cell>
        </row>
        <row r="112">
          <cell r="B112">
            <v>5915</v>
          </cell>
          <cell r="G112">
            <v>5448.583333333333</v>
          </cell>
        </row>
        <row r="113">
          <cell r="B113">
            <v>5776</v>
          </cell>
          <cell r="G113">
            <v>5448.583333333333</v>
          </cell>
        </row>
        <row r="114">
          <cell r="B114">
            <v>5722</v>
          </cell>
          <cell r="G114">
            <v>5448.583333333333</v>
          </cell>
        </row>
        <row r="115">
          <cell r="B115">
            <v>6012</v>
          </cell>
          <cell r="G115">
            <v>5448.583333333333</v>
          </cell>
        </row>
        <row r="116">
          <cell r="B116">
            <v>5877</v>
          </cell>
          <cell r="G116">
            <v>5448.583333333333</v>
          </cell>
        </row>
      </sheetData>
      <sheetData sheetId="19" refreshError="1">
        <row r="60">
          <cell r="B60">
            <v>3339</v>
          </cell>
          <cell r="C60">
            <v>3485</v>
          </cell>
          <cell r="H60" t="e">
            <v>#N/A</v>
          </cell>
        </row>
        <row r="61">
          <cell r="B61">
            <v>3651</v>
          </cell>
          <cell r="C61">
            <v>3485</v>
          </cell>
          <cell r="H61" t="e">
            <v>#N/A</v>
          </cell>
        </row>
        <row r="62">
          <cell r="B62">
            <v>3418</v>
          </cell>
          <cell r="C62">
            <v>3485</v>
          </cell>
          <cell r="H62" t="e">
            <v>#N/A</v>
          </cell>
        </row>
        <row r="63">
          <cell r="B63">
            <v>3661</v>
          </cell>
          <cell r="C63">
            <v>3485</v>
          </cell>
          <cell r="H63" t="e">
            <v>#N/A</v>
          </cell>
        </row>
        <row r="64">
          <cell r="B64">
            <v>3601</v>
          </cell>
          <cell r="C64">
            <v>3485</v>
          </cell>
          <cell r="H64" t="e">
            <v>#N/A</v>
          </cell>
        </row>
        <row r="65">
          <cell r="B65">
            <v>3240</v>
          </cell>
          <cell r="C65">
            <v>3485</v>
          </cell>
          <cell r="H65" t="e">
            <v>#N/A</v>
          </cell>
        </row>
        <row r="66">
          <cell r="B66">
            <v>3941</v>
          </cell>
          <cell r="D66">
            <v>4363.5</v>
          </cell>
          <cell r="H66" t="e">
            <v>#N/A</v>
          </cell>
        </row>
        <row r="67">
          <cell r="B67">
            <v>3640</v>
          </cell>
          <cell r="D67">
            <v>4363.5</v>
          </cell>
          <cell r="H67" t="e">
            <v>#N/A</v>
          </cell>
        </row>
        <row r="68">
          <cell r="B68">
            <v>4108</v>
          </cell>
          <cell r="D68">
            <v>4363.5</v>
          </cell>
          <cell r="H68" t="e">
            <v>#N/A</v>
          </cell>
        </row>
        <row r="69">
          <cell r="B69">
            <v>4361</v>
          </cell>
          <cell r="D69">
            <v>4363.5</v>
          </cell>
          <cell r="H69">
            <v>4361</v>
          </cell>
        </row>
        <row r="70">
          <cell r="B70">
            <v>3864</v>
          </cell>
          <cell r="D70">
            <v>4363.5</v>
          </cell>
          <cell r="H70" t="e">
            <v>#N/A</v>
          </cell>
        </row>
        <row r="71">
          <cell r="B71">
            <v>4250</v>
          </cell>
          <cell r="D71">
            <v>4363.5</v>
          </cell>
          <cell r="H71" t="e">
            <v>#N/A</v>
          </cell>
        </row>
        <row r="72">
          <cell r="B72">
            <v>4613</v>
          </cell>
          <cell r="D72">
            <v>4363.5</v>
          </cell>
          <cell r="H72" t="e">
            <v>#N/A</v>
          </cell>
        </row>
        <row r="73">
          <cell r="B73">
            <v>5029</v>
          </cell>
          <cell r="D73">
            <v>4363.5</v>
          </cell>
          <cell r="H73" t="e">
            <v>#N/A</v>
          </cell>
        </row>
        <row r="74">
          <cell r="B74">
            <v>5142</v>
          </cell>
          <cell r="D74">
            <v>4363.5</v>
          </cell>
          <cell r="H74" t="e">
            <v>#N/A</v>
          </cell>
        </row>
        <row r="75">
          <cell r="B75">
            <v>4985</v>
          </cell>
          <cell r="D75">
            <v>4363.5</v>
          </cell>
          <cell r="H75" t="e">
            <v>#N/A</v>
          </cell>
        </row>
        <row r="76">
          <cell r="B76">
            <v>4241</v>
          </cell>
          <cell r="D76">
            <v>4363.5</v>
          </cell>
          <cell r="H76" t="e">
            <v>#N/A</v>
          </cell>
        </row>
        <row r="77">
          <cell r="B77">
            <v>4188</v>
          </cell>
          <cell r="D77">
            <v>4363.5</v>
          </cell>
          <cell r="H77" t="e">
            <v>#N/A</v>
          </cell>
        </row>
      </sheetData>
      <sheetData sheetId="20" refreshError="1">
        <row r="52">
          <cell r="B52">
            <v>575</v>
          </cell>
          <cell r="C52">
            <v>707.83333333333337</v>
          </cell>
          <cell r="H52" t="e">
            <v>#N/A</v>
          </cell>
        </row>
        <row r="53">
          <cell r="B53">
            <v>625</v>
          </cell>
          <cell r="C53">
            <v>707.83333333333337</v>
          </cell>
          <cell r="H53" t="e">
            <v>#N/A</v>
          </cell>
        </row>
        <row r="54">
          <cell r="B54">
            <v>650</v>
          </cell>
          <cell r="C54">
            <v>707.83333333333337</v>
          </cell>
          <cell r="H54" t="e">
            <v>#N/A</v>
          </cell>
        </row>
        <row r="55">
          <cell r="B55">
            <v>728</v>
          </cell>
          <cell r="C55">
            <v>707.83333333333337</v>
          </cell>
          <cell r="H55" t="e">
            <v>#N/A</v>
          </cell>
        </row>
        <row r="56">
          <cell r="B56">
            <v>843</v>
          </cell>
          <cell r="C56">
            <v>707.83333333333337</v>
          </cell>
          <cell r="H56" t="e">
            <v>#N/A</v>
          </cell>
        </row>
        <row r="57">
          <cell r="B57">
            <v>826</v>
          </cell>
          <cell r="C57">
            <v>707.83333333333337</v>
          </cell>
          <cell r="H57" t="e">
            <v>#N/A</v>
          </cell>
        </row>
        <row r="58">
          <cell r="B58">
            <v>943</v>
          </cell>
          <cell r="D58">
            <v>1127.8333333333333</v>
          </cell>
          <cell r="H58" t="e">
            <v>#N/A</v>
          </cell>
        </row>
        <row r="59">
          <cell r="B59">
            <v>845</v>
          </cell>
          <cell r="D59">
            <v>1127.8333333333333</v>
          </cell>
          <cell r="H59" t="e">
            <v>#N/A</v>
          </cell>
        </row>
        <row r="60">
          <cell r="B60">
            <v>1194</v>
          </cell>
          <cell r="D60">
            <v>1127.8333333333333</v>
          </cell>
          <cell r="H60" t="e">
            <v>#N/A</v>
          </cell>
        </row>
        <row r="61">
          <cell r="B61">
            <v>1341</v>
          </cell>
          <cell r="D61">
            <v>1127.8333333333333</v>
          </cell>
          <cell r="H61">
            <v>1341</v>
          </cell>
        </row>
        <row r="62">
          <cell r="B62">
            <v>1506</v>
          </cell>
          <cell r="D62">
            <v>1127.8333333333333</v>
          </cell>
          <cell r="H62" t="e">
            <v>#N/A</v>
          </cell>
        </row>
        <row r="63">
          <cell r="B63">
            <v>1360</v>
          </cell>
          <cell r="D63">
            <v>1127.8333333333333</v>
          </cell>
          <cell r="H63" t="e">
            <v>#N/A</v>
          </cell>
        </row>
        <row r="64">
          <cell r="B64">
            <v>1508</v>
          </cell>
          <cell r="D64">
            <v>1127.8333333333333</v>
          </cell>
          <cell r="H64" t="e">
            <v>#N/A</v>
          </cell>
        </row>
        <row r="65">
          <cell r="B65">
            <v>1232</v>
          </cell>
          <cell r="D65">
            <v>1127.8333333333333</v>
          </cell>
          <cell r="H65" t="e">
            <v>#N/A</v>
          </cell>
        </row>
        <row r="66">
          <cell r="B66">
            <v>996</v>
          </cell>
          <cell r="D66">
            <v>1127.8333333333333</v>
          </cell>
          <cell r="H66" t="e">
            <v>#N/A</v>
          </cell>
        </row>
        <row r="67">
          <cell r="B67">
            <v>971</v>
          </cell>
          <cell r="D67">
            <v>1127.8333333333333</v>
          </cell>
          <cell r="H67" t="e">
            <v>#N/A</v>
          </cell>
        </row>
        <row r="68">
          <cell r="B68">
            <v>1046</v>
          </cell>
          <cell r="D68">
            <v>1127.8333333333333</v>
          </cell>
          <cell r="H68" t="e">
            <v>#N/A</v>
          </cell>
        </row>
        <row r="69">
          <cell r="B69">
            <v>1014</v>
          </cell>
          <cell r="D69">
            <v>1127.8333333333333</v>
          </cell>
          <cell r="H69" t="e">
            <v>#N/A</v>
          </cell>
        </row>
      </sheetData>
      <sheetData sheetId="21" refreshError="1"/>
      <sheetData sheetId="22" refreshError="1">
        <row r="74">
          <cell r="B74">
            <v>3267</v>
          </cell>
          <cell r="J74" t="e">
            <v>#N/A</v>
          </cell>
        </row>
        <row r="75">
          <cell r="B75">
            <v>2929</v>
          </cell>
          <cell r="J75" t="e">
            <v>#N/A</v>
          </cell>
        </row>
        <row r="76">
          <cell r="B76">
            <v>3219</v>
          </cell>
          <cell r="J76" t="e">
            <v>#N/A</v>
          </cell>
        </row>
        <row r="77">
          <cell r="B77">
            <v>2949</v>
          </cell>
          <cell r="J77">
            <v>2949</v>
          </cell>
        </row>
        <row r="78">
          <cell r="B78">
            <v>2972</v>
          </cell>
          <cell r="J78" t="e">
            <v>#N/A</v>
          </cell>
        </row>
        <row r="79">
          <cell r="B79">
            <v>2815</v>
          </cell>
          <cell r="J79" t="e">
            <v>#N/A</v>
          </cell>
        </row>
        <row r="80">
          <cell r="B80">
            <v>3049</v>
          </cell>
          <cell r="J80" t="e">
            <v>#N/A</v>
          </cell>
        </row>
        <row r="81">
          <cell r="B81">
            <v>2956</v>
          </cell>
          <cell r="J81" t="e">
            <v>#N/A</v>
          </cell>
        </row>
        <row r="82">
          <cell r="B82">
            <v>2984</v>
          </cell>
          <cell r="J82" t="e">
            <v>#N/A</v>
          </cell>
        </row>
        <row r="83">
          <cell r="B83">
            <v>2797</v>
          </cell>
          <cell r="J83" t="e">
            <v>#N/A</v>
          </cell>
        </row>
        <row r="84">
          <cell r="B84">
            <v>2752</v>
          </cell>
          <cell r="J84" t="e">
            <v>#N/A</v>
          </cell>
        </row>
        <row r="85">
          <cell r="B85">
            <v>2551</v>
          </cell>
          <cell r="J85" t="e">
            <v>#N/A</v>
          </cell>
        </row>
        <row r="86">
          <cell r="B86">
            <v>2536</v>
          </cell>
          <cell r="F86">
            <v>3038.0833333333335</v>
          </cell>
          <cell r="J86" t="e">
            <v>#N/A</v>
          </cell>
        </row>
        <row r="87">
          <cell r="B87">
            <v>2188</v>
          </cell>
          <cell r="F87">
            <v>3038.0833333333335</v>
          </cell>
          <cell r="J87" t="e">
            <v>#N/A</v>
          </cell>
        </row>
        <row r="88">
          <cell r="B88">
            <v>2700</v>
          </cell>
          <cell r="F88">
            <v>3038.0833333333335</v>
          </cell>
          <cell r="J88" t="e">
            <v>#N/A</v>
          </cell>
        </row>
        <row r="89">
          <cell r="B89">
            <v>2798</v>
          </cell>
          <cell r="F89">
            <v>3038.0833333333335</v>
          </cell>
          <cell r="J89">
            <v>2798</v>
          </cell>
        </row>
        <row r="90">
          <cell r="B90">
            <v>2864</v>
          </cell>
          <cell r="F90">
            <v>3038.0833333333335</v>
          </cell>
          <cell r="J90" t="e">
            <v>#N/A</v>
          </cell>
        </row>
        <row r="91">
          <cell r="B91">
            <v>2722</v>
          </cell>
          <cell r="F91">
            <v>3038.0833333333335</v>
          </cell>
          <cell r="J91" t="e">
            <v>#N/A</v>
          </cell>
        </row>
        <row r="92">
          <cell r="B92">
            <v>3234</v>
          </cell>
          <cell r="F92">
            <v>3038.0833333333335</v>
          </cell>
          <cell r="J92" t="e">
            <v>#N/A</v>
          </cell>
        </row>
        <row r="93">
          <cell r="B93">
            <v>3448</v>
          </cell>
          <cell r="F93">
            <v>3038.0833333333335</v>
          </cell>
          <cell r="J93" t="e">
            <v>#N/A</v>
          </cell>
        </row>
        <row r="94">
          <cell r="B94">
            <v>3535</v>
          </cell>
          <cell r="F94">
            <v>3038.0833333333335</v>
          </cell>
          <cell r="J94" t="e">
            <v>#N/A</v>
          </cell>
        </row>
        <row r="95">
          <cell r="B95">
            <v>3754</v>
          </cell>
          <cell r="F95">
            <v>3038.0833333333335</v>
          </cell>
          <cell r="J95" t="e">
            <v>#N/A</v>
          </cell>
        </row>
        <row r="96">
          <cell r="B96">
            <v>3805</v>
          </cell>
          <cell r="F96">
            <v>3038.0833333333335</v>
          </cell>
          <cell r="J96" t="e">
            <v>#N/A</v>
          </cell>
        </row>
        <row r="97">
          <cell r="B97">
            <v>2873</v>
          </cell>
          <cell r="F97">
            <v>3038.0833333333335</v>
          </cell>
          <cell r="J97" t="e">
            <v>#N/A</v>
          </cell>
        </row>
      </sheetData>
      <sheetData sheetId="23" refreshError="1">
        <row r="66">
          <cell r="B66">
            <v>583</v>
          </cell>
          <cell r="I66" t="e">
            <v>#N/A</v>
          </cell>
        </row>
        <row r="67">
          <cell r="B67">
            <v>443</v>
          </cell>
          <cell r="I67" t="e">
            <v>#N/A</v>
          </cell>
        </row>
        <row r="68">
          <cell r="B68">
            <v>396</v>
          </cell>
          <cell r="I68" t="e">
            <v>#N/A</v>
          </cell>
        </row>
        <row r="69">
          <cell r="B69">
            <v>382</v>
          </cell>
          <cell r="I69">
            <v>382</v>
          </cell>
        </row>
        <row r="70">
          <cell r="B70">
            <v>190</v>
          </cell>
          <cell r="I70" t="e">
            <v>#N/A</v>
          </cell>
        </row>
        <row r="71">
          <cell r="B71">
            <v>251</v>
          </cell>
          <cell r="I71" t="e">
            <v>#N/A</v>
          </cell>
        </row>
        <row r="72">
          <cell r="B72">
            <v>303</v>
          </cell>
          <cell r="I72" t="e">
            <v>#N/A</v>
          </cell>
        </row>
        <row r="73">
          <cell r="B73">
            <v>387</v>
          </cell>
          <cell r="I73" t="e">
            <v>#N/A</v>
          </cell>
        </row>
        <row r="74">
          <cell r="B74">
            <v>283</v>
          </cell>
          <cell r="I74" t="e">
            <v>#N/A</v>
          </cell>
        </row>
        <row r="75">
          <cell r="B75">
            <v>253</v>
          </cell>
          <cell r="I75" t="e">
            <v>#N/A</v>
          </cell>
        </row>
        <row r="76">
          <cell r="B76">
            <v>283</v>
          </cell>
          <cell r="I76" t="e">
            <v>#N/A</v>
          </cell>
        </row>
        <row r="77">
          <cell r="B77">
            <v>188</v>
          </cell>
          <cell r="I77" t="e">
            <v>#N/A</v>
          </cell>
        </row>
        <row r="78">
          <cell r="B78">
            <v>282</v>
          </cell>
          <cell r="E78">
            <v>171.33333333333334</v>
          </cell>
          <cell r="I78" t="e">
            <v>#N/A</v>
          </cell>
        </row>
        <row r="79">
          <cell r="B79">
            <v>231</v>
          </cell>
          <cell r="E79">
            <v>171.33333333333334</v>
          </cell>
          <cell r="I79" t="e">
            <v>#N/A</v>
          </cell>
        </row>
        <row r="80">
          <cell r="B80">
            <v>285</v>
          </cell>
          <cell r="E80">
            <v>171.33333333333334</v>
          </cell>
          <cell r="I80" t="e">
            <v>#N/A</v>
          </cell>
        </row>
        <row r="81">
          <cell r="B81">
            <v>143</v>
          </cell>
          <cell r="E81">
            <v>171.33333333333334</v>
          </cell>
          <cell r="I81">
            <v>143</v>
          </cell>
        </row>
        <row r="82">
          <cell r="B82">
            <v>124</v>
          </cell>
          <cell r="E82">
            <v>171.33333333333334</v>
          </cell>
          <cell r="I82" t="e">
            <v>#N/A</v>
          </cell>
        </row>
        <row r="83">
          <cell r="B83">
            <v>120</v>
          </cell>
          <cell r="E83">
            <v>171.33333333333334</v>
          </cell>
          <cell r="I83" t="e">
            <v>#N/A</v>
          </cell>
        </row>
        <row r="84">
          <cell r="B84">
            <v>128</v>
          </cell>
          <cell r="E84">
            <v>171.33333333333334</v>
          </cell>
          <cell r="I84" t="e">
            <v>#N/A</v>
          </cell>
        </row>
        <row r="85">
          <cell r="B85">
            <v>192</v>
          </cell>
          <cell r="E85">
            <v>171.33333333333334</v>
          </cell>
          <cell r="I85" t="e">
            <v>#N/A</v>
          </cell>
        </row>
        <row r="86">
          <cell r="B86">
            <v>140</v>
          </cell>
          <cell r="E86">
            <v>171.33333333333334</v>
          </cell>
          <cell r="I86" t="e">
            <v>#N/A</v>
          </cell>
        </row>
        <row r="87">
          <cell r="B87">
            <v>153</v>
          </cell>
          <cell r="E87">
            <v>171.33333333333334</v>
          </cell>
          <cell r="I87" t="e">
            <v>#N/A</v>
          </cell>
        </row>
        <row r="88">
          <cell r="B88">
            <v>171</v>
          </cell>
          <cell r="E88">
            <v>171.33333333333334</v>
          </cell>
          <cell r="I88" t="e">
            <v>#N/A</v>
          </cell>
        </row>
        <row r="89">
          <cell r="B89">
            <v>87</v>
          </cell>
          <cell r="E89">
            <v>171.33333333333334</v>
          </cell>
          <cell r="I89" t="e">
            <v>#N/A</v>
          </cell>
        </row>
      </sheetData>
      <sheetData sheetId="24" refreshError="1">
        <row r="59">
          <cell r="B59">
            <v>755</v>
          </cell>
          <cell r="C59">
            <v>954.25</v>
          </cell>
        </row>
        <row r="60">
          <cell r="B60">
            <v>973</v>
          </cell>
          <cell r="C60">
            <v>954.25</v>
          </cell>
        </row>
        <row r="61">
          <cell r="B61">
            <v>979</v>
          </cell>
          <cell r="C61">
            <v>954.25</v>
          </cell>
        </row>
        <row r="62">
          <cell r="B62">
            <v>1110</v>
          </cell>
          <cell r="C62">
            <v>954.25</v>
          </cell>
        </row>
        <row r="63">
          <cell r="B63">
            <v>1126</v>
          </cell>
          <cell r="C63">
            <v>954.25</v>
          </cell>
        </row>
        <row r="64">
          <cell r="B64">
            <v>964</v>
          </cell>
          <cell r="C64">
            <v>954.25</v>
          </cell>
        </row>
        <row r="65">
          <cell r="B65">
            <v>998</v>
          </cell>
          <cell r="C65">
            <v>954.25</v>
          </cell>
        </row>
        <row r="66">
          <cell r="B66">
            <v>906</v>
          </cell>
          <cell r="C66">
            <v>954.25</v>
          </cell>
        </row>
        <row r="67">
          <cell r="B67">
            <v>912</v>
          </cell>
          <cell r="C67">
            <v>954.25</v>
          </cell>
        </row>
        <row r="68">
          <cell r="B68">
            <v>912</v>
          </cell>
          <cell r="C68">
            <v>954.25</v>
          </cell>
        </row>
        <row r="69">
          <cell r="B69">
            <v>725</v>
          </cell>
          <cell r="C69">
            <v>954.25</v>
          </cell>
        </row>
        <row r="70">
          <cell r="B70">
            <v>675</v>
          </cell>
          <cell r="C70">
            <v>954.25</v>
          </cell>
        </row>
      </sheetData>
      <sheetData sheetId="25" refreshError="1"/>
      <sheetData sheetId="26" refreshError="1">
        <row r="47">
          <cell r="A47" t="str">
            <v>PF</v>
          </cell>
          <cell r="C47">
            <v>30362</v>
          </cell>
        </row>
        <row r="48">
          <cell r="A48" t="str">
            <v>ME</v>
          </cell>
          <cell r="C48">
            <v>958</v>
          </cell>
        </row>
        <row r="49">
          <cell r="A49" t="str">
            <v>PJ</v>
          </cell>
          <cell r="C49">
            <v>12987</v>
          </cell>
        </row>
        <row r="50">
          <cell r="A50" t="str">
            <v>RE</v>
          </cell>
          <cell r="C50">
            <v>6474</v>
          </cell>
        </row>
        <row r="51">
          <cell r="A51" t="str">
            <v>MI</v>
          </cell>
          <cell r="C51">
            <v>14185</v>
          </cell>
        </row>
        <row r="52">
          <cell r="A52" t="str">
            <v>G.Line</v>
          </cell>
          <cell r="C52">
            <v>1644</v>
          </cell>
        </row>
      </sheetData>
      <sheetData sheetId="27" refreshError="1"/>
      <sheetData sheetId="28" refreshError="1"/>
      <sheetData sheetId="29" refreshError="1">
        <row r="55">
          <cell r="B55">
            <v>0.59810223446587085</v>
          </cell>
          <cell r="C55">
            <v>0.66305334846765041</v>
          </cell>
          <cell r="H55" t="e">
            <v>#N/A</v>
          </cell>
          <cell r="J55">
            <v>0.35873890419344967</v>
          </cell>
          <cell r="K55">
            <v>0.30343359818388199</v>
          </cell>
        </row>
        <row r="56">
          <cell r="B56">
            <v>0.63946739501536365</v>
          </cell>
          <cell r="C56">
            <v>0.66305334846765041</v>
          </cell>
          <cell r="H56" t="e">
            <v>#N/A</v>
          </cell>
          <cell r="J56">
            <v>0.31649026971662686</v>
          </cell>
          <cell r="K56">
            <v>0.30343359818388199</v>
          </cell>
        </row>
        <row r="57">
          <cell r="B57">
            <v>0.65983224603914259</v>
          </cell>
          <cell r="C57">
            <v>0.66305334846765041</v>
          </cell>
          <cell r="H57" t="e">
            <v>#N/A</v>
          </cell>
          <cell r="J57">
            <v>0.30257844050947497</v>
          </cell>
          <cell r="K57">
            <v>0.30343359818388199</v>
          </cell>
        </row>
        <row r="58">
          <cell r="B58">
            <v>0.66327568667344861</v>
          </cell>
          <cell r="C58">
            <v>0.66305334846765041</v>
          </cell>
          <cell r="H58">
            <v>0.66327568667344861</v>
          </cell>
          <cell r="J58">
            <v>0.30349270939301459</v>
          </cell>
          <cell r="K58">
            <v>0.30343359818388199</v>
          </cell>
        </row>
        <row r="59">
          <cell r="B59">
            <v>0.68371467025572008</v>
          </cell>
          <cell r="C59">
            <v>0.66305334846765041</v>
          </cell>
          <cell r="H59" t="e">
            <v>#N/A</v>
          </cell>
          <cell r="J59">
            <v>0.28162853297442797</v>
          </cell>
          <cell r="K59">
            <v>0.30343359818388199</v>
          </cell>
        </row>
        <row r="60">
          <cell r="B60">
            <v>0.62309058614564827</v>
          </cell>
          <cell r="C60">
            <v>0.66305334846765041</v>
          </cell>
          <cell r="H60" t="e">
            <v>#N/A</v>
          </cell>
          <cell r="J60">
            <v>0.32717584369449376</v>
          </cell>
          <cell r="K60">
            <v>0.30343359818388199</v>
          </cell>
        </row>
        <row r="61">
          <cell r="B61">
            <v>0.63857002295834697</v>
          </cell>
          <cell r="C61">
            <v>0.66305334846765041</v>
          </cell>
          <cell r="H61" t="e">
            <v>#N/A</v>
          </cell>
          <cell r="J61">
            <v>0.32469662184322728</v>
          </cell>
          <cell r="K61">
            <v>0.30343359818388199</v>
          </cell>
        </row>
        <row r="62">
          <cell r="B62">
            <v>0.71075778078484442</v>
          </cell>
          <cell r="C62">
            <v>0.66305334846765041</v>
          </cell>
          <cell r="H62" t="e">
            <v>#N/A</v>
          </cell>
          <cell r="J62">
            <v>0.26589986468200272</v>
          </cell>
          <cell r="K62">
            <v>0.30343359818388199</v>
          </cell>
        </row>
        <row r="63">
          <cell r="B63">
            <v>0.69068364611260058</v>
          </cell>
          <cell r="C63">
            <v>0.66305334846765041</v>
          </cell>
          <cell r="H63" t="e">
            <v>#N/A</v>
          </cell>
          <cell r="J63">
            <v>0.28920911528150134</v>
          </cell>
          <cell r="K63">
            <v>0.30343359818388199</v>
          </cell>
        </row>
        <row r="64">
          <cell r="B64">
            <v>0.68037182695745446</v>
          </cell>
          <cell r="C64">
            <v>0.66305334846765041</v>
          </cell>
          <cell r="H64" t="e">
            <v>#N/A</v>
          </cell>
          <cell r="J64">
            <v>0.29281372899535218</v>
          </cell>
          <cell r="K64">
            <v>0.30343359818388199</v>
          </cell>
        </row>
        <row r="65">
          <cell r="B65">
            <v>0.68968023255813948</v>
          </cell>
          <cell r="C65">
            <v>0.66305334846765041</v>
          </cell>
          <cell r="H65" t="e">
            <v>#N/A</v>
          </cell>
          <cell r="J65">
            <v>0.27834302325581395</v>
          </cell>
          <cell r="K65">
            <v>0.30343359818388199</v>
          </cell>
        </row>
        <row r="66">
          <cell r="B66">
            <v>0.69110152881223053</v>
          </cell>
          <cell r="C66">
            <v>0.66305334846765041</v>
          </cell>
          <cell r="H66" t="e">
            <v>#N/A</v>
          </cell>
          <cell r="J66">
            <v>0.29125833006664054</v>
          </cell>
          <cell r="K66">
            <v>0.30343359818388199</v>
          </cell>
        </row>
        <row r="67">
          <cell r="B67">
            <v>0.61908517350157732</v>
          </cell>
          <cell r="D67">
            <v>0.70749578344900055</v>
          </cell>
          <cell r="H67" t="e">
            <v>#N/A</v>
          </cell>
          <cell r="J67">
            <v>0.36711356466876971</v>
          </cell>
        </row>
        <row r="68">
          <cell r="B68">
            <v>0.64670932358318101</v>
          </cell>
          <cell r="D68">
            <v>0.70749578344900055</v>
          </cell>
          <cell r="H68" t="e">
            <v>#N/A</v>
          </cell>
          <cell r="J68">
            <v>0.34414990859232175</v>
          </cell>
        </row>
        <row r="69">
          <cell r="B69">
            <v>0.68444444444444441</v>
          </cell>
          <cell r="D69">
            <v>0.70749578344900055</v>
          </cell>
          <cell r="H69" t="e">
            <v>#N/A</v>
          </cell>
          <cell r="J69">
            <v>0.30296296296296299</v>
          </cell>
        </row>
        <row r="70">
          <cell r="B70">
            <v>0.70800571837026449</v>
          </cell>
          <cell r="D70">
            <v>0.70749578344900055</v>
          </cell>
          <cell r="H70">
            <v>0.70800571837026449</v>
          </cell>
          <cell r="J70">
            <v>0.28091493924231592</v>
          </cell>
        </row>
        <row r="71">
          <cell r="B71">
            <v>0.71578212290502796</v>
          </cell>
          <cell r="D71">
            <v>0.70749578344900055</v>
          </cell>
          <cell r="H71" t="e">
            <v>#N/A</v>
          </cell>
          <cell r="J71">
            <v>0.27583798882681565</v>
          </cell>
        </row>
        <row r="72">
          <cell r="B72">
            <v>0.71491550330639231</v>
          </cell>
          <cell r="D72">
            <v>0.70749578344900055</v>
          </cell>
          <cell r="H72" t="e">
            <v>#N/A</v>
          </cell>
          <cell r="J72">
            <v>0.27406318883174136</v>
          </cell>
        </row>
        <row r="73">
          <cell r="B73">
            <v>0.7037724180581324</v>
          </cell>
          <cell r="D73">
            <v>0.70749578344900055</v>
          </cell>
          <cell r="H73" t="e">
            <v>#N/A</v>
          </cell>
          <cell r="J73">
            <v>0.28942486085343228</v>
          </cell>
        </row>
        <row r="74">
          <cell r="B74">
            <v>0.72331786542923437</v>
          </cell>
          <cell r="D74">
            <v>0.70749578344900055</v>
          </cell>
          <cell r="H74" t="e">
            <v>#N/A</v>
          </cell>
          <cell r="J74">
            <v>0.26885150812064967</v>
          </cell>
        </row>
        <row r="75">
          <cell r="B75">
            <v>0.73352192362093349</v>
          </cell>
          <cell r="D75">
            <v>0.70749578344900055</v>
          </cell>
          <cell r="H75" t="e">
            <v>#N/A</v>
          </cell>
          <cell r="J75">
            <v>0.26053748231966056</v>
          </cell>
        </row>
        <row r="76">
          <cell r="B76">
            <v>0.72615876398508261</v>
          </cell>
          <cell r="D76">
            <v>0.70749578344900055</v>
          </cell>
          <cell r="H76" t="e">
            <v>#N/A</v>
          </cell>
          <cell r="J76">
            <v>0.26238678742674482</v>
          </cell>
        </row>
        <row r="77">
          <cell r="B77">
            <v>0.74139402560455192</v>
          </cell>
          <cell r="D77">
            <v>0.70749578344900055</v>
          </cell>
          <cell r="H77" t="e">
            <v>#N/A</v>
          </cell>
          <cell r="J77">
            <v>0.25291607396870552</v>
          </cell>
        </row>
        <row r="78">
          <cell r="B78">
            <v>0.72502610511660281</v>
          </cell>
          <cell r="D78">
            <v>0.70749578344900055</v>
          </cell>
          <cell r="H78" t="e">
            <v>#N/A</v>
          </cell>
          <cell r="J78">
            <v>0.2666202575704838</v>
          </cell>
        </row>
      </sheetData>
      <sheetData sheetId="30" refreshError="1">
        <row r="57">
          <cell r="B57">
            <v>1.7152658662092624E-3</v>
          </cell>
          <cell r="C57">
            <v>2.453385672227674E-4</v>
          </cell>
          <cell r="H57" t="e">
            <v>#N/A</v>
          </cell>
          <cell r="J57">
            <v>0.68782161234991424</v>
          </cell>
          <cell r="K57">
            <v>0.67492639842983315</v>
          </cell>
        </row>
        <row r="58">
          <cell r="B58">
            <v>0</v>
          </cell>
          <cell r="C58">
            <v>2.453385672227674E-4</v>
          </cell>
          <cell r="H58" t="e">
            <v>#N/A</v>
          </cell>
          <cell r="J58">
            <v>0.71106094808126408</v>
          </cell>
          <cell r="K58">
            <v>0.67492639842983315</v>
          </cell>
        </row>
        <row r="59">
          <cell r="B59">
            <v>0</v>
          </cell>
          <cell r="C59">
            <v>2.453385672227674E-4</v>
          </cell>
          <cell r="H59" t="e">
            <v>#N/A</v>
          </cell>
          <cell r="J59">
            <v>0.73484848484848486</v>
          </cell>
          <cell r="K59">
            <v>0.67492639842983315</v>
          </cell>
        </row>
        <row r="60">
          <cell r="B60">
            <v>0</v>
          </cell>
          <cell r="C60">
            <v>2.453385672227674E-4</v>
          </cell>
          <cell r="H60">
            <v>0</v>
          </cell>
          <cell r="J60">
            <v>0.7120418848167539</v>
          </cell>
          <cell r="K60">
            <v>0.67492639842983315</v>
          </cell>
        </row>
        <row r="61">
          <cell r="B61">
            <v>0</v>
          </cell>
          <cell r="C61">
            <v>2.453385672227674E-4</v>
          </cell>
          <cell r="H61" t="e">
            <v>#N/A</v>
          </cell>
          <cell r="J61">
            <v>0.67368421052631577</v>
          </cell>
          <cell r="K61">
            <v>0.67492639842983315</v>
          </cell>
        </row>
        <row r="62">
          <cell r="B62">
            <v>0</v>
          </cell>
          <cell r="C62">
            <v>2.453385672227674E-4</v>
          </cell>
          <cell r="H62" t="e">
            <v>#N/A</v>
          </cell>
          <cell r="J62">
            <v>0.70916334661354585</v>
          </cell>
          <cell r="K62">
            <v>0.67492639842983315</v>
          </cell>
        </row>
        <row r="63">
          <cell r="B63">
            <v>0</v>
          </cell>
          <cell r="C63">
            <v>2.453385672227674E-4</v>
          </cell>
          <cell r="H63" t="e">
            <v>#N/A</v>
          </cell>
          <cell r="J63">
            <v>0.6633663366336634</v>
          </cell>
          <cell r="K63">
            <v>0.67492639842983315</v>
          </cell>
        </row>
        <row r="64">
          <cell r="B64">
            <v>0</v>
          </cell>
          <cell r="C64">
            <v>2.453385672227674E-4</v>
          </cell>
          <cell r="H64" t="e">
            <v>#N/A</v>
          </cell>
          <cell r="J64">
            <v>0.70801033591731266</v>
          </cell>
          <cell r="K64">
            <v>0.67492639842983315</v>
          </cell>
        </row>
        <row r="65">
          <cell r="B65">
            <v>0</v>
          </cell>
          <cell r="C65">
            <v>2.453385672227674E-4</v>
          </cell>
          <cell r="H65" t="e">
            <v>#N/A</v>
          </cell>
          <cell r="J65">
            <v>0.70671378091872794</v>
          </cell>
          <cell r="K65">
            <v>0.67492639842983315</v>
          </cell>
        </row>
        <row r="66">
          <cell r="B66">
            <v>0</v>
          </cell>
          <cell r="C66">
            <v>2.453385672227674E-4</v>
          </cell>
          <cell r="H66" t="e">
            <v>#N/A</v>
          </cell>
          <cell r="J66">
            <v>0.67984189723320154</v>
          </cell>
          <cell r="K66">
            <v>0.67492639842983315</v>
          </cell>
        </row>
        <row r="67">
          <cell r="B67">
            <v>0</v>
          </cell>
          <cell r="C67">
            <v>2.453385672227674E-4</v>
          </cell>
          <cell r="H67" t="e">
            <v>#N/A</v>
          </cell>
          <cell r="J67">
            <v>0.44844124700239807</v>
          </cell>
          <cell r="K67">
            <v>0.67492639842983315</v>
          </cell>
        </row>
        <row r="68">
          <cell r="B68">
            <v>0</v>
          </cell>
          <cell r="C68">
            <v>2.453385672227674E-4</v>
          </cell>
          <cell r="H68" t="e">
            <v>#N/A</v>
          </cell>
          <cell r="J68">
            <v>0.7021276595744681</v>
          </cell>
          <cell r="K68">
            <v>0.67492639842983315</v>
          </cell>
        </row>
        <row r="69">
          <cell r="B69">
            <v>0</v>
          </cell>
          <cell r="D69">
            <v>0</v>
          </cell>
          <cell r="H69" t="e">
            <v>#N/A</v>
          </cell>
          <cell r="J69">
            <v>0.67021276595744683</v>
          </cell>
        </row>
        <row r="70">
          <cell r="B70">
            <v>0</v>
          </cell>
          <cell r="D70">
            <v>0</v>
          </cell>
          <cell r="H70" t="e">
            <v>#N/A</v>
          </cell>
          <cell r="J70">
            <v>0.68398268398268403</v>
          </cell>
        </row>
        <row r="71">
          <cell r="B71">
            <v>0</v>
          </cell>
          <cell r="D71">
            <v>0</v>
          </cell>
          <cell r="H71" t="e">
            <v>#N/A</v>
          </cell>
          <cell r="J71">
            <v>0.68421052631578949</v>
          </cell>
        </row>
        <row r="72">
          <cell r="B72">
            <v>0</v>
          </cell>
          <cell r="D72">
            <v>0</v>
          </cell>
          <cell r="H72">
            <v>0</v>
          </cell>
          <cell r="J72">
            <v>0.69230769230769229</v>
          </cell>
        </row>
        <row r="73">
          <cell r="B73">
            <v>0</v>
          </cell>
          <cell r="D73">
            <v>0</v>
          </cell>
          <cell r="H73" t="e">
            <v>#N/A</v>
          </cell>
          <cell r="J73">
            <v>0.69354838709677424</v>
          </cell>
        </row>
        <row r="74">
          <cell r="B74">
            <v>0</v>
          </cell>
          <cell r="D74">
            <v>0</v>
          </cell>
          <cell r="H74" t="e">
            <v>#N/A</v>
          </cell>
          <cell r="J74">
            <v>0.68333333333333335</v>
          </cell>
        </row>
        <row r="75">
          <cell r="B75">
            <v>0</v>
          </cell>
          <cell r="D75">
            <v>0</v>
          </cell>
          <cell r="H75" t="e">
            <v>#N/A</v>
          </cell>
          <cell r="J75">
            <v>0.671875</v>
          </cell>
        </row>
        <row r="76">
          <cell r="B76">
            <v>0</v>
          </cell>
          <cell r="D76">
            <v>0</v>
          </cell>
          <cell r="H76" t="e">
            <v>#N/A</v>
          </cell>
          <cell r="J76">
            <v>0.56770833333333337</v>
          </cell>
        </row>
        <row r="77">
          <cell r="B77">
            <v>0</v>
          </cell>
          <cell r="D77">
            <v>0</v>
          </cell>
          <cell r="H77" t="e">
            <v>#N/A</v>
          </cell>
          <cell r="J77">
            <v>0.6071428571428571</v>
          </cell>
        </row>
        <row r="78">
          <cell r="B78">
            <v>0</v>
          </cell>
          <cell r="D78">
            <v>0</v>
          </cell>
          <cell r="H78" t="e">
            <v>#N/A</v>
          </cell>
          <cell r="J78">
            <v>0.5816993464052288</v>
          </cell>
        </row>
        <row r="79">
          <cell r="B79">
            <v>0</v>
          </cell>
          <cell r="D79">
            <v>0</v>
          </cell>
          <cell r="H79" t="e">
            <v>#N/A</v>
          </cell>
          <cell r="J79">
            <v>0.43859649122807015</v>
          </cell>
        </row>
        <row r="80">
          <cell r="B80">
            <v>0</v>
          </cell>
          <cell r="D80">
            <v>0</v>
          </cell>
          <cell r="H80" t="e">
            <v>#N/A</v>
          </cell>
          <cell r="J80">
            <v>0.47126436781609193</v>
          </cell>
        </row>
      </sheetData>
      <sheetData sheetId="31" refreshError="1">
        <row r="57">
          <cell r="B57">
            <v>0.50779220779220779</v>
          </cell>
          <cell r="C57">
            <v>0.59433818292806995</v>
          </cell>
          <cell r="H57" t="e">
            <v>#N/A</v>
          </cell>
          <cell r="J57">
            <v>0.40857142857142859</v>
          </cell>
          <cell r="K57">
            <v>0.34194729880964486</v>
          </cell>
        </row>
        <row r="58">
          <cell r="B58">
            <v>0.55545670225385524</v>
          </cell>
          <cell r="C58">
            <v>0.59433818292806995</v>
          </cell>
          <cell r="H58" t="e">
            <v>#N/A</v>
          </cell>
          <cell r="J58">
            <v>0.3683274021352313</v>
          </cell>
          <cell r="K58">
            <v>0.34194729880964486</v>
          </cell>
        </row>
        <row r="59">
          <cell r="B59">
            <v>0.58755186721991703</v>
          </cell>
          <cell r="C59">
            <v>0.59433818292806995</v>
          </cell>
          <cell r="H59" t="e">
            <v>#N/A</v>
          </cell>
          <cell r="J59">
            <v>0.34993084370677729</v>
          </cell>
          <cell r="K59">
            <v>0.34194729880964486</v>
          </cell>
        </row>
        <row r="60">
          <cell r="B60">
            <v>0.58721104773341337</v>
          </cell>
          <cell r="C60">
            <v>0.59433818292806995</v>
          </cell>
          <cell r="H60">
            <v>0.58721104773341337</v>
          </cell>
          <cell r="J60">
            <v>0.35034524166916842</v>
          </cell>
          <cell r="K60">
            <v>0.34194729880964486</v>
          </cell>
        </row>
        <row r="61">
          <cell r="B61">
            <v>0.64263124604680577</v>
          </cell>
          <cell r="C61">
            <v>0.59433818292806995</v>
          </cell>
          <cell r="H61" t="e">
            <v>#N/A</v>
          </cell>
          <cell r="J61">
            <v>0.30518659076533838</v>
          </cell>
          <cell r="K61">
            <v>0.34194729880964486</v>
          </cell>
        </row>
        <row r="62">
          <cell r="B62">
            <v>0.57208088714938032</v>
          </cell>
          <cell r="C62">
            <v>0.59433818292806995</v>
          </cell>
          <cell r="H62" t="e">
            <v>#N/A</v>
          </cell>
          <cell r="J62">
            <v>0.35844748858447489</v>
          </cell>
          <cell r="K62">
            <v>0.34194729880964486</v>
          </cell>
        </row>
        <row r="63">
          <cell r="B63">
            <v>0.58084725536992843</v>
          </cell>
          <cell r="C63">
            <v>0.59433818292806995</v>
          </cell>
          <cell r="H63" t="e">
            <v>#N/A</v>
          </cell>
          <cell r="J63">
            <v>0.35531026252983294</v>
          </cell>
          <cell r="K63">
            <v>0.34194729880964486</v>
          </cell>
        </row>
        <row r="64">
          <cell r="B64">
            <v>0.62847741549506431</v>
          </cell>
          <cell r="C64">
            <v>0.59433818292806995</v>
          </cell>
          <cell r="H64" t="e">
            <v>#N/A</v>
          </cell>
          <cell r="J64">
            <v>0.31708046664672451</v>
          </cell>
          <cell r="K64">
            <v>0.34194729880964486</v>
          </cell>
        </row>
        <row r="65">
          <cell r="B65">
            <v>0.63085399449035817</v>
          </cell>
          <cell r="C65">
            <v>0.59433818292806995</v>
          </cell>
          <cell r="H65" t="e">
            <v>#N/A</v>
          </cell>
          <cell r="J65">
            <v>0.32537496173859809</v>
          </cell>
          <cell r="K65">
            <v>0.34194729880964486</v>
          </cell>
        </row>
        <row r="66">
          <cell r="B66">
            <v>0.62393442622950823</v>
          </cell>
          <cell r="C66">
            <v>0.59433818292806995</v>
          </cell>
          <cell r="H66" t="e">
            <v>#N/A</v>
          </cell>
          <cell r="J66">
            <v>0.32491803278688525</v>
          </cell>
          <cell r="K66">
            <v>0.34194729880964486</v>
          </cell>
        </row>
        <row r="67">
          <cell r="B67">
            <v>0.59892710634269486</v>
          </cell>
          <cell r="C67">
            <v>0.59433818292806995</v>
          </cell>
          <cell r="H67" t="e">
            <v>#N/A</v>
          </cell>
          <cell r="J67">
            <v>0.30072578100347114</v>
          </cell>
          <cell r="K67">
            <v>0.34194729880964486</v>
          </cell>
        </row>
        <row r="68">
          <cell r="B68">
            <v>0.64366557137641478</v>
          </cell>
          <cell r="C68">
            <v>0.59433818292806995</v>
          </cell>
          <cell r="H68" t="e">
            <v>#N/A</v>
          </cell>
          <cell r="J68">
            <v>0.31945965680905442</v>
          </cell>
          <cell r="K68">
            <v>0.34194729880964486</v>
          </cell>
        </row>
        <row r="69">
          <cell r="B69">
            <v>0.55713271823988642</v>
          </cell>
          <cell r="D69">
            <v>0.66943986604923744</v>
          </cell>
          <cell r="H69" t="e">
            <v>#N/A</v>
          </cell>
          <cell r="J69">
            <v>0.39744499645138398</v>
          </cell>
        </row>
        <row r="70">
          <cell r="B70">
            <v>0.58495245969408849</v>
          </cell>
          <cell r="D70">
            <v>0.66943986604923744</v>
          </cell>
          <cell r="H70" t="e">
            <v>#N/A</v>
          </cell>
          <cell r="J70">
            <v>0.37660190161223644</v>
          </cell>
        </row>
        <row r="71">
          <cell r="B71">
            <v>0.61909547738693471</v>
          </cell>
          <cell r="D71">
            <v>0.66943986604923744</v>
          </cell>
          <cell r="H71" t="e">
            <v>#N/A</v>
          </cell>
          <cell r="J71">
            <v>0.33936348408710215</v>
          </cell>
        </row>
        <row r="72">
          <cell r="B72">
            <v>0.67358041482488951</v>
          </cell>
          <cell r="D72">
            <v>0.66943986604923744</v>
          </cell>
          <cell r="H72">
            <v>0.67358041482488951</v>
          </cell>
          <cell r="J72">
            <v>0.30091805508330499</v>
          </cell>
        </row>
        <row r="73">
          <cell r="B73">
            <v>0.68607764390896919</v>
          </cell>
          <cell r="D73">
            <v>0.66943986604923744</v>
          </cell>
          <cell r="H73" t="e">
            <v>#N/A</v>
          </cell>
          <cell r="J73">
            <v>0.29317269076305219</v>
          </cell>
        </row>
        <row r="74">
          <cell r="B74">
            <v>0.68472906403940892</v>
          </cell>
          <cell r="D74">
            <v>0.66943986604923744</v>
          </cell>
          <cell r="H74" t="e">
            <v>#N/A</v>
          </cell>
          <cell r="J74">
            <v>0.29134412385643915</v>
          </cell>
        </row>
        <row r="75">
          <cell r="B75">
            <v>0.67697798929208808</v>
          </cell>
          <cell r="D75">
            <v>0.66943986604923744</v>
          </cell>
          <cell r="H75" t="e">
            <v>#N/A</v>
          </cell>
          <cell r="J75">
            <v>0.30398572278405711</v>
          </cell>
        </row>
        <row r="76">
          <cell r="B76">
            <v>0.68516483516483517</v>
          </cell>
          <cell r="D76">
            <v>0.66943986604923744</v>
          </cell>
          <cell r="H76" t="e">
            <v>#N/A</v>
          </cell>
          <cell r="J76">
            <v>0.2846153846153846</v>
          </cell>
        </row>
        <row r="77">
          <cell r="B77">
            <v>0.70557823129251696</v>
          </cell>
          <cell r="D77">
            <v>0.66943986604923744</v>
          </cell>
          <cell r="H77" t="e">
            <v>#N/A</v>
          </cell>
          <cell r="J77">
            <v>0.27374149659863944</v>
          </cell>
        </row>
        <row r="78">
          <cell r="B78">
            <v>0.69772203736882521</v>
          </cell>
          <cell r="D78">
            <v>0.66943986604923744</v>
          </cell>
          <cell r="H78" t="e">
            <v>#N/A</v>
          </cell>
          <cell r="J78">
            <v>0.27489122088558998</v>
          </cell>
        </row>
        <row r="79">
          <cell r="B79">
            <v>0.70699945740640258</v>
          </cell>
          <cell r="D79">
            <v>0.66943986604923744</v>
          </cell>
          <cell r="H79" t="e">
            <v>#N/A</v>
          </cell>
          <cell r="J79">
            <v>0.26153011394465547</v>
          </cell>
        </row>
        <row r="80">
          <cell r="B80">
            <v>0.70371621621621616</v>
          </cell>
          <cell r="D80">
            <v>0.66943986604923744</v>
          </cell>
          <cell r="H80" t="e">
            <v>#N/A</v>
          </cell>
          <cell r="J80">
            <v>0.27263513513513515</v>
          </cell>
        </row>
      </sheetData>
      <sheetData sheetId="32" refreshError="1"/>
      <sheetData sheetId="33" refreshError="1">
        <row r="99">
          <cell r="B99">
            <v>4.872327632282202</v>
          </cell>
          <cell r="F99">
            <v>4.5294299459866778</v>
          </cell>
        </row>
        <row r="100">
          <cell r="B100">
            <v>4.9713678010471201</v>
          </cell>
          <cell r="F100">
            <v>4.5294299459866778</v>
          </cell>
        </row>
        <row r="101">
          <cell r="B101">
            <v>4.1725186198510409</v>
          </cell>
          <cell r="F101">
            <v>4.5294299459866778</v>
          </cell>
        </row>
        <row r="102">
          <cell r="B102">
            <v>4.1015057307663492</v>
          </cell>
          <cell r="F102">
            <v>4.5294299459866778</v>
          </cell>
        </row>
        <row r="103">
          <cell r="B103">
            <v>4.0810303394412735</v>
          </cell>
          <cell r="F103">
            <v>4.5294299459866778</v>
          </cell>
        </row>
        <row r="104">
          <cell r="B104">
            <v>3.886924375150687</v>
          </cell>
          <cell r="F104">
            <v>4.5294299459866778</v>
          </cell>
        </row>
        <row r="105">
          <cell r="B105">
            <v>4.1216560973831911</v>
          </cell>
          <cell r="F105">
            <v>4.5294299459866778</v>
          </cell>
        </row>
        <row r="106">
          <cell r="B106">
            <v>3.9366760168302943</v>
          </cell>
          <cell r="F106">
            <v>4.5294299459866778</v>
          </cell>
        </row>
        <row r="107">
          <cell r="B107">
            <v>3.9527620953333811</v>
          </cell>
          <cell r="F107">
            <v>4.5294299459866778</v>
          </cell>
        </row>
        <row r="108">
          <cell r="B108">
            <v>4.1746020615665103</v>
          </cell>
          <cell r="F108">
            <v>4.5294299459866778</v>
          </cell>
        </row>
        <row r="109">
          <cell r="B109">
            <v>4.0393603037826784</v>
          </cell>
          <cell r="F109">
            <v>4.5294299459866778</v>
          </cell>
        </row>
        <row r="110">
          <cell r="B110">
            <v>4.195399034365237</v>
          </cell>
          <cell r="F110">
            <v>4.5294299459866778</v>
          </cell>
        </row>
        <row r="111">
          <cell r="B111">
            <v>5.4167764891934631</v>
          </cell>
          <cell r="G111">
            <v>5.0938324702956823</v>
          </cell>
        </row>
        <row r="112">
          <cell r="B112">
            <v>5.3716481103967384</v>
          </cell>
          <cell r="G112">
            <v>5.0938324702956823</v>
          </cell>
        </row>
        <row r="113">
          <cell r="B113">
            <v>4.7261026753434559</v>
          </cell>
          <cell r="G113">
            <v>5.0938324702956823</v>
          </cell>
        </row>
        <row r="114">
          <cell r="B114">
            <v>4.8608026062490746</v>
          </cell>
          <cell r="G114">
            <v>5.0938324702956823</v>
          </cell>
        </row>
        <row r="115">
          <cell r="B115">
            <v>5.235933597767005</v>
          </cell>
          <cell r="G115">
            <v>5.0938324702956823</v>
          </cell>
        </row>
        <row r="116">
          <cell r="B116">
            <v>4.7455693477792922</v>
          </cell>
          <cell r="G116">
            <v>5.0938324702956823</v>
          </cell>
        </row>
        <row r="117">
          <cell r="B117">
            <v>4.5610376714454164</v>
          </cell>
          <cell r="G117">
            <v>5.0938324702956823</v>
          </cell>
        </row>
        <row r="118">
          <cell r="B118">
            <v>4.2699933305038504</v>
          </cell>
          <cell r="G118">
            <v>5.0938324702956823</v>
          </cell>
        </row>
        <row r="119">
          <cell r="B119">
            <v>4.099338143223421</v>
          </cell>
          <cell r="G119">
            <v>5.0938324702956823</v>
          </cell>
        </row>
        <row r="120">
          <cell r="B120">
            <v>4.1566294170945337</v>
          </cell>
          <cell r="G120">
            <v>5.0938324702956823</v>
          </cell>
        </row>
        <row r="121">
          <cell r="B121">
            <v>5.009768786127168</v>
          </cell>
          <cell r="G121">
            <v>5.0938324702956823</v>
          </cell>
        </row>
        <row r="122">
          <cell r="B122">
            <v>6.0097398669086513</v>
          </cell>
          <cell r="G122">
            <v>5.0938324702956823</v>
          </cell>
        </row>
      </sheetData>
      <sheetData sheetId="34" refreshError="1">
        <row r="94">
          <cell r="B94">
            <v>4.6414595452141727</v>
          </cell>
          <cell r="F94">
            <v>3.5609433681512734</v>
          </cell>
        </row>
        <row r="95">
          <cell r="B95">
            <v>4.5030131159163416</v>
          </cell>
          <cell r="F95">
            <v>3.5609433681512734</v>
          </cell>
        </row>
        <row r="96">
          <cell r="B96">
            <v>3.5042365242473408</v>
          </cell>
          <cell r="F96">
            <v>3.5609433681512734</v>
          </cell>
        </row>
        <row r="97">
          <cell r="B97">
            <v>3.4112089671737391</v>
          </cell>
          <cell r="F97">
            <v>3.5609433681512734</v>
          </cell>
        </row>
        <row r="98">
          <cell r="B98">
            <v>3.1603493737640078</v>
          </cell>
          <cell r="F98">
            <v>3.5609433681512734</v>
          </cell>
        </row>
        <row r="99">
          <cell r="B99">
            <v>3.2418379685610641</v>
          </cell>
          <cell r="F99">
            <v>3.5609433681512734</v>
          </cell>
        </row>
        <row r="100">
          <cell r="B100">
            <v>3.4084921741825509</v>
          </cell>
          <cell r="F100">
            <v>3.5609433681512734</v>
          </cell>
        </row>
        <row r="101">
          <cell r="B101">
            <v>3.2299006323396569</v>
          </cell>
          <cell r="F101">
            <v>3.5609433681512734</v>
          </cell>
        </row>
        <row r="102">
          <cell r="B102">
            <v>3.3442992338891391</v>
          </cell>
          <cell r="F102">
            <v>3.5609433681512734</v>
          </cell>
        </row>
        <row r="103">
          <cell r="B103">
            <v>3.5939938171647285</v>
          </cell>
          <cell r="F103">
            <v>3.5609433681512734</v>
          </cell>
        </row>
        <row r="104">
          <cell r="B104">
            <v>3.3166532582461787</v>
          </cell>
          <cell r="F104">
            <v>3.5609433681512734</v>
          </cell>
        </row>
        <row r="105">
          <cell r="B105">
            <v>3.3758758071163619</v>
          </cell>
          <cell r="F105">
            <v>3.5609433681512734</v>
          </cell>
        </row>
        <row r="106">
          <cell r="B106">
            <v>5.0804452314697697</v>
          </cell>
          <cell r="G106">
            <v>3.6766225634055494</v>
          </cell>
        </row>
        <row r="107">
          <cell r="B107">
            <v>4.9330474934036941</v>
          </cell>
          <cell r="G107">
            <v>3.6766225634055494</v>
          </cell>
        </row>
        <row r="108">
          <cell r="B108">
            <v>3.791166753608068</v>
          </cell>
          <cell r="G108">
            <v>3.6766225634055494</v>
          </cell>
        </row>
        <row r="109">
          <cell r="B109">
            <v>3.7303643724696358</v>
          </cell>
          <cell r="G109">
            <v>3.6766225634055494</v>
          </cell>
        </row>
        <row r="110">
          <cell r="B110">
            <v>3.6121979286536248</v>
          </cell>
          <cell r="G110">
            <v>3.6766225634055494</v>
          </cell>
        </row>
        <row r="111">
          <cell r="B111">
            <v>3.3639058413251961</v>
          </cell>
          <cell r="G111">
            <v>3.6766225634055494</v>
          </cell>
        </row>
        <row r="112">
          <cell r="B112">
            <v>3.5262928529924462</v>
          </cell>
          <cell r="G112">
            <v>3.6766225634055494</v>
          </cell>
        </row>
        <row r="113">
          <cell r="B113">
            <v>3.3779187085615452</v>
          </cell>
          <cell r="G113">
            <v>3.6766225634055494</v>
          </cell>
        </row>
        <row r="114">
          <cell r="B114">
            <v>3.2034153005464483</v>
          </cell>
          <cell r="G114">
            <v>3.6766225634055494</v>
          </cell>
        </row>
        <row r="115">
          <cell r="B115">
            <v>3.193907017037251</v>
          </cell>
          <cell r="G115">
            <v>3.6766225634055494</v>
          </cell>
        </row>
        <row r="116">
          <cell r="B116">
            <v>3.0768599562363237</v>
          </cell>
          <cell r="G116">
            <v>3.6766225634055494</v>
          </cell>
        </row>
        <row r="117">
          <cell r="B117">
            <v>3.2299493045625893</v>
          </cell>
          <cell r="G117">
            <v>3.6766225634055494</v>
          </cell>
        </row>
      </sheetData>
      <sheetData sheetId="35" refreshError="1">
        <row r="58">
          <cell r="B58">
            <v>5.053528708133971</v>
          </cell>
          <cell r="C58">
            <v>4.8799554560838425</v>
          </cell>
          <cell r="H58" t="e">
            <v>#N/A</v>
          </cell>
        </row>
        <row r="59">
          <cell r="B59">
            <v>4.7910161599561762</v>
          </cell>
          <cell r="C59">
            <v>4.8799554560838425</v>
          </cell>
          <cell r="H59" t="e">
            <v>#N/A</v>
          </cell>
        </row>
        <row r="60">
          <cell r="B60">
            <v>4.6679344645991812</v>
          </cell>
          <cell r="C60">
            <v>4.8799554560838425</v>
          </cell>
          <cell r="H60" t="e">
            <v>#N/A</v>
          </cell>
        </row>
        <row r="61">
          <cell r="B61">
            <v>4.8983739837398375</v>
          </cell>
          <cell r="C61">
            <v>4.8799554560838425</v>
          </cell>
          <cell r="H61" t="e">
            <v>#N/A</v>
          </cell>
        </row>
        <row r="62">
          <cell r="B62">
            <v>4.680916457110925</v>
          </cell>
          <cell r="C62">
            <v>4.8799554560838425</v>
          </cell>
          <cell r="H62" t="e">
            <v>#N/A</v>
          </cell>
        </row>
        <row r="63">
          <cell r="B63">
            <v>5.1879629629629633</v>
          </cell>
          <cell r="C63">
            <v>4.8799554560838425</v>
          </cell>
          <cell r="H63" t="e">
            <v>#N/A</v>
          </cell>
        </row>
        <row r="64">
          <cell r="B64">
            <v>5.0511982570806104</v>
          </cell>
          <cell r="D64">
            <v>5.5341882921175518</v>
          </cell>
          <cell r="H64" t="e">
            <v>#N/A</v>
          </cell>
        </row>
        <row r="65">
          <cell r="B65">
            <v>5.1426824296779454</v>
          </cell>
          <cell r="D65">
            <v>5.5341882921175518</v>
          </cell>
          <cell r="H65" t="e">
            <v>#N/A</v>
          </cell>
        </row>
        <row r="66">
          <cell r="B66">
            <v>4.6826429305032526</v>
          </cell>
          <cell r="D66">
            <v>5.5341882921175518</v>
          </cell>
          <cell r="H66" t="e">
            <v>#N/A</v>
          </cell>
        </row>
        <row r="67">
          <cell r="B67">
            <v>3.8831127914303716</v>
          </cell>
          <cell r="D67">
            <v>5.5341882921175518</v>
          </cell>
          <cell r="H67">
            <v>3.8831127914303716</v>
          </cell>
        </row>
        <row r="68">
          <cell r="B68">
            <v>4.6964028776978415</v>
          </cell>
          <cell r="D68">
            <v>5.5341882921175518</v>
          </cell>
          <cell r="H68" t="e">
            <v>#N/A</v>
          </cell>
        </row>
        <row r="69">
          <cell r="B69">
            <v>4.3188405797101446</v>
          </cell>
          <cell r="D69">
            <v>5.5341882921175518</v>
          </cell>
          <cell r="H69" t="e">
            <v>#N/A</v>
          </cell>
        </row>
        <row r="70">
          <cell r="B70">
            <v>4.3124070217197259</v>
          </cell>
          <cell r="D70">
            <v>5.5341882921175518</v>
          </cell>
          <cell r="H70" t="e">
            <v>#N/A</v>
          </cell>
        </row>
        <row r="71">
          <cell r="B71">
            <v>4.1951284087900449</v>
          </cell>
          <cell r="D71">
            <v>5.5341882921175518</v>
          </cell>
          <cell r="H71" t="e">
            <v>#N/A</v>
          </cell>
        </row>
        <row r="72">
          <cell r="B72">
            <v>4.5351602895553258</v>
          </cell>
          <cell r="D72">
            <v>5.5341882921175518</v>
          </cell>
          <cell r="H72" t="e">
            <v>#N/A</v>
          </cell>
        </row>
        <row r="73">
          <cell r="B73">
            <v>4.9492055222714244</v>
          </cell>
          <cell r="D73">
            <v>5.5341882921175518</v>
          </cell>
          <cell r="H73" t="e">
            <v>#N/A</v>
          </cell>
        </row>
        <row r="74">
          <cell r="B74">
            <v>9.0021221410044809</v>
          </cell>
          <cell r="D74">
            <v>5.5341882921175518</v>
          </cell>
          <cell r="H74" t="e">
            <v>#N/A</v>
          </cell>
        </row>
        <row r="75">
          <cell r="B75">
            <v>11.641356255969436</v>
          </cell>
          <cell r="D75">
            <v>5.5341882921175518</v>
          </cell>
          <cell r="H75" t="e">
            <v>#N/A</v>
          </cell>
        </row>
      </sheetData>
      <sheetData sheetId="36" refreshError="1">
        <row r="58">
          <cell r="B58">
            <v>8.898245614035087</v>
          </cell>
          <cell r="C58">
            <v>8.2483894626292571</v>
          </cell>
          <cell r="H58" t="e">
            <v>#N/A</v>
          </cell>
        </row>
        <row r="59">
          <cell r="B59">
            <v>7.7419871794871797</v>
          </cell>
          <cell r="C59">
            <v>8.2483894626292571</v>
          </cell>
          <cell r="H59" t="e">
            <v>#N/A</v>
          </cell>
        </row>
        <row r="60">
          <cell r="B60">
            <v>8.2780337941628268</v>
          </cell>
          <cell r="C60">
            <v>8.2483894626292571</v>
          </cell>
          <cell r="H60" t="e">
            <v>#N/A</v>
          </cell>
        </row>
        <row r="61">
          <cell r="B61">
            <v>8.1593406593406588</v>
          </cell>
          <cell r="C61">
            <v>8.2483894626292571</v>
          </cell>
          <cell r="H61" t="e">
            <v>#N/A</v>
          </cell>
        </row>
        <row r="62">
          <cell r="B62">
            <v>8.1814946619217075</v>
          </cell>
          <cell r="C62">
            <v>8.2483894626292571</v>
          </cell>
          <cell r="H62" t="e">
            <v>#N/A</v>
          </cell>
        </row>
        <row r="63">
          <cell r="B63">
            <v>8.2312348668280872</v>
          </cell>
          <cell r="C63">
            <v>8.2483894626292571</v>
          </cell>
          <cell r="H63" t="e">
            <v>#N/A</v>
          </cell>
        </row>
        <row r="64">
          <cell r="B64">
            <v>8.5079533404029686</v>
          </cell>
          <cell r="D64">
            <v>9.1051683823417733</v>
          </cell>
          <cell r="H64" t="e">
            <v>#N/A</v>
          </cell>
        </row>
        <row r="65">
          <cell r="B65">
            <v>8.3408284023668635</v>
          </cell>
          <cell r="D65">
            <v>9.1051683823417733</v>
          </cell>
          <cell r="H65" t="e">
            <v>#N/A</v>
          </cell>
        </row>
        <row r="66">
          <cell r="B66">
            <v>8.7629815745393635</v>
          </cell>
          <cell r="D66">
            <v>9.1051683823417733</v>
          </cell>
          <cell r="H66" t="e">
            <v>#N/A</v>
          </cell>
        </row>
        <row r="67">
          <cell r="B67">
            <v>10.906785980611485</v>
          </cell>
          <cell r="D67">
            <v>9.1051683823417733</v>
          </cell>
          <cell r="H67">
            <v>10.906785980611485</v>
          </cell>
        </row>
        <row r="68">
          <cell r="B68">
            <v>12.164010624169986</v>
          </cell>
          <cell r="D68">
            <v>9.1051683823417733</v>
          </cell>
          <cell r="H68" t="e">
            <v>#N/A</v>
          </cell>
        </row>
        <row r="69">
          <cell r="B69">
            <v>11.097794117647059</v>
          </cell>
          <cell r="D69">
            <v>9.1051683823417733</v>
          </cell>
          <cell r="H69" t="e">
            <v>#N/A</v>
          </cell>
        </row>
        <row r="70">
          <cell r="B70">
            <v>9.2261273209549071</v>
          </cell>
          <cell r="D70">
            <v>9.1051683823417733</v>
          </cell>
          <cell r="H70" t="e">
            <v>#N/A</v>
          </cell>
        </row>
        <row r="71">
          <cell r="B71">
            <v>8.6444805194805188</v>
          </cell>
          <cell r="D71">
            <v>9.1051683823417733</v>
          </cell>
          <cell r="H71" t="e">
            <v>#N/A</v>
          </cell>
        </row>
        <row r="72">
          <cell r="B72">
            <v>8.2289156626506017</v>
          </cell>
          <cell r="D72">
            <v>9.1051683823417733</v>
          </cell>
          <cell r="H72" t="e">
            <v>#N/A</v>
          </cell>
        </row>
        <row r="73">
          <cell r="B73">
            <v>7.5375901132852725</v>
          </cell>
          <cell r="D73">
            <v>9.1051683823417733</v>
          </cell>
          <cell r="H73" t="e">
            <v>#N/A</v>
          </cell>
        </row>
        <row r="74">
          <cell r="B74">
            <v>7.4569789674952203</v>
          </cell>
          <cell r="D74">
            <v>9.1051683823417733</v>
          </cell>
          <cell r="H74" t="e">
            <v>#N/A</v>
          </cell>
        </row>
        <row r="75">
          <cell r="B75">
            <v>8.387573964497042</v>
          </cell>
          <cell r="D75">
            <v>9.1051683823417733</v>
          </cell>
          <cell r="H75" t="e">
            <v>#N/A</v>
          </cell>
        </row>
      </sheetData>
      <sheetData sheetId="37" refreshError="1">
        <row r="58">
          <cell r="B58">
            <v>7.8662251655629136</v>
          </cell>
          <cell r="C58">
            <v>7.5271568129474034</v>
          </cell>
          <cell r="G58" t="e">
            <v>#N/A</v>
          </cell>
        </row>
        <row r="59">
          <cell r="B59">
            <v>7.339157245632066</v>
          </cell>
          <cell r="C59">
            <v>7.5271568129474034</v>
          </cell>
          <cell r="G59" t="e">
            <v>#N/A</v>
          </cell>
        </row>
        <row r="60">
          <cell r="B60">
            <v>7.9519918283963227</v>
          </cell>
          <cell r="C60">
            <v>7.5271568129474034</v>
          </cell>
          <cell r="G60" t="e">
            <v>#N/A</v>
          </cell>
        </row>
        <row r="61">
          <cell r="B61">
            <v>8.3468468468468462</v>
          </cell>
          <cell r="C61">
            <v>7.5271568129474034</v>
          </cell>
          <cell r="G61">
            <v>8.3468468468468462</v>
          </cell>
        </row>
        <row r="62">
          <cell r="B62">
            <v>8.7175843694493782</v>
          </cell>
          <cell r="C62">
            <v>7.5271568129474034</v>
          </cell>
          <cell r="G62" t="e">
            <v>#N/A</v>
          </cell>
        </row>
        <row r="63">
          <cell r="B63">
            <v>8.6172199170124486</v>
          </cell>
          <cell r="C63">
            <v>7.5271568129474034</v>
          </cell>
          <cell r="G63" t="e">
            <v>#N/A</v>
          </cell>
        </row>
        <row r="64">
          <cell r="B64">
            <v>7.850701402805611</v>
          </cell>
          <cell r="C64">
            <v>7.5271568129474034</v>
          </cell>
          <cell r="G64" t="e">
            <v>#N/A</v>
          </cell>
        </row>
        <row r="65">
          <cell r="B65">
            <v>7.0419426048565121</v>
          </cell>
          <cell r="C65">
            <v>7.5271568129474034</v>
          </cell>
          <cell r="G65" t="e">
            <v>#N/A</v>
          </cell>
        </row>
        <row r="66">
          <cell r="B66">
            <v>6.6798245614035086</v>
          </cell>
          <cell r="C66">
            <v>7.5271568129474034</v>
          </cell>
          <cell r="G66" t="e">
            <v>#N/A</v>
          </cell>
        </row>
        <row r="67">
          <cell r="B67">
            <v>6.2532894736842106</v>
          </cell>
          <cell r="C67">
            <v>7.5271568129474034</v>
          </cell>
          <cell r="G67" t="e">
            <v>#N/A</v>
          </cell>
        </row>
        <row r="68">
          <cell r="B68">
            <v>6.4951724137931031</v>
          </cell>
          <cell r="C68">
            <v>7.5271568129474034</v>
          </cell>
          <cell r="G68" t="e">
            <v>#N/A</v>
          </cell>
        </row>
        <row r="69">
          <cell r="B69">
            <v>7.1659259259259258</v>
          </cell>
          <cell r="C69">
            <v>7.5271568129474034</v>
          </cell>
          <cell r="G69" t="e">
            <v>#N/A</v>
          </cell>
        </row>
      </sheetData>
      <sheetData sheetId="38" refreshError="1">
        <row r="90">
          <cell r="B90">
            <v>4.7974025974025976</v>
          </cell>
          <cell r="F90">
            <v>3.8939731488921225</v>
          </cell>
        </row>
        <row r="91">
          <cell r="B91">
            <v>4.839857651245552</v>
          </cell>
          <cell r="F91">
            <v>3.8939731488921225</v>
          </cell>
        </row>
        <row r="92">
          <cell r="B92">
            <v>3.8495159059474413</v>
          </cell>
          <cell r="F92">
            <v>3.8939731488921225</v>
          </cell>
        </row>
        <row r="93">
          <cell r="B93">
            <v>3.7952566796757732</v>
          </cell>
          <cell r="F93">
            <v>3.8939731488921225</v>
          </cell>
        </row>
        <row r="94">
          <cell r="B94">
            <v>3.6410499683744466</v>
          </cell>
          <cell r="F94">
            <v>3.8939731488921225</v>
          </cell>
        </row>
        <row r="95">
          <cell r="B95">
            <v>3.4924983692106979</v>
          </cell>
          <cell r="F95">
            <v>3.8939731488921225</v>
          </cell>
        </row>
        <row r="96">
          <cell r="B96">
            <v>3.7526849642004771</v>
          </cell>
          <cell r="F96">
            <v>3.8939731488921225</v>
          </cell>
        </row>
        <row r="97">
          <cell r="B97">
            <v>3.6975770266227941</v>
          </cell>
          <cell r="F97">
            <v>3.8939731488921225</v>
          </cell>
        </row>
        <row r="98">
          <cell r="B98">
            <v>3.5873890419344963</v>
          </cell>
          <cell r="F98">
            <v>3.8939731488921225</v>
          </cell>
        </row>
        <row r="99">
          <cell r="B99">
            <v>3.6508196721311474</v>
          </cell>
          <cell r="F99">
            <v>3.8939731488921225</v>
          </cell>
        </row>
        <row r="100">
          <cell r="B100">
            <v>3.6415156507413511</v>
          </cell>
          <cell r="F100">
            <v>3.8939731488921225</v>
          </cell>
        </row>
        <row r="101">
          <cell r="B101">
            <v>3.9821102592186928</v>
          </cell>
          <cell r="F101">
            <v>3.8939731488921225</v>
          </cell>
        </row>
        <row r="102">
          <cell r="B102">
            <v>5.0269694819020581</v>
          </cell>
        </row>
        <row r="103">
          <cell r="B103">
            <v>4.8747416287722203</v>
          </cell>
        </row>
        <row r="104">
          <cell r="B104">
            <v>3.8971524288107204</v>
          </cell>
        </row>
        <row r="105">
          <cell r="B105">
            <v>3.7422645358721525</v>
          </cell>
        </row>
        <row r="106">
          <cell r="B106">
            <v>3.7674029451137887</v>
          </cell>
        </row>
        <row r="107">
          <cell r="B107">
            <v>3.6365235749472204</v>
          </cell>
        </row>
        <row r="108">
          <cell r="B108">
            <v>3.8593099345627602</v>
          </cell>
        </row>
        <row r="109">
          <cell r="B109">
            <v>3.8774725274725275</v>
          </cell>
        </row>
        <row r="110">
          <cell r="B110">
            <v>3.6655782312925171</v>
          </cell>
        </row>
        <row r="111">
          <cell r="B111">
            <v>3.7547990785769132</v>
          </cell>
        </row>
        <row r="112">
          <cell r="B112">
            <v>3.3913480885311871</v>
          </cell>
        </row>
        <row r="113">
          <cell r="B113">
            <v>4.1881756756756756</v>
          </cell>
        </row>
        <row r="138">
          <cell r="J138">
            <v>4.0850632559552267</v>
          </cell>
        </row>
        <row r="139">
          <cell r="J139">
            <v>4.0850632559552267</v>
          </cell>
        </row>
        <row r="140">
          <cell r="J140">
            <v>4.0850632559552267</v>
          </cell>
        </row>
        <row r="141">
          <cell r="J141">
            <v>4.0850632559552267</v>
          </cell>
        </row>
        <row r="142">
          <cell r="J142">
            <v>4.0850632559552267</v>
          </cell>
        </row>
        <row r="143">
          <cell r="J143">
            <v>4.0850632559552267</v>
          </cell>
        </row>
        <row r="144">
          <cell r="J144">
            <v>4.0850632559552267</v>
          </cell>
        </row>
        <row r="145">
          <cell r="J145">
            <v>4.0850632559552267</v>
          </cell>
        </row>
        <row r="146">
          <cell r="J146">
            <v>4.0850632559552267</v>
          </cell>
        </row>
        <row r="147">
          <cell r="J147">
            <v>4.0850632559552267</v>
          </cell>
        </row>
        <row r="148">
          <cell r="J148">
            <v>4.0850632559552267</v>
          </cell>
        </row>
        <row r="149">
          <cell r="J149">
            <v>4.0850632559552267</v>
          </cell>
        </row>
      </sheetData>
      <sheetData sheetId="39" refreshError="1">
        <row r="66">
          <cell r="B66">
            <v>8.1698113207547163</v>
          </cell>
          <cell r="D66">
            <v>6.3264661291444044</v>
          </cell>
          <cell r="I66" t="e">
            <v>#N/A</v>
          </cell>
        </row>
        <row r="67">
          <cell r="B67">
            <v>8.8329571106094811</v>
          </cell>
          <cell r="D67">
            <v>6.3264661291444044</v>
          </cell>
          <cell r="I67" t="e">
            <v>#N/A</v>
          </cell>
        </row>
        <row r="68">
          <cell r="B68">
            <v>7.5378787878787881</v>
          </cell>
          <cell r="D68">
            <v>6.3264661291444044</v>
          </cell>
          <cell r="I68" t="e">
            <v>#N/A</v>
          </cell>
        </row>
        <row r="69">
          <cell r="B69">
            <v>6.0026178010471201</v>
          </cell>
          <cell r="D69">
            <v>6.3264661291444044</v>
          </cell>
          <cell r="I69">
            <v>6.0026178010471201</v>
          </cell>
        </row>
        <row r="70">
          <cell r="B70">
            <v>5.5105263157894733</v>
          </cell>
          <cell r="D70">
            <v>6.3264661291444044</v>
          </cell>
          <cell r="I70" t="e">
            <v>#N/A</v>
          </cell>
        </row>
        <row r="71">
          <cell r="B71">
            <v>5.239043824701195</v>
          </cell>
          <cell r="D71">
            <v>6.3264661291444044</v>
          </cell>
          <cell r="I71" t="e">
            <v>#N/A</v>
          </cell>
        </row>
        <row r="72">
          <cell r="B72">
            <v>5.6930693069306928</v>
          </cell>
          <cell r="D72">
            <v>6.3264661291444044</v>
          </cell>
          <cell r="I72" t="e">
            <v>#N/A</v>
          </cell>
        </row>
        <row r="73">
          <cell r="B73">
            <v>6.0801033591731271</v>
          </cell>
          <cell r="D73">
            <v>6.3264661291444044</v>
          </cell>
          <cell r="I73" t="e">
            <v>#N/A</v>
          </cell>
        </row>
        <row r="74">
          <cell r="B74">
            <v>5.6713780918727918</v>
          </cell>
          <cell r="D74">
            <v>6.3264661291444044</v>
          </cell>
          <cell r="I74" t="e">
            <v>#N/A</v>
          </cell>
        </row>
        <row r="75">
          <cell r="B75">
            <v>5.2806324110671934</v>
          </cell>
          <cell r="D75">
            <v>6.3264661291444044</v>
          </cell>
          <cell r="I75" t="e">
            <v>#N/A</v>
          </cell>
        </row>
        <row r="76">
          <cell r="B76">
            <v>5.819787985865724</v>
          </cell>
          <cell r="D76">
            <v>6.3264661291444044</v>
          </cell>
          <cell r="I76" t="e">
            <v>#N/A</v>
          </cell>
        </row>
        <row r="77">
          <cell r="B77">
            <v>6.0797872340425529</v>
          </cell>
          <cell r="D77">
            <v>6.3264661291444044</v>
          </cell>
          <cell r="I77" t="e">
            <v>#N/A</v>
          </cell>
        </row>
        <row r="78">
          <cell r="B78">
            <v>8.5567375886524815</v>
          </cell>
          <cell r="E78">
            <v>6.2384018796088467</v>
          </cell>
          <cell r="I78" t="e">
            <v>#N/A</v>
          </cell>
        </row>
        <row r="79">
          <cell r="B79">
            <v>7.333333333333333</v>
          </cell>
          <cell r="E79">
            <v>6.2384018796088467</v>
          </cell>
          <cell r="I79" t="e">
            <v>#N/A</v>
          </cell>
        </row>
        <row r="80">
          <cell r="B80">
            <v>6.5017543859649125</v>
          </cell>
          <cell r="E80">
            <v>6.2384018796088467</v>
          </cell>
          <cell r="I80" t="e">
            <v>#N/A</v>
          </cell>
        </row>
        <row r="81">
          <cell r="B81">
            <v>6.0839160839160842</v>
          </cell>
          <cell r="E81">
            <v>6.2384018796088467</v>
          </cell>
          <cell r="I81">
            <v>6.0839160839160842</v>
          </cell>
        </row>
        <row r="82">
          <cell r="B82">
            <v>5.5</v>
          </cell>
          <cell r="E82">
            <v>6.2384018796088467</v>
          </cell>
          <cell r="I82" t="e">
            <v>#N/A</v>
          </cell>
        </row>
        <row r="83">
          <cell r="B83">
            <v>4.9833333333333334</v>
          </cell>
          <cell r="E83">
            <v>6.2384018796088467</v>
          </cell>
          <cell r="I83" t="e">
            <v>#N/A</v>
          </cell>
        </row>
        <row r="84">
          <cell r="B84">
            <v>6.125</v>
          </cell>
          <cell r="E84">
            <v>6.2384018796088467</v>
          </cell>
          <cell r="I84" t="e">
            <v>#N/A</v>
          </cell>
        </row>
        <row r="85">
          <cell r="B85">
            <v>6.322916666666667</v>
          </cell>
          <cell r="E85">
            <v>6.2384018796088467</v>
          </cell>
          <cell r="I85" t="e">
            <v>#N/A</v>
          </cell>
        </row>
        <row r="86">
          <cell r="B86">
            <v>6.0142857142857142</v>
          </cell>
          <cell r="E86">
            <v>6.2384018796088467</v>
          </cell>
          <cell r="I86" t="e">
            <v>#N/A</v>
          </cell>
        </row>
        <row r="87">
          <cell r="B87">
            <v>5.6143790849673199</v>
          </cell>
          <cell r="E87">
            <v>6.2384018796088467</v>
          </cell>
          <cell r="I87" t="e">
            <v>#N/A</v>
          </cell>
        </row>
        <row r="88">
          <cell r="B88">
            <v>5.5263157894736841</v>
          </cell>
          <cell r="E88">
            <v>6.2384018796088467</v>
          </cell>
          <cell r="I88" t="e">
            <v>#N/A</v>
          </cell>
        </row>
      </sheetData>
      <sheetData sheetId="40" refreshError="1">
        <row r="66">
          <cell r="B66">
            <v>4.1955922865013777</v>
          </cell>
          <cell r="D66">
            <v>3.6065498202133512</v>
          </cell>
          <cell r="I66" t="e">
            <v>#N/A</v>
          </cell>
        </row>
        <row r="67">
          <cell r="B67">
            <v>4.2359166951177878</v>
          </cell>
          <cell r="D67">
            <v>3.6065498202133512</v>
          </cell>
          <cell r="I67" t="e">
            <v>#N/A</v>
          </cell>
        </row>
        <row r="68">
          <cell r="B68">
            <v>3.395775085430258</v>
          </cell>
          <cell r="D68">
            <v>3.6065498202133512</v>
          </cell>
          <cell r="I68" t="e">
            <v>#N/A</v>
          </cell>
        </row>
        <row r="69">
          <cell r="B69">
            <v>3.5093251949813498</v>
          </cell>
          <cell r="D69">
            <v>3.6065498202133512</v>
          </cell>
          <cell r="I69">
            <v>3.5093251949813498</v>
          </cell>
        </row>
        <row r="70">
          <cell r="B70">
            <v>3.5215343203230147</v>
          </cell>
          <cell r="D70">
            <v>3.6065498202133512</v>
          </cell>
          <cell r="I70" t="e">
            <v>#N/A</v>
          </cell>
        </row>
        <row r="71">
          <cell r="B71">
            <v>3.3367673179396093</v>
          </cell>
          <cell r="D71">
            <v>3.6065498202133512</v>
          </cell>
          <cell r="I71" t="e">
            <v>#N/A</v>
          </cell>
        </row>
        <row r="72">
          <cell r="B72">
            <v>3.5598556903902918</v>
          </cell>
          <cell r="D72">
            <v>3.6065498202133512</v>
          </cell>
          <cell r="I72" t="e">
            <v>#N/A</v>
          </cell>
        </row>
        <row r="73">
          <cell r="B73">
            <v>3.3856562922868743</v>
          </cell>
          <cell r="D73">
            <v>3.6065498202133512</v>
          </cell>
          <cell r="I73" t="e">
            <v>#N/A</v>
          </cell>
        </row>
        <row r="74">
          <cell r="B74">
            <v>3.3897453083109919</v>
          </cell>
          <cell r="D74">
            <v>3.6065498202133512</v>
          </cell>
          <cell r="I74" t="e">
            <v>#N/A</v>
          </cell>
        </row>
        <row r="75">
          <cell r="B75">
            <v>3.503396496245978</v>
          </cell>
          <cell r="D75">
            <v>3.6065498202133512</v>
          </cell>
          <cell r="I75" t="e">
            <v>#N/A</v>
          </cell>
        </row>
        <row r="76">
          <cell r="B76">
            <v>3.417514534883721</v>
          </cell>
          <cell r="D76">
            <v>3.6065498202133512</v>
          </cell>
          <cell r="I76" t="e">
            <v>#N/A</v>
          </cell>
        </row>
        <row r="77">
          <cell r="B77">
            <v>3.827518620148961</v>
          </cell>
          <cell r="D77">
            <v>3.6065498202133512</v>
          </cell>
          <cell r="I77" t="e">
            <v>#N/A</v>
          </cell>
        </row>
        <row r="78">
          <cell r="B78">
            <v>4.6344637223974763</v>
          </cell>
          <cell r="E78">
            <v>3.8288457791075596</v>
          </cell>
          <cell r="I78" t="e">
            <v>#N/A</v>
          </cell>
        </row>
        <row r="79">
          <cell r="B79">
            <v>4.6151736745886653</v>
          </cell>
          <cell r="E79">
            <v>3.8288457791075596</v>
          </cell>
          <cell r="I79" t="e">
            <v>#N/A</v>
          </cell>
        </row>
        <row r="80">
          <cell r="B80">
            <v>3.6222222222222222</v>
          </cell>
          <cell r="E80">
            <v>3.8288457791075596</v>
          </cell>
          <cell r="I80" t="e">
            <v>#N/A</v>
          </cell>
        </row>
        <row r="81">
          <cell r="B81">
            <v>3.6225875625446746</v>
          </cell>
          <cell r="E81">
            <v>3.8288457791075596</v>
          </cell>
          <cell r="I81">
            <v>3.6225875625446746</v>
          </cell>
        </row>
        <row r="82">
          <cell r="B82">
            <v>3.6923882681564244</v>
          </cell>
          <cell r="E82">
            <v>3.8288457791075596</v>
          </cell>
          <cell r="I82" t="e">
            <v>#N/A</v>
          </cell>
        </row>
        <row r="83">
          <cell r="B83">
            <v>3.5771491550330641</v>
          </cell>
          <cell r="E83">
            <v>3.8288457791075596</v>
          </cell>
          <cell r="I83" t="e">
            <v>#N/A</v>
          </cell>
        </row>
        <row r="84">
          <cell r="B84">
            <v>3.7696351267779837</v>
          </cell>
          <cell r="E84">
            <v>3.8288457791075596</v>
          </cell>
          <cell r="I84" t="e">
            <v>#N/A</v>
          </cell>
        </row>
        <row r="85">
          <cell r="B85">
            <v>3.7412993039443156</v>
          </cell>
          <cell r="E85">
            <v>3.8288457791075596</v>
          </cell>
          <cell r="I85" t="e">
            <v>#N/A</v>
          </cell>
        </row>
        <row r="86">
          <cell r="B86">
            <v>3.5725601131541724</v>
          </cell>
          <cell r="E86">
            <v>3.8288457791075596</v>
          </cell>
          <cell r="I86" t="e">
            <v>#N/A</v>
          </cell>
        </row>
        <row r="87">
          <cell r="B87">
            <v>3.6790090570058602</v>
          </cell>
          <cell r="E87">
            <v>3.8288457791075596</v>
          </cell>
          <cell r="I87" t="e">
            <v>#N/A</v>
          </cell>
        </row>
        <row r="88">
          <cell r="B88">
            <v>3.2954007884362682</v>
          </cell>
          <cell r="I88" t="e">
            <v>#N/A</v>
          </cell>
        </row>
      </sheetData>
      <sheetData sheetId="41" refreshError="1"/>
      <sheetData sheetId="42" refreshError="1"/>
      <sheetData sheetId="43" refreshError="1">
        <row r="109">
          <cell r="B109">
            <v>38029</v>
          </cell>
          <cell r="G109">
            <v>34295.083333333336</v>
          </cell>
        </row>
        <row r="110">
          <cell r="B110">
            <v>35927</v>
          </cell>
          <cell r="G110">
            <v>34295.083333333336</v>
          </cell>
        </row>
        <row r="111">
          <cell r="B111">
            <v>35849</v>
          </cell>
          <cell r="G111">
            <v>34295.083333333336</v>
          </cell>
        </row>
        <row r="112">
          <cell r="B112">
            <v>34195</v>
          </cell>
          <cell r="G112">
            <v>34295.083333333336</v>
          </cell>
        </row>
        <row r="113">
          <cell r="B113">
            <v>34690</v>
          </cell>
          <cell r="G113">
            <v>34295.083333333336</v>
          </cell>
        </row>
        <row r="114">
          <cell r="B114">
            <v>29310</v>
          </cell>
          <cell r="G114">
            <v>34295.083333333336</v>
          </cell>
        </row>
        <row r="115">
          <cell r="B115">
            <v>34127</v>
          </cell>
          <cell r="G115">
            <v>34295.083333333336</v>
          </cell>
        </row>
        <row r="116">
          <cell r="B116">
            <v>34144</v>
          </cell>
          <cell r="G116">
            <v>34295.083333333336</v>
          </cell>
        </row>
        <row r="117">
          <cell r="B117">
            <v>32439</v>
          </cell>
          <cell r="G117">
            <v>34295.083333333336</v>
          </cell>
        </row>
        <row r="118">
          <cell r="B118">
            <v>34704</v>
          </cell>
          <cell r="G118">
            <v>34295.083333333336</v>
          </cell>
        </row>
        <row r="119">
          <cell r="B119">
            <v>34219</v>
          </cell>
          <cell r="G119">
            <v>34295.083333333336</v>
          </cell>
        </row>
        <row r="120">
          <cell r="B120">
            <v>33908</v>
          </cell>
          <cell r="G120">
            <v>34295.083333333336</v>
          </cell>
        </row>
        <row r="121">
          <cell r="B121">
            <v>41203</v>
          </cell>
        </row>
        <row r="122">
          <cell r="B122">
            <v>37860</v>
          </cell>
        </row>
        <row r="123">
          <cell r="B123">
            <v>43081</v>
          </cell>
        </row>
        <row r="124">
          <cell r="B124">
            <v>46603</v>
          </cell>
        </row>
        <row r="125">
          <cell r="B125">
            <v>51829</v>
          </cell>
        </row>
        <row r="126">
          <cell r="B126">
            <v>46506</v>
          </cell>
        </row>
        <row r="127">
          <cell r="B127">
            <v>48479</v>
          </cell>
        </row>
        <row r="128">
          <cell r="B128">
            <v>46218</v>
          </cell>
        </row>
        <row r="129">
          <cell r="B129">
            <v>44722</v>
          </cell>
        </row>
        <row r="130">
          <cell r="B130">
            <v>46113</v>
          </cell>
        </row>
        <row r="131">
          <cell r="B131">
            <v>63136</v>
          </cell>
        </row>
        <row r="132">
          <cell r="B132">
            <v>73533</v>
          </cell>
        </row>
      </sheetData>
      <sheetData sheetId="44" refreshError="1">
        <row r="60">
          <cell r="B60">
            <v>17735</v>
          </cell>
          <cell r="C60">
            <v>17078.583333333332</v>
          </cell>
          <cell r="H60" t="e">
            <v>#N/A</v>
          </cell>
        </row>
        <row r="61">
          <cell r="B61">
            <v>17117</v>
          </cell>
          <cell r="C61">
            <v>17078.583333333332</v>
          </cell>
          <cell r="H61" t="e">
            <v>#N/A</v>
          </cell>
        </row>
        <row r="62">
          <cell r="B62">
            <v>18748</v>
          </cell>
          <cell r="C62">
            <v>17078.583333333332</v>
          </cell>
          <cell r="H62" t="e">
            <v>#N/A</v>
          </cell>
        </row>
        <row r="63">
          <cell r="B63">
            <v>17425</v>
          </cell>
          <cell r="C63">
            <v>17078.583333333332</v>
          </cell>
          <cell r="H63">
            <v>17425</v>
          </cell>
        </row>
        <row r="64">
          <cell r="B64">
            <v>18634</v>
          </cell>
          <cell r="C64">
            <v>17078.583333333332</v>
          </cell>
          <cell r="H64" t="e">
            <v>#N/A</v>
          </cell>
        </row>
        <row r="65">
          <cell r="B65">
            <v>15118</v>
          </cell>
          <cell r="C65">
            <v>17078.583333333332</v>
          </cell>
          <cell r="H65" t="e">
            <v>#N/A</v>
          </cell>
        </row>
        <row r="66">
          <cell r="B66">
            <v>16652</v>
          </cell>
          <cell r="C66">
            <v>17078.583333333332</v>
          </cell>
          <cell r="H66" t="e">
            <v>#N/A</v>
          </cell>
        </row>
        <row r="67">
          <cell r="B67">
            <v>17174</v>
          </cell>
          <cell r="C67">
            <v>17078.583333333332</v>
          </cell>
          <cell r="H67" t="e">
            <v>#N/A</v>
          </cell>
        </row>
        <row r="68">
          <cell r="B68">
            <v>15658</v>
          </cell>
          <cell r="C68">
            <v>17078.583333333332</v>
          </cell>
          <cell r="H68" t="e">
            <v>#N/A</v>
          </cell>
        </row>
        <row r="69">
          <cell r="B69">
            <v>17826</v>
          </cell>
          <cell r="C69">
            <v>17078.583333333332</v>
          </cell>
          <cell r="H69" t="e">
            <v>#N/A</v>
          </cell>
        </row>
        <row r="70">
          <cell r="B70">
            <v>16445</v>
          </cell>
          <cell r="C70">
            <v>17078.583333333332</v>
          </cell>
          <cell r="H70" t="e">
            <v>#N/A</v>
          </cell>
        </row>
        <row r="71">
          <cell r="B71">
            <v>16411</v>
          </cell>
          <cell r="C71">
            <v>17078.583333333332</v>
          </cell>
          <cell r="H71" t="e">
            <v>#N/A</v>
          </cell>
        </row>
        <row r="72">
          <cell r="B72">
            <v>49067</v>
          </cell>
          <cell r="D72">
            <v>48935.666666666664</v>
          </cell>
          <cell r="H72" t="e">
            <v>#N/A</v>
          </cell>
        </row>
        <row r="73">
          <cell r="B73">
            <v>47902</v>
          </cell>
          <cell r="D73">
            <v>48935.666666666664</v>
          </cell>
          <cell r="H73" t="e">
            <v>#N/A</v>
          </cell>
        </row>
        <row r="74">
          <cell r="B74">
            <v>49052</v>
          </cell>
          <cell r="D74">
            <v>48935.666666666664</v>
          </cell>
          <cell r="H74" t="e">
            <v>#N/A</v>
          </cell>
        </row>
        <row r="75">
          <cell r="B75">
            <v>47559</v>
          </cell>
          <cell r="D75">
            <v>48935.666666666664</v>
          </cell>
          <cell r="H75">
            <v>47559</v>
          </cell>
        </row>
        <row r="76">
          <cell r="B76">
            <v>45135</v>
          </cell>
          <cell r="D76">
            <v>48935.666666666664</v>
          </cell>
          <cell r="H76" t="e">
            <v>#N/A</v>
          </cell>
        </row>
        <row r="77">
          <cell r="B77">
            <v>49314</v>
          </cell>
          <cell r="D77">
            <v>48935.666666666664</v>
          </cell>
          <cell r="H77" t="e">
            <v>#N/A</v>
          </cell>
        </row>
        <row r="78">
          <cell r="B78">
            <v>51573</v>
          </cell>
          <cell r="D78">
            <v>48935.666666666664</v>
          </cell>
          <cell r="H78" t="e">
            <v>#N/A</v>
          </cell>
        </row>
        <row r="79">
          <cell r="B79">
            <v>53641</v>
          </cell>
          <cell r="D79">
            <v>48935.666666666664</v>
          </cell>
          <cell r="H79" t="e">
            <v>#N/A</v>
          </cell>
        </row>
        <row r="80">
          <cell r="B80">
            <v>55565</v>
          </cell>
          <cell r="D80">
            <v>48935.666666666664</v>
          </cell>
          <cell r="H80" t="e">
            <v>#N/A</v>
          </cell>
        </row>
        <row r="81">
          <cell r="B81">
            <v>53096</v>
          </cell>
          <cell r="D81">
            <v>48935.666666666664</v>
          </cell>
          <cell r="H81" t="e">
            <v>#N/A</v>
          </cell>
        </row>
        <row r="82">
          <cell r="B82">
            <v>37355</v>
          </cell>
          <cell r="D82">
            <v>48935.666666666664</v>
          </cell>
          <cell r="H82" t="e">
            <v>#N/A</v>
          </cell>
        </row>
        <row r="83">
          <cell r="B83">
            <v>47969</v>
          </cell>
          <cell r="D83">
            <v>48935.666666666664</v>
          </cell>
          <cell r="H83" t="e">
            <v>#N/A</v>
          </cell>
        </row>
      </sheetData>
      <sheetData sheetId="45" refreshError="1"/>
      <sheetData sheetId="46" refreshError="1">
        <row r="59">
          <cell r="B59">
            <v>5939</v>
          </cell>
          <cell r="C59">
            <v>7532.5</v>
          </cell>
          <cell r="G59" t="e">
            <v>#N/A</v>
          </cell>
        </row>
        <row r="60">
          <cell r="B60">
            <v>7141</v>
          </cell>
          <cell r="C60">
            <v>7532.5</v>
          </cell>
          <cell r="G60" t="e">
            <v>#N/A</v>
          </cell>
        </row>
        <row r="61">
          <cell r="B61">
            <v>7785</v>
          </cell>
          <cell r="C61">
            <v>7532.5</v>
          </cell>
          <cell r="G61" t="e">
            <v>#N/A</v>
          </cell>
        </row>
        <row r="62">
          <cell r="B62">
            <v>9265</v>
          </cell>
          <cell r="C62">
            <v>7532.5</v>
          </cell>
          <cell r="G62">
            <v>9265</v>
          </cell>
        </row>
        <row r="63">
          <cell r="B63">
            <v>9816</v>
          </cell>
          <cell r="C63">
            <v>7532.5</v>
          </cell>
          <cell r="G63" t="e">
            <v>#N/A</v>
          </cell>
        </row>
        <row r="64">
          <cell r="B64">
            <v>8307</v>
          </cell>
          <cell r="C64">
            <v>7532.5</v>
          </cell>
          <cell r="G64" t="e">
            <v>#N/A</v>
          </cell>
        </row>
        <row r="65">
          <cell r="B65">
            <v>7835</v>
          </cell>
          <cell r="C65">
            <v>7532.5</v>
          </cell>
          <cell r="G65" t="e">
            <v>#N/A</v>
          </cell>
        </row>
        <row r="66">
          <cell r="B66">
            <v>6380</v>
          </cell>
          <cell r="C66">
            <v>7532.5</v>
          </cell>
          <cell r="G66" t="e">
            <v>#N/A</v>
          </cell>
        </row>
        <row r="67">
          <cell r="B67">
            <v>6092</v>
          </cell>
          <cell r="C67">
            <v>7532.5</v>
          </cell>
          <cell r="G67" t="e">
            <v>#N/A</v>
          </cell>
        </row>
        <row r="68">
          <cell r="B68">
            <v>5703</v>
          </cell>
          <cell r="C68">
            <v>7532.5</v>
          </cell>
          <cell r="G68" t="e">
            <v>#N/A</v>
          </cell>
        </row>
        <row r="69">
          <cell r="B69">
            <v>4709</v>
          </cell>
          <cell r="C69">
            <v>7532.5</v>
          </cell>
          <cell r="G69" t="e">
            <v>#N/A</v>
          </cell>
        </row>
        <row r="70">
          <cell r="B70">
            <v>4837</v>
          </cell>
          <cell r="C70">
            <v>7532.5</v>
          </cell>
          <cell r="G70" t="e">
            <v>#N/A</v>
          </cell>
        </row>
      </sheetData>
      <sheetData sheetId="47" refreshError="1">
        <row r="97">
          <cell r="F97">
            <v>10322.833333333334</v>
          </cell>
        </row>
        <row r="98">
          <cell r="F98">
            <v>10322.833333333334</v>
          </cell>
        </row>
        <row r="99">
          <cell r="F99">
            <v>10322.833333333334</v>
          </cell>
        </row>
        <row r="100">
          <cell r="F100">
            <v>10322.833333333334</v>
          </cell>
        </row>
        <row r="101">
          <cell r="F101">
            <v>10322.833333333334</v>
          </cell>
        </row>
        <row r="102">
          <cell r="F102">
            <v>10322.833333333334</v>
          </cell>
        </row>
        <row r="103">
          <cell r="F103">
            <v>10322.833333333334</v>
          </cell>
        </row>
        <row r="104">
          <cell r="F104">
            <v>10322.833333333334</v>
          </cell>
        </row>
        <row r="105">
          <cell r="F105">
            <v>10322.833333333334</v>
          </cell>
        </row>
        <row r="106">
          <cell r="F106">
            <v>10322.833333333334</v>
          </cell>
        </row>
        <row r="107">
          <cell r="F107">
            <v>10322.833333333334</v>
          </cell>
        </row>
        <row r="108">
          <cell r="F108">
            <v>10322.833333333334</v>
          </cell>
        </row>
        <row r="109">
          <cell r="G109">
            <v>11237</v>
          </cell>
        </row>
        <row r="110">
          <cell r="G110">
            <v>11237</v>
          </cell>
        </row>
        <row r="111">
          <cell r="G111">
            <v>11237</v>
          </cell>
        </row>
        <row r="112">
          <cell r="G112">
            <v>11237</v>
          </cell>
        </row>
        <row r="113">
          <cell r="G113">
            <v>11237</v>
          </cell>
        </row>
        <row r="114">
          <cell r="G114">
            <v>11237</v>
          </cell>
        </row>
        <row r="115">
          <cell r="G115">
            <v>11237</v>
          </cell>
        </row>
        <row r="116">
          <cell r="G116">
            <v>11237</v>
          </cell>
        </row>
        <row r="117">
          <cell r="G117">
            <v>11237</v>
          </cell>
        </row>
        <row r="118">
          <cell r="G118">
            <v>11237</v>
          </cell>
        </row>
        <row r="119">
          <cell r="G119">
            <v>11237</v>
          </cell>
        </row>
        <row r="120">
          <cell r="G120">
            <v>11237</v>
          </cell>
        </row>
      </sheetData>
      <sheetData sheetId="48" refreshError="1">
        <row r="95">
          <cell r="F95">
            <v>2177.0833333333335</v>
          </cell>
        </row>
        <row r="96">
          <cell r="F96">
            <v>2177.0833333333335</v>
          </cell>
        </row>
        <row r="97">
          <cell r="F97">
            <v>2177.0833333333335</v>
          </cell>
        </row>
        <row r="98">
          <cell r="F98">
            <v>2177.0833333333335</v>
          </cell>
        </row>
        <row r="99">
          <cell r="F99">
            <v>2177.0833333333335</v>
          </cell>
        </row>
        <row r="100">
          <cell r="F100">
            <v>2177.0833333333335</v>
          </cell>
        </row>
        <row r="101">
          <cell r="F101">
            <v>2177.0833333333335</v>
          </cell>
        </row>
        <row r="102">
          <cell r="F102">
            <v>2177.0833333333335</v>
          </cell>
        </row>
        <row r="103">
          <cell r="F103">
            <v>2177.0833333333335</v>
          </cell>
        </row>
        <row r="104">
          <cell r="F104">
            <v>2177.0833333333335</v>
          </cell>
        </row>
        <row r="105">
          <cell r="F105">
            <v>2177.0833333333335</v>
          </cell>
        </row>
        <row r="106">
          <cell r="F106">
            <v>2177.0833333333335</v>
          </cell>
        </row>
        <row r="107">
          <cell r="G107">
            <v>1108.0833333333333</v>
          </cell>
        </row>
        <row r="108">
          <cell r="G108">
            <v>1108.0833333333333</v>
          </cell>
        </row>
        <row r="109">
          <cell r="G109">
            <v>1108.0833333333333</v>
          </cell>
        </row>
        <row r="110">
          <cell r="G110">
            <v>1108.0833333333333</v>
          </cell>
        </row>
        <row r="111">
          <cell r="G111">
            <v>1108.0833333333333</v>
          </cell>
        </row>
        <row r="112">
          <cell r="G112">
            <v>1108.0833333333333</v>
          </cell>
        </row>
        <row r="113">
          <cell r="G113">
            <v>1108.0833333333333</v>
          </cell>
        </row>
        <row r="114">
          <cell r="G114">
            <v>1108.0833333333333</v>
          </cell>
        </row>
        <row r="115">
          <cell r="G115">
            <v>1108.0833333333333</v>
          </cell>
        </row>
        <row r="116">
          <cell r="G116">
            <v>1108.0833333333333</v>
          </cell>
        </row>
        <row r="117">
          <cell r="G117">
            <v>1108.0833333333333</v>
          </cell>
        </row>
        <row r="118">
          <cell r="G118">
            <v>1108.0833333333333</v>
          </cell>
        </row>
      </sheetData>
      <sheetData sheetId="49" refreshError="1">
        <row r="99">
          <cell r="F99">
            <v>12499.916666666666</v>
          </cell>
        </row>
        <row r="100">
          <cell r="F100">
            <v>12499.916666666666</v>
          </cell>
        </row>
        <row r="101">
          <cell r="F101">
            <v>12499.916666666666</v>
          </cell>
        </row>
        <row r="102">
          <cell r="F102">
            <v>12499.916666666666</v>
          </cell>
        </row>
        <row r="103">
          <cell r="F103">
            <v>12499.916666666666</v>
          </cell>
        </row>
        <row r="104">
          <cell r="F104">
            <v>12499.916666666666</v>
          </cell>
        </row>
        <row r="105">
          <cell r="F105">
            <v>12499.916666666666</v>
          </cell>
        </row>
        <row r="106">
          <cell r="F106">
            <v>12499.916666666666</v>
          </cell>
        </row>
        <row r="107">
          <cell r="F107">
            <v>12499.916666666666</v>
          </cell>
        </row>
        <row r="108">
          <cell r="F108">
            <v>12499.916666666666</v>
          </cell>
        </row>
        <row r="109">
          <cell r="F109">
            <v>12499.916666666666</v>
          </cell>
        </row>
        <row r="110">
          <cell r="F110">
            <v>12499.916666666666</v>
          </cell>
        </row>
      </sheetData>
      <sheetData sheetId="50" refreshError="1"/>
      <sheetData sheetId="51" refreshError="1">
        <row r="41">
          <cell r="B41" t="str">
            <v>MI</v>
          </cell>
          <cell r="C41" t="str">
            <v>ME</v>
          </cell>
        </row>
        <row r="55">
          <cell r="B55">
            <v>105634</v>
          </cell>
          <cell r="C55">
            <v>26125</v>
          </cell>
        </row>
        <row r="57">
          <cell r="E57">
            <v>8201.25</v>
          </cell>
          <cell r="F57">
            <v>1707.5</v>
          </cell>
          <cell r="N57">
            <v>11330.5</v>
          </cell>
          <cell r="O57">
            <v>1818</v>
          </cell>
        </row>
      </sheetData>
      <sheetData sheetId="52" refreshError="1">
        <row r="58">
          <cell r="J58">
            <v>4594</v>
          </cell>
          <cell r="K58">
            <v>1944</v>
          </cell>
          <cell r="L58">
            <v>292</v>
          </cell>
          <cell r="V58">
            <v>2806</v>
          </cell>
          <cell r="W58">
            <v>1315</v>
          </cell>
          <cell r="X58">
            <v>3151</v>
          </cell>
        </row>
      </sheetData>
      <sheetData sheetId="53" refreshError="1">
        <row r="39">
          <cell r="Y39">
            <v>158557</v>
          </cell>
          <cell r="Z39" t="e">
            <v>#REF!</v>
          </cell>
          <cell r="AA39" t="e">
            <v>#REF!</v>
          </cell>
          <cell r="AB39" t="e">
            <v>#REF!</v>
          </cell>
          <cell r="AC39">
            <v>459472</v>
          </cell>
        </row>
        <row r="40">
          <cell r="Y40">
            <v>207399</v>
          </cell>
          <cell r="Z40" t="e">
            <v>#REF!</v>
          </cell>
          <cell r="AA40" t="e">
            <v>#REF!</v>
          </cell>
          <cell r="AB40" t="e">
            <v>#REF!</v>
          </cell>
        </row>
        <row r="113">
          <cell r="B113">
            <v>72929</v>
          </cell>
        </row>
        <row r="114">
          <cell r="B114">
            <v>60770</v>
          </cell>
        </row>
        <row r="115">
          <cell r="B115">
            <v>54902</v>
          </cell>
        </row>
        <row r="116">
          <cell r="B116">
            <v>54751</v>
          </cell>
        </row>
        <row r="117">
          <cell r="B117">
            <v>54343</v>
          </cell>
        </row>
        <row r="118">
          <cell r="B118">
            <v>48365</v>
          </cell>
        </row>
        <row r="119">
          <cell r="B119">
            <v>56545</v>
          </cell>
        </row>
        <row r="120">
          <cell r="B120">
            <v>56137</v>
          </cell>
        </row>
        <row r="121">
          <cell r="B121">
            <v>55311</v>
          </cell>
        </row>
        <row r="122">
          <cell r="B122">
            <v>59534</v>
          </cell>
        </row>
        <row r="123">
          <cell r="B123">
            <v>55315</v>
          </cell>
        </row>
        <row r="124">
          <cell r="B124">
            <v>59088</v>
          </cell>
        </row>
        <row r="125">
          <cell r="B125">
            <v>82205</v>
          </cell>
        </row>
        <row r="126">
          <cell r="B126">
            <v>68510</v>
          </cell>
        </row>
        <row r="127">
          <cell r="B127">
            <v>65362</v>
          </cell>
        </row>
        <row r="128">
          <cell r="B128">
            <v>65650</v>
          </cell>
        </row>
        <row r="129">
          <cell r="B129">
            <v>71282</v>
          </cell>
        </row>
        <row r="130">
          <cell r="B130">
            <v>66139</v>
          </cell>
        </row>
        <row r="131">
          <cell r="B131">
            <v>73492</v>
          </cell>
        </row>
        <row r="132">
          <cell r="B132">
            <v>70425</v>
          </cell>
        </row>
        <row r="133">
          <cell r="B133">
            <v>68750</v>
          </cell>
        </row>
        <row r="134">
          <cell r="B134">
            <v>68813</v>
          </cell>
        </row>
        <row r="135">
          <cell r="B135">
            <v>86669</v>
          </cell>
        </row>
        <row r="136">
          <cell r="B136">
            <v>99341</v>
          </cell>
        </row>
      </sheetData>
      <sheetData sheetId="54" refreshError="1">
        <row r="108">
          <cell r="L108" t="e">
            <v>#N/A</v>
          </cell>
        </row>
        <row r="109">
          <cell r="L109" t="e">
            <v>#N/A</v>
          </cell>
        </row>
        <row r="110">
          <cell r="L110" t="e">
            <v>#N/A</v>
          </cell>
        </row>
        <row r="111">
          <cell r="L111">
            <v>20113</v>
          </cell>
        </row>
        <row r="112">
          <cell r="L112" t="e">
            <v>#N/A</v>
          </cell>
        </row>
        <row r="113">
          <cell r="L113" t="e">
            <v>#N/A</v>
          </cell>
        </row>
        <row r="114">
          <cell r="L114" t="e">
            <v>#N/A</v>
          </cell>
        </row>
        <row r="115">
          <cell r="L115" t="e">
            <v>#N/A</v>
          </cell>
        </row>
        <row r="116">
          <cell r="L116" t="e">
            <v>#N/A</v>
          </cell>
        </row>
        <row r="117">
          <cell r="L117" t="e">
            <v>#N/A</v>
          </cell>
        </row>
        <row r="118">
          <cell r="L118" t="e">
            <v>#N/A</v>
          </cell>
        </row>
        <row r="119">
          <cell r="L119" t="e">
            <v>#N/A</v>
          </cell>
        </row>
        <row r="120">
          <cell r="H120">
            <v>24088.666666666668</v>
          </cell>
          <cell r="L120" t="e">
            <v>#N/A</v>
          </cell>
        </row>
        <row r="121">
          <cell r="H121">
            <v>24088.666666666668</v>
          </cell>
          <cell r="L121" t="e">
            <v>#N/A</v>
          </cell>
        </row>
        <row r="122">
          <cell r="H122">
            <v>24088.666666666668</v>
          </cell>
          <cell r="L122" t="e">
            <v>#N/A</v>
          </cell>
        </row>
        <row r="123">
          <cell r="H123">
            <v>24088.666666666668</v>
          </cell>
          <cell r="L123">
            <v>18428</v>
          </cell>
        </row>
        <row r="124">
          <cell r="H124">
            <v>24088.666666666668</v>
          </cell>
          <cell r="L124" t="e">
            <v>#N/A</v>
          </cell>
        </row>
        <row r="125">
          <cell r="H125">
            <v>24088.666666666668</v>
          </cell>
          <cell r="L125" t="e">
            <v>#N/A</v>
          </cell>
        </row>
        <row r="126">
          <cell r="H126">
            <v>24088.666666666668</v>
          </cell>
          <cell r="L126" t="e">
            <v>#N/A</v>
          </cell>
        </row>
        <row r="127">
          <cell r="H127">
            <v>24088.666666666668</v>
          </cell>
          <cell r="L127" t="e">
            <v>#N/A</v>
          </cell>
        </row>
        <row r="128">
          <cell r="H128">
            <v>24088.666666666668</v>
          </cell>
          <cell r="L128" t="e">
            <v>#N/A</v>
          </cell>
        </row>
        <row r="129">
          <cell r="H129">
            <v>24088.666666666668</v>
          </cell>
          <cell r="L129" t="e">
            <v>#N/A</v>
          </cell>
        </row>
        <row r="130">
          <cell r="H130">
            <v>24088.666666666668</v>
          </cell>
          <cell r="L130" t="e">
            <v>#N/A</v>
          </cell>
        </row>
        <row r="131">
          <cell r="H131">
            <v>24088.666666666668</v>
          </cell>
          <cell r="L131" t="e">
            <v>#N/A</v>
          </cell>
        </row>
      </sheetData>
      <sheetData sheetId="55" refreshError="1"/>
      <sheetData sheetId="56" refreshError="1">
        <row r="67">
          <cell r="A67" t="str">
            <v>PF + AM</v>
          </cell>
          <cell r="B67">
            <v>101315</v>
          </cell>
          <cell r="C67">
            <v>121981</v>
          </cell>
        </row>
        <row r="68">
          <cell r="A68" t="str">
            <v>PJ + AM</v>
          </cell>
          <cell r="B68">
            <v>195965</v>
          </cell>
          <cell r="C68">
            <v>199012</v>
          </cell>
        </row>
        <row r="69">
          <cell r="A69" t="str">
            <v>RE</v>
          </cell>
          <cell r="B69">
            <v>42825</v>
          </cell>
          <cell r="C69">
            <v>52820</v>
          </cell>
        </row>
        <row r="70">
          <cell r="A70" t="str">
            <v>G. Line</v>
          </cell>
          <cell r="B70">
            <v>19126</v>
          </cell>
          <cell r="C70">
            <v>9887</v>
          </cell>
        </row>
        <row r="71">
          <cell r="A71" t="str">
            <v>MI + AM</v>
          </cell>
          <cell r="B71">
            <v>52039</v>
          </cell>
          <cell r="C71">
            <v>68500</v>
          </cell>
        </row>
        <row r="72">
          <cell r="A72" t="str">
            <v>ME</v>
          </cell>
          <cell r="B72">
            <v>4417</v>
          </cell>
          <cell r="C72">
            <v>7272</v>
          </cell>
        </row>
      </sheetData>
      <sheetData sheetId="57" refreshError="1">
        <row r="72">
          <cell r="C72">
            <v>12496.916666666666</v>
          </cell>
        </row>
        <row r="73">
          <cell r="C73">
            <v>12854.5</v>
          </cell>
        </row>
        <row r="74">
          <cell r="C74">
            <v>2115.5</v>
          </cell>
        </row>
        <row r="75">
          <cell r="C75">
            <v>11804.416666666666</v>
          </cell>
        </row>
        <row r="76">
          <cell r="C76">
            <v>1532.1666666666667</v>
          </cell>
        </row>
        <row r="77">
          <cell r="C77">
            <v>45790.666666666664</v>
          </cell>
        </row>
      </sheetData>
      <sheetData sheetId="58" refreshError="1"/>
      <sheetData sheetId="59" refreshError="1">
        <row r="123">
          <cell r="H123">
            <v>7362.7833333333328</v>
          </cell>
        </row>
        <row r="124">
          <cell r="H124">
            <v>7362.7833333333328</v>
          </cell>
        </row>
        <row r="125">
          <cell r="H125">
            <v>7362.7833333333328</v>
          </cell>
        </row>
        <row r="126">
          <cell r="H126">
            <v>7362.7833333333328</v>
          </cell>
        </row>
        <row r="127">
          <cell r="H127">
            <v>7362.7833333333328</v>
          </cell>
        </row>
        <row r="128">
          <cell r="H128">
            <v>7362.7833333333328</v>
          </cell>
        </row>
        <row r="129">
          <cell r="H129">
            <v>7362.7833333333328</v>
          </cell>
        </row>
        <row r="130">
          <cell r="H130">
            <v>7362.7833333333328</v>
          </cell>
        </row>
        <row r="131">
          <cell r="H131">
            <v>7362.7833333333328</v>
          </cell>
        </row>
        <row r="132">
          <cell r="H132">
            <v>7362.7833333333328</v>
          </cell>
        </row>
        <row r="133">
          <cell r="H133">
            <v>7362.7833333333328</v>
          </cell>
        </row>
        <row r="134">
          <cell r="H134">
            <v>7362.7833333333328</v>
          </cell>
        </row>
      </sheetData>
      <sheetData sheetId="60" refreshError="1">
        <row r="114">
          <cell r="L114" t="e">
            <v>#N/A</v>
          </cell>
        </row>
        <row r="115">
          <cell r="L115" t="e">
            <v>#N/A</v>
          </cell>
        </row>
        <row r="116">
          <cell r="L116" t="e">
            <v>#N/A</v>
          </cell>
        </row>
        <row r="117">
          <cell r="L117">
            <v>4705.2</v>
          </cell>
        </row>
        <row r="118">
          <cell r="L118" t="e">
            <v>#N/A</v>
          </cell>
        </row>
        <row r="119">
          <cell r="L119" t="e">
            <v>#N/A</v>
          </cell>
        </row>
        <row r="120">
          <cell r="L120" t="e">
            <v>#N/A</v>
          </cell>
        </row>
        <row r="121">
          <cell r="L121" t="e">
            <v>#N/A</v>
          </cell>
        </row>
        <row r="122">
          <cell r="L122" t="e">
            <v>#N/A</v>
          </cell>
        </row>
        <row r="123">
          <cell r="L123" t="e">
            <v>#N/A</v>
          </cell>
        </row>
        <row r="124">
          <cell r="L124" t="e">
            <v>#N/A</v>
          </cell>
        </row>
        <row r="125">
          <cell r="L125" t="e">
            <v>#N/A</v>
          </cell>
        </row>
        <row r="126">
          <cell r="H126">
            <v>6732.625</v>
          </cell>
          <cell r="L126" t="e">
            <v>#N/A</v>
          </cell>
        </row>
        <row r="127">
          <cell r="H127">
            <v>6732.625</v>
          </cell>
          <cell r="L127" t="e">
            <v>#N/A</v>
          </cell>
        </row>
        <row r="128">
          <cell r="H128">
            <v>6732.625</v>
          </cell>
          <cell r="L128" t="e">
            <v>#N/A</v>
          </cell>
        </row>
        <row r="129">
          <cell r="H129">
            <v>6732.625</v>
          </cell>
          <cell r="L129">
            <v>6732.7</v>
          </cell>
        </row>
        <row r="130">
          <cell r="H130">
            <v>6732.625</v>
          </cell>
          <cell r="L130" t="e">
            <v>#N/A</v>
          </cell>
        </row>
        <row r="131">
          <cell r="H131">
            <v>6732.625</v>
          </cell>
          <cell r="L131" t="e">
            <v>#N/A</v>
          </cell>
        </row>
        <row r="132">
          <cell r="H132">
            <v>6732.625</v>
          </cell>
          <cell r="L132" t="e">
            <v>#N/A</v>
          </cell>
        </row>
        <row r="133">
          <cell r="H133">
            <v>6732.625</v>
          </cell>
          <cell r="L133" t="e">
            <v>#N/A</v>
          </cell>
        </row>
        <row r="134">
          <cell r="H134">
            <v>6732.625</v>
          </cell>
          <cell r="L134" t="e">
            <v>#N/A</v>
          </cell>
        </row>
        <row r="135">
          <cell r="H135">
            <v>6732.625</v>
          </cell>
          <cell r="L135" t="e">
            <v>#N/A</v>
          </cell>
        </row>
        <row r="136">
          <cell r="H136">
            <v>6732.625</v>
          </cell>
          <cell r="L136" t="e">
            <v>#N/A</v>
          </cell>
        </row>
        <row r="137">
          <cell r="H137">
            <v>6732.625</v>
          </cell>
          <cell r="L137" t="e">
            <v>#N/A</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66">
          <cell r="B66">
            <v>1193.8559299999999</v>
          </cell>
        </row>
        <row r="67">
          <cell r="B67">
            <v>11457.00562</v>
          </cell>
        </row>
        <row r="68">
          <cell r="B68">
            <v>16128.178460000001</v>
          </cell>
        </row>
      </sheetData>
      <sheetData sheetId="73" refreshError="1">
        <row r="57">
          <cell r="B57" t="str">
            <v>PF</v>
          </cell>
          <cell r="C57" t="str">
            <v>PJ</v>
          </cell>
          <cell r="D57" t="str">
            <v>Agvig</v>
          </cell>
        </row>
        <row r="60">
          <cell r="B60">
            <v>7521.5588900000002</v>
          </cell>
          <cell r="C60">
            <v>1015.6683499999999</v>
          </cell>
          <cell r="D60">
            <v>2267.4683699999996</v>
          </cell>
        </row>
        <row r="61">
          <cell r="B61">
            <v>7.6673800000000005</v>
          </cell>
          <cell r="C61">
            <v>3649.8464100000001</v>
          </cell>
          <cell r="D61">
            <v>3206.4155100000003</v>
          </cell>
        </row>
      </sheetData>
      <sheetData sheetId="74" refreshError="1">
        <row r="67">
          <cell r="A67" t="str">
            <v>Cash</v>
          </cell>
          <cell r="B67">
            <v>732.24198000000001</v>
          </cell>
          <cell r="C67">
            <v>1090.2701755115563</v>
          </cell>
        </row>
        <row r="68">
          <cell r="A68" t="str">
            <v>Cartão</v>
          </cell>
          <cell r="B68">
            <v>6646.5969800000012</v>
          </cell>
          <cell r="C68">
            <v>6999.1203867662507</v>
          </cell>
        </row>
        <row r="69">
          <cell r="A69" t="str">
            <v>Fatur.</v>
          </cell>
          <cell r="B69">
            <v>41.272449000000002</v>
          </cell>
          <cell r="C69">
            <v>51.327408944937773</v>
          </cell>
        </row>
      </sheetData>
      <sheetData sheetId="75" refreshError="1"/>
      <sheetData sheetId="76" refreshError="1"/>
      <sheetData sheetId="77" refreshError="1">
        <row r="47">
          <cell r="A47" t="str">
            <v>Cash</v>
          </cell>
          <cell r="B47">
            <v>248.22980371529621</v>
          </cell>
        </row>
        <row r="48">
          <cell r="A48" t="str">
            <v>Cartão</v>
          </cell>
          <cell r="B48">
            <v>2055.8821188199959</v>
          </cell>
        </row>
        <row r="49">
          <cell r="A49" t="str">
            <v>Fatur.</v>
          </cell>
          <cell r="B49">
            <v>10233.375361377739</v>
          </cell>
        </row>
      </sheetData>
      <sheetData sheetId="78" refreshError="1">
        <row r="62">
          <cell r="C62">
            <v>74.653192900879603</v>
          </cell>
        </row>
        <row r="63">
          <cell r="C63">
            <v>389.84877868594697</v>
          </cell>
        </row>
        <row r="64">
          <cell r="C64">
            <v>2070.3794284131727</v>
          </cell>
        </row>
      </sheetData>
      <sheetData sheetId="79" refreshError="1">
        <row r="64">
          <cell r="C64">
            <v>0</v>
          </cell>
        </row>
        <row r="65">
          <cell r="C65">
            <v>0</v>
          </cell>
        </row>
        <row r="66">
          <cell r="C66">
            <v>521.669317556289</v>
          </cell>
        </row>
      </sheetData>
      <sheetData sheetId="80" refreshError="1">
        <row r="47">
          <cell r="A47" t="str">
            <v>Cash</v>
          </cell>
          <cell r="B47">
            <v>209.62029698222398</v>
          </cell>
        </row>
        <row r="48">
          <cell r="A48" t="str">
            <v>Cartão</v>
          </cell>
          <cell r="B48">
            <v>3298.458827294367</v>
          </cell>
        </row>
        <row r="49">
          <cell r="A49" t="str">
            <v>Fatur.</v>
          </cell>
          <cell r="B49">
            <v>7793.4131000284078</v>
          </cell>
        </row>
      </sheetData>
      <sheetData sheetId="81" refreshError="1">
        <row r="47">
          <cell r="A47" t="str">
            <v>Cash</v>
          </cell>
          <cell r="B47">
            <v>339.46764208031595</v>
          </cell>
        </row>
        <row r="48">
          <cell r="A48" t="str">
            <v>Cartão</v>
          </cell>
          <cell r="B48">
            <v>4088.1803198193602</v>
          </cell>
        </row>
        <row r="49">
          <cell r="A49" t="str">
            <v>Fatur.</v>
          </cell>
          <cell r="B49">
            <v>8009.3746349633238</v>
          </cell>
        </row>
      </sheetData>
      <sheetData sheetId="82" refreshError="1"/>
      <sheetData sheetId="83" refreshError="1"/>
      <sheetData sheetId="84" refreshError="1">
        <row r="64">
          <cell r="A64" t="str">
            <v>Cash</v>
          </cell>
          <cell r="B64">
            <v>25.606848665965323</v>
          </cell>
          <cell r="C64">
            <v>56.597452639859092</v>
          </cell>
        </row>
        <row r="65">
          <cell r="A65" t="str">
            <v>Cartão</v>
          </cell>
          <cell r="B65">
            <v>253.65406263461003</v>
          </cell>
          <cell r="C65">
            <v>298.36588595200499</v>
          </cell>
        </row>
        <row r="66">
          <cell r="A66" t="str">
            <v>Fatur.</v>
          </cell>
          <cell r="B66">
            <v>5.1083654994246235</v>
          </cell>
          <cell r="C66">
            <v>78.328611066135792</v>
          </cell>
        </row>
      </sheetData>
      <sheetData sheetId="85" refreshError="1"/>
      <sheetData sheetId="86"/>
      <sheetData sheetId="87" refreshError="1"/>
      <sheetData sheetId="88" refreshError="1">
        <row r="69">
          <cell r="B69">
            <v>0.30989166666666668</v>
          </cell>
          <cell r="C69">
            <v>0.51135153616621254</v>
          </cell>
          <cell r="E69" t="e">
            <v>#DIV/0!</v>
          </cell>
          <cell r="F69">
            <v>0.51548711291521943</v>
          </cell>
        </row>
        <row r="70">
          <cell r="B70">
            <v>0.63120833333333337</v>
          </cell>
          <cell r="C70">
            <v>0.51135153616621254</v>
          </cell>
          <cell r="E70" t="e">
            <v>#DIV/0!</v>
          </cell>
          <cell r="F70">
            <v>0.51548711291521943</v>
          </cell>
        </row>
        <row r="71">
          <cell r="B71">
            <v>0.35381666666666672</v>
          </cell>
          <cell r="C71">
            <v>0.51135153616621254</v>
          </cell>
          <cell r="E71" t="e">
            <v>#DIV/0!</v>
          </cell>
          <cell r="F71">
            <v>0.51548711291521943</v>
          </cell>
        </row>
      </sheetData>
      <sheetData sheetId="89" refreshError="1">
        <row r="81">
          <cell r="B81">
            <v>0.39340000000000003</v>
          </cell>
          <cell r="E81">
            <v>0.40305000000000002</v>
          </cell>
          <cell r="I81" t="e">
            <v>#N/A</v>
          </cell>
        </row>
        <row r="82">
          <cell r="B82">
            <v>0.41310000000000002</v>
          </cell>
          <cell r="E82">
            <v>0.40305000000000002</v>
          </cell>
          <cell r="I82" t="e">
            <v>#N/A</v>
          </cell>
        </row>
        <row r="83">
          <cell r="B83">
            <v>0.4153</v>
          </cell>
          <cell r="E83">
            <v>0.40305000000000002</v>
          </cell>
          <cell r="I83" t="e">
            <v>#N/A</v>
          </cell>
        </row>
        <row r="84">
          <cell r="B84">
            <v>0.39040000000000002</v>
          </cell>
          <cell r="E84">
            <v>0.40305000000000002</v>
          </cell>
          <cell r="I84">
            <v>0.39040000000000002</v>
          </cell>
        </row>
        <row r="85">
          <cell r="B85">
            <v>0.3821</v>
          </cell>
          <cell r="E85">
            <v>0.40305000000000002</v>
          </cell>
          <cell r="I85" t="e">
            <v>#N/A</v>
          </cell>
        </row>
        <row r="86">
          <cell r="B86">
            <v>0.3846</v>
          </cell>
          <cell r="E86">
            <v>0.40305000000000002</v>
          </cell>
          <cell r="I86" t="e">
            <v>#N/A</v>
          </cell>
        </row>
        <row r="87">
          <cell r="B87">
            <v>0.47660000000000002</v>
          </cell>
          <cell r="E87">
            <v>0.40305000000000002</v>
          </cell>
          <cell r="I87" t="e">
            <v>#N/A</v>
          </cell>
        </row>
        <row r="88">
          <cell r="B88">
            <v>0.57620000000000005</v>
          </cell>
          <cell r="E88">
            <v>0.40305000000000002</v>
          </cell>
          <cell r="I88" t="e">
            <v>#N/A</v>
          </cell>
        </row>
        <row r="89">
          <cell r="B89">
            <v>0.59570000000000001</v>
          </cell>
          <cell r="E89">
            <v>0.40305000000000002</v>
          </cell>
          <cell r="I89" t="e">
            <v>#N/A</v>
          </cell>
        </row>
        <row r="90">
          <cell r="B90">
            <v>0.24210000000000001</v>
          </cell>
          <cell r="E90">
            <v>0.40305000000000002</v>
          </cell>
          <cell r="I90" t="e">
            <v>#N/A</v>
          </cell>
        </row>
        <row r="91">
          <cell r="B91">
            <v>0.222</v>
          </cell>
          <cell r="E91">
            <v>0.40305000000000002</v>
          </cell>
          <cell r="I91" t="e">
            <v>#N/A</v>
          </cell>
        </row>
        <row r="92">
          <cell r="B92">
            <v>0.24079999999999999</v>
          </cell>
          <cell r="E92">
            <v>0.40305000000000002</v>
          </cell>
          <cell r="I92" t="e">
            <v>#N/A</v>
          </cell>
        </row>
        <row r="93">
          <cell r="B93">
            <v>0.30480000000000002</v>
          </cell>
          <cell r="I93" t="e">
            <v>#N/A</v>
          </cell>
        </row>
        <row r="94">
          <cell r="B94">
            <v>0.2974</v>
          </cell>
          <cell r="I94" t="e">
            <v>#N/A</v>
          </cell>
        </row>
        <row r="95">
          <cell r="B95">
            <v>0.26939999999999997</v>
          </cell>
          <cell r="I95" t="e">
            <v>#N/A</v>
          </cell>
        </row>
        <row r="96">
          <cell r="B96">
            <v>0.26290000000000002</v>
          </cell>
          <cell r="I96">
            <v>0.26290000000000002</v>
          </cell>
        </row>
        <row r="97">
          <cell r="B97">
            <v>0.26519999999999999</v>
          </cell>
          <cell r="I97" t="e">
            <v>#N/A</v>
          </cell>
        </row>
        <row r="98">
          <cell r="B98">
            <v>0.25430000000000003</v>
          </cell>
          <cell r="I98" t="e">
            <v>#N/A</v>
          </cell>
        </row>
        <row r="99">
          <cell r="B99">
            <v>0.26100000000000001</v>
          </cell>
          <cell r="I99" t="e">
            <v>#N/A</v>
          </cell>
        </row>
        <row r="100">
          <cell r="B100">
            <v>0.2697</v>
          </cell>
          <cell r="I100" t="e">
            <v>#N/A</v>
          </cell>
        </row>
        <row r="101">
          <cell r="B101">
            <v>0.26119999999999999</v>
          </cell>
          <cell r="I101" t="e">
            <v>#N/A</v>
          </cell>
        </row>
        <row r="102">
          <cell r="B102">
            <v>0.2757</v>
          </cell>
          <cell r="I102" t="e">
            <v>#N/A</v>
          </cell>
        </row>
        <row r="103">
          <cell r="B103">
            <v>0.26319999999999999</v>
          </cell>
          <cell r="I103" t="e">
            <v>#N/A</v>
          </cell>
        </row>
        <row r="104">
          <cell r="B104">
            <v>0.26600000000000001</v>
          </cell>
          <cell r="I104" t="e">
            <v>#N/A</v>
          </cell>
        </row>
      </sheetData>
      <sheetData sheetId="90" refreshError="1">
        <row r="85">
          <cell r="B85">
            <v>0.47110000000000002</v>
          </cell>
          <cell r="E85">
            <v>0.48097499999999999</v>
          </cell>
          <cell r="I85" t="e">
            <v>#N/A</v>
          </cell>
        </row>
        <row r="86">
          <cell r="B86">
            <v>0.4854</v>
          </cell>
          <cell r="E86">
            <v>0.48097499999999999</v>
          </cell>
          <cell r="I86" t="e">
            <v>#N/A</v>
          </cell>
        </row>
        <row r="87">
          <cell r="B87">
            <v>0.4738</v>
          </cell>
          <cell r="E87">
            <v>0.48097499999999999</v>
          </cell>
          <cell r="I87" t="e">
            <v>#N/A</v>
          </cell>
        </row>
        <row r="88">
          <cell r="B88">
            <v>0.49359999999999998</v>
          </cell>
          <cell r="E88">
            <v>0.48097499999999999</v>
          </cell>
          <cell r="I88">
            <v>0.49359999999999998</v>
          </cell>
        </row>
        <row r="89">
          <cell r="B89">
            <v>0.55349999999999999</v>
          </cell>
          <cell r="E89">
            <v>0.48097499999999999</v>
          </cell>
          <cell r="I89" t="e">
            <v>#N/A</v>
          </cell>
        </row>
        <row r="90">
          <cell r="B90">
            <v>0.48799999999999999</v>
          </cell>
          <cell r="E90">
            <v>0.48097499999999999</v>
          </cell>
          <cell r="I90" t="e">
            <v>#N/A</v>
          </cell>
        </row>
        <row r="91">
          <cell r="B91">
            <v>0.50829999999999997</v>
          </cell>
          <cell r="E91">
            <v>0.48097499999999999</v>
          </cell>
          <cell r="I91" t="e">
            <v>#N/A</v>
          </cell>
        </row>
        <row r="92">
          <cell r="B92">
            <v>0.60140000000000005</v>
          </cell>
          <cell r="E92">
            <v>0.48097499999999999</v>
          </cell>
          <cell r="I92" t="e">
            <v>#N/A</v>
          </cell>
        </row>
        <row r="93">
          <cell r="B93">
            <v>0.59940000000000004</v>
          </cell>
          <cell r="E93">
            <v>0.48097499999999999</v>
          </cell>
          <cell r="I93" t="e">
            <v>#N/A</v>
          </cell>
        </row>
        <row r="94">
          <cell r="B94">
            <v>0.35809999999999997</v>
          </cell>
          <cell r="E94">
            <v>0.48097499999999999</v>
          </cell>
          <cell r="I94" t="e">
            <v>#N/A</v>
          </cell>
        </row>
        <row r="95">
          <cell r="B95">
            <v>0.36480000000000001</v>
          </cell>
          <cell r="E95">
            <v>0.48097499999999999</v>
          </cell>
          <cell r="I95" t="e">
            <v>#N/A</v>
          </cell>
        </row>
        <row r="96">
          <cell r="B96">
            <v>0.35420000000000001</v>
          </cell>
          <cell r="E96">
            <v>0.48097499999999999</v>
          </cell>
          <cell r="I96" t="e">
            <v>#N/A</v>
          </cell>
        </row>
        <row r="97">
          <cell r="B97">
            <v>0.38090000000000002</v>
          </cell>
          <cell r="I97" t="e">
            <v>#N/A</v>
          </cell>
        </row>
        <row r="98">
          <cell r="B98">
            <v>0.37030000000000002</v>
          </cell>
          <cell r="I98" t="e">
            <v>#N/A</v>
          </cell>
        </row>
        <row r="99">
          <cell r="B99">
            <v>0.3503</v>
          </cell>
          <cell r="I99" t="e">
            <v>#N/A</v>
          </cell>
        </row>
        <row r="100">
          <cell r="B100">
            <v>0.35520000000000002</v>
          </cell>
          <cell r="I100">
            <v>0.35520000000000002</v>
          </cell>
        </row>
        <row r="101">
          <cell r="B101">
            <v>0.32</v>
          </cell>
          <cell r="I101" t="e">
            <v>#N/A</v>
          </cell>
        </row>
        <row r="102">
          <cell r="B102">
            <v>0.30809999999999998</v>
          </cell>
          <cell r="I102" t="e">
            <v>#N/A</v>
          </cell>
        </row>
        <row r="103">
          <cell r="B103">
            <v>0.32329999999999998</v>
          </cell>
          <cell r="I103" t="e">
            <v>#N/A</v>
          </cell>
        </row>
        <row r="104">
          <cell r="B104">
            <v>0.31319999999999998</v>
          </cell>
          <cell r="I104" t="e">
            <v>#N/A</v>
          </cell>
        </row>
        <row r="105">
          <cell r="B105">
            <v>0.28110000000000002</v>
          </cell>
          <cell r="I105" t="e">
            <v>#N/A</v>
          </cell>
        </row>
        <row r="106">
          <cell r="B106">
            <v>0.3155</v>
          </cell>
          <cell r="I106" t="e">
            <v>#N/A</v>
          </cell>
        </row>
        <row r="107">
          <cell r="B107">
            <v>0.49249999999999999</v>
          </cell>
          <cell r="I107" t="e">
            <v>#N/A</v>
          </cell>
        </row>
        <row r="108">
          <cell r="B108">
            <v>0.50749999999999995</v>
          </cell>
          <cell r="I108" t="e">
            <v>#N/A</v>
          </cell>
        </row>
      </sheetData>
      <sheetData sheetId="91" refreshError="1">
        <row r="85">
          <cell r="B85">
            <v>0.51280000000000003</v>
          </cell>
          <cell r="E85">
            <v>0.50967499999999999</v>
          </cell>
          <cell r="I85" t="e">
            <v>#N/A</v>
          </cell>
        </row>
        <row r="86">
          <cell r="B86">
            <v>0.52159999999999995</v>
          </cell>
          <cell r="E86">
            <v>0.50967499999999999</v>
          </cell>
          <cell r="I86" t="e">
            <v>#N/A</v>
          </cell>
        </row>
        <row r="87">
          <cell r="B87">
            <v>0.50660000000000005</v>
          </cell>
          <cell r="E87">
            <v>0.50967499999999999</v>
          </cell>
          <cell r="I87" t="e">
            <v>#N/A</v>
          </cell>
        </row>
        <row r="88">
          <cell r="B88">
            <v>0.49769999999999998</v>
          </cell>
          <cell r="E88">
            <v>0.50967499999999999</v>
          </cell>
          <cell r="I88">
            <v>0.49769999999999998</v>
          </cell>
        </row>
        <row r="89">
          <cell r="B89">
            <v>0.48730000000000001</v>
          </cell>
          <cell r="E89">
            <v>0.50967499999999999</v>
          </cell>
          <cell r="I89" t="e">
            <v>#N/A</v>
          </cell>
        </row>
        <row r="90">
          <cell r="B90">
            <v>0.50949999999999995</v>
          </cell>
          <cell r="E90">
            <v>0.50967499999999999</v>
          </cell>
          <cell r="I90" t="e">
            <v>#N/A</v>
          </cell>
        </row>
        <row r="91">
          <cell r="B91">
            <v>0.50409999999999999</v>
          </cell>
          <cell r="E91">
            <v>0.50967499999999999</v>
          </cell>
          <cell r="I91" t="e">
            <v>#N/A</v>
          </cell>
        </row>
        <row r="92">
          <cell r="B92">
            <v>0.56789999999999996</v>
          </cell>
          <cell r="E92">
            <v>0.50967499999999999</v>
          </cell>
          <cell r="I92" t="e">
            <v>#N/A</v>
          </cell>
        </row>
        <row r="93">
          <cell r="B93">
            <v>0.66600000000000004</v>
          </cell>
          <cell r="E93">
            <v>0.50967499999999999</v>
          </cell>
          <cell r="I93" t="e">
            <v>#N/A</v>
          </cell>
        </row>
        <row r="94">
          <cell r="B94">
            <v>0.29330000000000001</v>
          </cell>
          <cell r="E94">
            <v>0.50967499999999999</v>
          </cell>
          <cell r="I94" t="e">
            <v>#N/A</v>
          </cell>
        </row>
        <row r="95">
          <cell r="B95">
            <v>0.28960000000000002</v>
          </cell>
          <cell r="E95">
            <v>0.50967499999999999</v>
          </cell>
          <cell r="I95" t="e">
            <v>#N/A</v>
          </cell>
        </row>
        <row r="96">
          <cell r="B96">
            <v>0.30149999999999999</v>
          </cell>
          <cell r="E96">
            <v>0.50967499999999999</v>
          </cell>
          <cell r="I96" t="e">
            <v>#N/A</v>
          </cell>
        </row>
        <row r="97">
          <cell r="B97">
            <v>0.35149999999999998</v>
          </cell>
          <cell r="I97" t="e">
            <v>#N/A</v>
          </cell>
        </row>
        <row r="98">
          <cell r="B98">
            <v>0.35049999999999998</v>
          </cell>
          <cell r="I98" t="e">
            <v>#N/A</v>
          </cell>
        </row>
        <row r="99">
          <cell r="B99">
            <v>0.31680000000000003</v>
          </cell>
          <cell r="I99" t="e">
            <v>#N/A</v>
          </cell>
        </row>
        <row r="100">
          <cell r="B100">
            <v>0.31919999999999998</v>
          </cell>
          <cell r="I100">
            <v>0.31919999999999998</v>
          </cell>
        </row>
        <row r="101">
          <cell r="B101">
            <v>0.1903</v>
          </cell>
          <cell r="I101" t="e">
            <v>#N/A</v>
          </cell>
        </row>
        <row r="102">
          <cell r="B102">
            <v>0.3004</v>
          </cell>
          <cell r="I102" t="e">
            <v>#N/A</v>
          </cell>
        </row>
        <row r="103">
          <cell r="B103">
            <v>0.31340000000000001</v>
          </cell>
          <cell r="I103" t="e">
            <v>#N/A</v>
          </cell>
        </row>
        <row r="104">
          <cell r="B104">
            <v>0.32119999999999999</v>
          </cell>
          <cell r="I104" t="e">
            <v>#N/A</v>
          </cell>
        </row>
        <row r="105">
          <cell r="B105">
            <v>0.33250000000000002</v>
          </cell>
          <cell r="I105" t="e">
            <v>#N/A</v>
          </cell>
        </row>
        <row r="106">
          <cell r="B106">
            <v>0.30099999999999999</v>
          </cell>
          <cell r="I106" t="e">
            <v>#N/A</v>
          </cell>
        </row>
        <row r="107">
          <cell r="B107">
            <v>0.32900000000000001</v>
          </cell>
          <cell r="I107" t="e">
            <v>#N/A</v>
          </cell>
        </row>
        <row r="108">
          <cell r="B108">
            <v>0.36720000000000003</v>
          </cell>
          <cell r="I108" t="e">
            <v>#N/A</v>
          </cell>
        </row>
      </sheetData>
      <sheetData sheetId="92" refreshError="1"/>
      <sheetData sheetId="93" refreshError="1"/>
      <sheetData sheetId="94" refreshError="1"/>
      <sheetData sheetId="95" refreshError="1">
        <row r="58">
          <cell r="B58">
            <v>909.91188556067584</v>
          </cell>
        </row>
        <row r="59">
          <cell r="B59">
            <v>1433.3613479262672</v>
          </cell>
        </row>
        <row r="60">
          <cell r="B60">
            <v>999.15734149054515</v>
          </cell>
        </row>
        <row r="61">
          <cell r="B61">
            <v>1389.9234447004605</v>
          </cell>
        </row>
        <row r="62">
          <cell r="B62">
            <v>1664.3649769585254</v>
          </cell>
        </row>
        <row r="63">
          <cell r="B63">
            <v>3615.212807219662</v>
          </cell>
        </row>
        <row r="64">
          <cell r="B64">
            <v>2011.0328049684836</v>
          </cell>
        </row>
        <row r="65">
          <cell r="B65">
            <v>3535.8362135176653</v>
          </cell>
        </row>
      </sheetData>
      <sheetData sheetId="96" refreshError="1"/>
      <sheetData sheetId="97" refreshError="1"/>
      <sheetData sheetId="98" refreshError="1">
        <row r="111">
          <cell r="L111" t="e">
            <v>#N/A</v>
          </cell>
        </row>
        <row r="112">
          <cell r="L112" t="e">
            <v>#N/A</v>
          </cell>
        </row>
        <row r="113">
          <cell r="L113" t="e">
            <v>#N/A</v>
          </cell>
        </row>
        <row r="114">
          <cell r="L114">
            <v>11001.81512605042</v>
          </cell>
        </row>
        <row r="115">
          <cell r="L115" t="e">
            <v>#N/A</v>
          </cell>
        </row>
        <row r="116">
          <cell r="L116" t="e">
            <v>#N/A</v>
          </cell>
        </row>
        <row r="117">
          <cell r="L117" t="e">
            <v>#N/A</v>
          </cell>
        </row>
        <row r="118">
          <cell r="L118" t="e">
            <v>#N/A</v>
          </cell>
        </row>
        <row r="119">
          <cell r="L119" t="e">
            <v>#N/A</v>
          </cell>
        </row>
        <row r="120">
          <cell r="L120" t="e">
            <v>#N/A</v>
          </cell>
        </row>
        <row r="121">
          <cell r="L121" t="e">
            <v>#N/A</v>
          </cell>
        </row>
        <row r="122">
          <cell r="L122" t="e">
            <v>#N/A</v>
          </cell>
        </row>
        <row r="123">
          <cell r="H123">
            <v>12700.704982307197</v>
          </cell>
          <cell r="L123" t="e">
            <v>#N/A</v>
          </cell>
        </row>
        <row r="124">
          <cell r="H124">
            <v>12700.704982307197</v>
          </cell>
          <cell r="L124" t="e">
            <v>#N/A</v>
          </cell>
        </row>
        <row r="125">
          <cell r="H125">
            <v>12700.704982307197</v>
          </cell>
          <cell r="L125" t="e">
            <v>#N/A</v>
          </cell>
        </row>
        <row r="126">
          <cell r="H126">
            <v>12700.704982307197</v>
          </cell>
          <cell r="L126">
            <v>12400.393873085337</v>
          </cell>
        </row>
        <row r="127">
          <cell r="H127">
            <v>12700.704982307197</v>
          </cell>
          <cell r="L127" t="e">
            <v>#N/A</v>
          </cell>
        </row>
        <row r="128">
          <cell r="H128">
            <v>12700.704982307197</v>
          </cell>
          <cell r="L128" t="e">
            <v>#N/A</v>
          </cell>
        </row>
        <row r="129">
          <cell r="H129">
            <v>12700.704982307197</v>
          </cell>
          <cell r="L129" t="e">
            <v>#N/A</v>
          </cell>
        </row>
        <row r="130">
          <cell r="H130">
            <v>12700.704982307197</v>
          </cell>
          <cell r="L130" t="e">
            <v>#N/A</v>
          </cell>
        </row>
        <row r="131">
          <cell r="H131">
            <v>12700.704982307197</v>
          </cell>
          <cell r="L131" t="e">
            <v>#N/A</v>
          </cell>
        </row>
        <row r="132">
          <cell r="H132">
            <v>12700.704982307197</v>
          </cell>
          <cell r="L132" t="e">
            <v>#N/A</v>
          </cell>
        </row>
        <row r="133">
          <cell r="H133">
            <v>12700.704982307197</v>
          </cell>
          <cell r="L133" t="e">
            <v>#N/A</v>
          </cell>
        </row>
        <row r="134">
          <cell r="H134">
            <v>12700.704982307197</v>
          </cell>
          <cell r="L134" t="e">
            <v>#N/A</v>
          </cell>
        </row>
      </sheetData>
      <sheetData sheetId="99" refreshError="1"/>
      <sheetData sheetId="100"/>
      <sheetData sheetId="101" refreshError="1">
        <row r="95">
          <cell r="B95">
            <v>111.93659564771562</v>
          </cell>
          <cell r="F95">
            <v>145.76219673435443</v>
          </cell>
        </row>
        <row r="96">
          <cell r="B96">
            <v>118.73329134850036</v>
          </cell>
          <cell r="F96">
            <v>145.76219673435443</v>
          </cell>
        </row>
        <row r="97">
          <cell r="B97">
            <v>118.86294886305176</v>
          </cell>
          <cell r="F97">
            <v>145.76219673435443</v>
          </cell>
        </row>
        <row r="98">
          <cell r="B98">
            <v>115.93493874102239</v>
          </cell>
          <cell r="F98">
            <v>145.76219673435443</v>
          </cell>
        </row>
        <row r="99">
          <cell r="B99">
            <v>117.30688705578925</v>
          </cell>
          <cell r="F99">
            <v>145.76219673435443</v>
          </cell>
        </row>
        <row r="100">
          <cell r="B100">
            <v>115.64767943731017</v>
          </cell>
          <cell r="F100">
            <v>145.76219673435443</v>
          </cell>
        </row>
        <row r="101">
          <cell r="B101">
            <v>141.87838145032961</v>
          </cell>
          <cell r="F101">
            <v>145.76219673435443</v>
          </cell>
        </row>
        <row r="102">
          <cell r="B102">
            <v>161.33025684053513</v>
          </cell>
          <cell r="F102">
            <v>145.76219673435443</v>
          </cell>
        </row>
        <row r="103">
          <cell r="B103">
            <v>172.82149755199208</v>
          </cell>
          <cell r="F103">
            <v>145.76219673435443</v>
          </cell>
        </row>
        <row r="104">
          <cell r="B104">
            <v>182.27729990988777</v>
          </cell>
          <cell r="F104">
            <v>145.76219673435443</v>
          </cell>
        </row>
        <row r="105">
          <cell r="B105">
            <v>214.26987823218357</v>
          </cell>
          <cell r="F105">
            <v>145.76219673435443</v>
          </cell>
        </row>
        <row r="106">
          <cell r="B106">
            <v>178.14670573393562</v>
          </cell>
          <cell r="F106">
            <v>145.76219673435443</v>
          </cell>
        </row>
        <row r="107">
          <cell r="B107">
            <v>163.64183637902704</v>
          </cell>
        </row>
        <row r="108">
          <cell r="B108">
            <v>159.71986360901249</v>
          </cell>
        </row>
        <row r="109">
          <cell r="B109">
            <v>170.27711782782185</v>
          </cell>
        </row>
        <row r="110">
          <cell r="B110">
            <v>193.84349902322552</v>
          </cell>
        </row>
        <row r="111">
          <cell r="B111">
            <v>170.03966231283849</v>
          </cell>
        </row>
        <row r="112">
          <cell r="B112">
            <v>202.74896330085011</v>
          </cell>
        </row>
        <row r="113">
          <cell r="B113">
            <v>170.38455200823893</v>
          </cell>
        </row>
        <row r="114">
          <cell r="B114">
            <v>168.95161290322579</v>
          </cell>
        </row>
        <row r="115">
          <cell r="B115">
            <v>179.60522836794746</v>
          </cell>
        </row>
        <row r="116">
          <cell r="B116">
            <v>174.11604357850007</v>
          </cell>
        </row>
        <row r="117">
          <cell r="B117">
            <v>173.69592852698017</v>
          </cell>
        </row>
        <row r="118">
          <cell r="B118">
            <v>168.69941242755957</v>
          </cell>
        </row>
      </sheetData>
      <sheetData sheetId="102" refreshError="1">
        <row r="58">
          <cell r="B58">
            <v>134.11178176223444</v>
          </cell>
          <cell r="C58">
            <v>152.47591846442427</v>
          </cell>
          <cell r="H58" t="e">
            <v>#N/A</v>
          </cell>
        </row>
        <row r="59">
          <cell r="B59">
            <v>157.08472444546078</v>
          </cell>
          <cell r="C59">
            <v>152.47591846442427</v>
          </cell>
          <cell r="H59" t="e">
            <v>#N/A</v>
          </cell>
        </row>
        <row r="60">
          <cell r="B60">
            <v>148.59079657251667</v>
          </cell>
          <cell r="C60">
            <v>152.47591846442427</v>
          </cell>
          <cell r="H60" t="e">
            <v>#N/A</v>
          </cell>
        </row>
        <row r="61">
          <cell r="B61">
            <v>166.7240387275242</v>
          </cell>
          <cell r="C61">
            <v>152.47591846442427</v>
          </cell>
          <cell r="H61" t="e">
            <v>#N/A</v>
          </cell>
        </row>
        <row r="62">
          <cell r="B62">
            <v>156.41323941980542</v>
          </cell>
          <cell r="C62">
            <v>152.47591846442427</v>
          </cell>
          <cell r="H62" t="e">
            <v>#N/A</v>
          </cell>
        </row>
        <row r="63">
          <cell r="B63">
            <v>151.9309298590041</v>
          </cell>
          <cell r="C63">
            <v>152.47591846442427</v>
          </cell>
          <cell r="H63" t="e">
            <v>#N/A</v>
          </cell>
        </row>
        <row r="64">
          <cell r="B64">
            <v>193.3320393932859</v>
          </cell>
          <cell r="D64">
            <v>162.04807564354564</v>
          </cell>
          <cell r="H64" t="e">
            <v>#N/A</v>
          </cell>
        </row>
        <row r="65">
          <cell r="B65">
            <v>148.09512485136742</v>
          </cell>
          <cell r="D65">
            <v>162.04807564354564</v>
          </cell>
          <cell r="H65" t="e">
            <v>#N/A</v>
          </cell>
        </row>
        <row r="66">
          <cell r="B66">
            <v>160.46439537944144</v>
          </cell>
          <cell r="D66">
            <v>162.04807564354564</v>
          </cell>
          <cell r="H66" t="e">
            <v>#N/A</v>
          </cell>
        </row>
        <row r="67">
          <cell r="B67">
            <v>157.68405679513185</v>
          </cell>
          <cell r="D67">
            <v>162.04807564354564</v>
          </cell>
          <cell r="H67">
            <v>157.68405679513185</v>
          </cell>
        </row>
        <row r="68">
          <cell r="B68">
            <v>174.06924019607843</v>
          </cell>
          <cell r="D68">
            <v>162.04807564354564</v>
          </cell>
          <cell r="H68" t="e">
            <v>#N/A</v>
          </cell>
        </row>
        <row r="69">
          <cell r="B69">
            <v>153.21590909090909</v>
          </cell>
          <cell r="D69">
            <v>162.04807564354564</v>
          </cell>
          <cell r="H69" t="e">
            <v>#N/A</v>
          </cell>
        </row>
        <row r="70">
          <cell r="B70">
            <v>156.57899820615427</v>
          </cell>
          <cell r="D70">
            <v>162.04807564354564</v>
          </cell>
          <cell r="H70" t="e">
            <v>#N/A</v>
          </cell>
        </row>
        <row r="71">
          <cell r="B71">
            <v>158.28734616598297</v>
          </cell>
          <cell r="D71">
            <v>162.04807564354564</v>
          </cell>
          <cell r="H71" t="e">
            <v>#N/A</v>
          </cell>
        </row>
        <row r="72">
          <cell r="B72">
            <v>210.3082316725573</v>
          </cell>
          <cell r="D72">
            <v>162.04807564354564</v>
          </cell>
          <cell r="H72" t="e">
            <v>#N/A</v>
          </cell>
        </row>
        <row r="73">
          <cell r="B73">
            <v>150.35231578947369</v>
          </cell>
          <cell r="D73">
            <v>162.04807564354564</v>
          </cell>
          <cell r="H73" t="e">
            <v>#N/A</v>
          </cell>
        </row>
        <row r="74">
          <cell r="B74">
            <v>147.44941345082012</v>
          </cell>
          <cell r="D74">
            <v>162.04807564354564</v>
          </cell>
          <cell r="H74" t="e">
            <v>#N/A</v>
          </cell>
        </row>
        <row r="75">
          <cell r="B75">
            <v>134.73983673134512</v>
          </cell>
          <cell r="D75">
            <v>162.04807564354564</v>
          </cell>
          <cell r="H75" t="e">
            <v>#N/A</v>
          </cell>
        </row>
      </sheetData>
      <sheetData sheetId="103" refreshError="1">
        <row r="58">
          <cell r="A58" t="str">
            <v>J 96</v>
          </cell>
          <cell r="B58">
            <v>90.325906940063092</v>
          </cell>
          <cell r="C58">
            <v>91.928846423985306</v>
          </cell>
          <cell r="H58" t="e">
            <v>#N/A</v>
          </cell>
        </row>
        <row r="59">
          <cell r="A59" t="str">
            <v>A</v>
          </cell>
          <cell r="B59">
            <v>97.413371972676458</v>
          </cell>
          <cell r="C59">
            <v>91.928846423985306</v>
          </cell>
          <cell r="H59" t="e">
            <v>#N/A</v>
          </cell>
        </row>
        <row r="60">
          <cell r="A60" t="str">
            <v>S</v>
          </cell>
          <cell r="B60">
            <v>92.422898496938203</v>
          </cell>
          <cell r="C60">
            <v>91.928846423985306</v>
          </cell>
          <cell r="H60" t="e">
            <v>#N/A</v>
          </cell>
        </row>
        <row r="61">
          <cell r="A61" t="str">
            <v>O</v>
          </cell>
          <cell r="B61">
            <v>91.798484848484847</v>
          </cell>
          <cell r="C61">
            <v>91.928846423985306</v>
          </cell>
          <cell r="H61" t="e">
            <v>#N/A</v>
          </cell>
        </row>
        <row r="62">
          <cell r="A62" t="str">
            <v>N</v>
          </cell>
          <cell r="B62">
            <v>89.358996665216765</v>
          </cell>
          <cell r="C62">
            <v>91.928846423985306</v>
          </cell>
          <cell r="H62" t="e">
            <v>#N/A</v>
          </cell>
        </row>
        <row r="63">
          <cell r="A63" t="str">
            <v>D</v>
          </cell>
          <cell r="B63">
            <v>90.253419620532426</v>
          </cell>
          <cell r="C63">
            <v>91.928846423985306</v>
          </cell>
          <cell r="H63" t="e">
            <v>#N/A</v>
          </cell>
        </row>
        <row r="64">
          <cell r="B64">
            <v>98.634550666832851</v>
          </cell>
          <cell r="D64">
            <v>100.59753430815432</v>
          </cell>
          <cell r="H64" t="e">
            <v>#N/A</v>
          </cell>
        </row>
        <row r="65">
          <cell r="B65">
            <v>99.849744608399547</v>
          </cell>
          <cell r="D65">
            <v>100.59753430815432</v>
          </cell>
          <cell r="H65" t="e">
            <v>#N/A</v>
          </cell>
        </row>
        <row r="66">
          <cell r="B66">
            <v>85.979738124820798</v>
          </cell>
          <cell r="D66">
            <v>100.59753430815432</v>
          </cell>
          <cell r="H66" t="e">
            <v>#N/A</v>
          </cell>
        </row>
        <row r="67">
          <cell r="B67">
            <v>86.972036100095721</v>
          </cell>
          <cell r="D67">
            <v>100.59753430815432</v>
          </cell>
          <cell r="H67">
            <v>86.972036100095721</v>
          </cell>
        </row>
        <row r="68">
          <cell r="B68">
            <v>86.653310770238548</v>
          </cell>
          <cell r="D68">
            <v>100.59753430815432</v>
          </cell>
          <cell r="H68" t="e">
            <v>#N/A</v>
          </cell>
        </row>
        <row r="69">
          <cell r="B69">
            <v>143.43251838600676</v>
          </cell>
          <cell r="D69">
            <v>100.59753430815432</v>
          </cell>
          <cell r="H69" t="e">
            <v>#N/A</v>
          </cell>
        </row>
        <row r="70">
          <cell r="B70">
            <v>93.300366563645511</v>
          </cell>
          <cell r="D70">
            <v>100.59753430815432</v>
          </cell>
          <cell r="H70" t="e">
            <v>#N/A</v>
          </cell>
        </row>
        <row r="71">
          <cell r="B71">
            <v>107.66347417840376</v>
          </cell>
          <cell r="D71">
            <v>100.59753430815432</v>
          </cell>
          <cell r="H71" t="e">
            <v>#N/A</v>
          </cell>
        </row>
        <row r="72">
          <cell r="B72">
            <v>93.83235724743777</v>
          </cell>
          <cell r="D72">
            <v>100.59753430815432</v>
          </cell>
          <cell r="H72" t="e">
            <v>#N/A</v>
          </cell>
        </row>
        <row r="73">
          <cell r="B73">
            <v>101.27107528350868</v>
          </cell>
          <cell r="D73">
            <v>100.59753430815432</v>
          </cell>
          <cell r="H73" t="e">
            <v>#N/A</v>
          </cell>
        </row>
        <row r="74">
          <cell r="B74">
            <v>105.62474358974359</v>
          </cell>
          <cell r="D74">
            <v>100.59753430815432</v>
          </cell>
          <cell r="H74" t="e">
            <v>#N/A</v>
          </cell>
        </row>
        <row r="75">
          <cell r="B75">
            <v>103.9564961787184</v>
          </cell>
          <cell r="D75">
            <v>100.59753430815432</v>
          </cell>
          <cell r="H75" t="e">
            <v>#N/A</v>
          </cell>
        </row>
      </sheetData>
      <sheetData sheetId="104" refreshError="1">
        <row r="58">
          <cell r="B58">
            <v>109.52651961609699</v>
          </cell>
          <cell r="C58">
            <v>122.63503889350139</v>
          </cell>
          <cell r="G58" t="e">
            <v>#N/A</v>
          </cell>
        </row>
        <row r="59">
          <cell r="B59">
            <v>125.19100966251226</v>
          </cell>
          <cell r="C59">
            <v>122.63503889350139</v>
          </cell>
          <cell r="G59" t="e">
            <v>#N/A</v>
          </cell>
        </row>
        <row r="60">
          <cell r="B60">
            <v>133.66191393705844</v>
          </cell>
          <cell r="C60">
            <v>122.63503889350139</v>
          </cell>
          <cell r="G60" t="e">
            <v>#N/A</v>
          </cell>
        </row>
        <row r="61">
          <cell r="B61">
            <v>122.16071235833783</v>
          </cell>
          <cell r="C61">
            <v>122.63503889350139</v>
          </cell>
          <cell r="G61">
            <v>122.16071235833783</v>
          </cell>
        </row>
        <row r="62">
          <cell r="B62">
            <v>130.75825183374084</v>
          </cell>
          <cell r="C62">
            <v>122.63503889350139</v>
          </cell>
          <cell r="G62" t="e">
            <v>#N/A</v>
          </cell>
        </row>
        <row r="63">
          <cell r="B63">
            <v>126.00951005176357</v>
          </cell>
          <cell r="C63">
            <v>122.63503889350139</v>
          </cell>
          <cell r="G63" t="e">
            <v>#N/A</v>
          </cell>
        </row>
        <row r="64">
          <cell r="B64">
            <v>130.6639438417358</v>
          </cell>
          <cell r="C64">
            <v>122.63503889350139</v>
          </cell>
          <cell r="G64" t="e">
            <v>#N/A</v>
          </cell>
        </row>
        <row r="65">
          <cell r="B65">
            <v>121.31081504702195</v>
          </cell>
          <cell r="C65">
            <v>122.63503889350139</v>
          </cell>
          <cell r="G65" t="e">
            <v>#N/A</v>
          </cell>
        </row>
        <row r="66">
          <cell r="B66">
            <v>135.04185817465529</v>
          </cell>
          <cell r="C66">
            <v>122.63503889350139</v>
          </cell>
          <cell r="G66" t="e">
            <v>#N/A</v>
          </cell>
        </row>
        <row r="67">
          <cell r="B67">
            <v>133.86971769244258</v>
          </cell>
          <cell r="C67">
            <v>122.63503889350139</v>
          </cell>
          <cell r="G67" t="e">
            <v>#N/A</v>
          </cell>
        </row>
        <row r="68">
          <cell r="B68">
            <v>133.03631344234444</v>
          </cell>
          <cell r="C68">
            <v>122.63503889350139</v>
          </cell>
          <cell r="G68" t="e">
            <v>#N/A</v>
          </cell>
        </row>
        <row r="69">
          <cell r="B69">
            <v>118.61070911722142</v>
          </cell>
          <cell r="C69">
            <v>122.63503889350139</v>
          </cell>
          <cell r="G69" t="e">
            <v>#N/A</v>
          </cell>
        </row>
      </sheetData>
      <sheetData sheetId="105" refreshError="1">
        <row r="73">
          <cell r="B73">
            <v>153.2874461403637</v>
          </cell>
        </row>
        <row r="74">
          <cell r="B74">
            <v>158.08717782984567</v>
          </cell>
        </row>
        <row r="75">
          <cell r="B75">
            <v>169.41569847223494</v>
          </cell>
        </row>
        <row r="76">
          <cell r="B76">
            <v>160.6100415981426</v>
          </cell>
        </row>
        <row r="77">
          <cell r="B77">
            <v>160.11924326390215</v>
          </cell>
        </row>
        <row r="78">
          <cell r="B78">
            <v>169.19759395294369</v>
          </cell>
        </row>
        <row r="79">
          <cell r="B79">
            <v>150.02561267735396</v>
          </cell>
        </row>
        <row r="80">
          <cell r="B80">
            <v>150.80925259792167</v>
          </cell>
        </row>
        <row r="81">
          <cell r="B81">
            <v>198.29131597187839</v>
          </cell>
        </row>
        <row r="82">
          <cell r="B82">
            <v>187.11874296243218</v>
          </cell>
        </row>
        <row r="83">
          <cell r="B83">
            <v>138.40116959064326</v>
          </cell>
        </row>
        <row r="84">
          <cell r="B84">
            <v>157.72552232691521</v>
          </cell>
        </row>
        <row r="85">
          <cell r="B85">
            <v>178.27882242831618</v>
          </cell>
          <cell r="E85">
            <v>173.01590359948838</v>
          </cell>
        </row>
        <row r="86">
          <cell r="B86">
            <v>182.3872053872054</v>
          </cell>
          <cell r="E86">
            <v>173.01590359948838</v>
          </cell>
        </row>
        <row r="87">
          <cell r="B87">
            <v>170.83568507157463</v>
          </cell>
          <cell r="E87">
            <v>173.01590359948838</v>
          </cell>
        </row>
        <row r="88">
          <cell r="B88">
            <v>167.0313733228098</v>
          </cell>
          <cell r="E88">
            <v>173.01590359948838</v>
          </cell>
        </row>
        <row r="89">
          <cell r="B89">
            <v>159.78004728132387</v>
          </cell>
          <cell r="E89">
            <v>173.01590359948838</v>
          </cell>
        </row>
        <row r="90">
          <cell r="B90">
            <v>202.22121803430215</v>
          </cell>
          <cell r="E90">
            <v>173.01590359948838</v>
          </cell>
        </row>
        <row r="91">
          <cell r="B91">
            <v>169.87482569108357</v>
          </cell>
          <cell r="E91">
            <v>173.01590359948838</v>
          </cell>
        </row>
        <row r="92">
          <cell r="B92">
            <v>156.06217054263567</v>
          </cell>
          <cell r="E92">
            <v>173.01590359948838</v>
          </cell>
        </row>
        <row r="93">
          <cell r="B93">
            <v>180.46116082033416</v>
          </cell>
          <cell r="E93">
            <v>173.01590359948838</v>
          </cell>
        </row>
        <row r="94">
          <cell r="B94">
            <v>191.50452537832163</v>
          </cell>
          <cell r="E94">
            <v>173.01590359948838</v>
          </cell>
        </row>
        <row r="95">
          <cell r="B95">
            <v>172.73060052635776</v>
          </cell>
          <cell r="E95">
            <v>173.01590359948838</v>
          </cell>
        </row>
        <row r="96">
          <cell r="B96">
            <v>145.02320870959574</v>
          </cell>
          <cell r="E96">
            <v>173.01590359948838</v>
          </cell>
        </row>
      </sheetData>
      <sheetData sheetId="106" refreshError="1">
        <row r="72">
          <cell r="B72">
            <v>108.21855973126181</v>
          </cell>
          <cell r="I72" t="e">
            <v>#N/A</v>
          </cell>
        </row>
        <row r="73">
          <cell r="B73">
            <v>109.00127779197547</v>
          </cell>
          <cell r="I73" t="e">
            <v>#N/A</v>
          </cell>
        </row>
        <row r="74">
          <cell r="B74">
            <v>108.29155495978553</v>
          </cell>
          <cell r="I74" t="e">
            <v>#N/A</v>
          </cell>
        </row>
        <row r="75">
          <cell r="B75">
            <v>115.60837331007414</v>
          </cell>
          <cell r="I75">
            <v>115.60837331007414</v>
          </cell>
        </row>
        <row r="76">
          <cell r="B76">
            <v>115.90448901623687</v>
          </cell>
          <cell r="I76" t="e">
            <v>#N/A</v>
          </cell>
        </row>
        <row r="77">
          <cell r="B77">
            <v>130.32167300380229</v>
          </cell>
          <cell r="I77" t="e">
            <v>#N/A</v>
          </cell>
        </row>
        <row r="78">
          <cell r="B78">
            <v>111.99420289855072</v>
          </cell>
          <cell r="I78" t="e">
            <v>#N/A</v>
          </cell>
        </row>
        <row r="79">
          <cell r="B79">
            <v>107.75223119422014</v>
          </cell>
          <cell r="I79" t="e">
            <v>#N/A</v>
          </cell>
        </row>
        <row r="80">
          <cell r="B80">
            <v>115.4791277258567</v>
          </cell>
          <cell r="I80" t="e">
            <v>#N/A</v>
          </cell>
        </row>
        <row r="81">
          <cell r="B81">
            <v>124.87425149700599</v>
          </cell>
          <cell r="I81" t="e">
            <v>#N/A</v>
          </cell>
        </row>
        <row r="82">
          <cell r="B82">
            <v>113.78506375227687</v>
          </cell>
          <cell r="I82" t="e">
            <v>#N/A</v>
          </cell>
        </row>
        <row r="83">
          <cell r="B83">
            <v>107.33683289588801</v>
          </cell>
          <cell r="I83" t="e">
            <v>#N/A</v>
          </cell>
        </row>
        <row r="84">
          <cell r="B84">
            <v>100.44426025694156</v>
          </cell>
          <cell r="I84" t="e">
            <v>#N/A</v>
          </cell>
        </row>
        <row r="85">
          <cell r="B85">
            <v>111.52479338842976</v>
          </cell>
          <cell r="I85" t="e">
            <v>#N/A</v>
          </cell>
        </row>
        <row r="86">
          <cell r="B86">
            <v>115.47544522396115</v>
          </cell>
          <cell r="I86" t="e">
            <v>#N/A</v>
          </cell>
        </row>
        <row r="87">
          <cell r="B87">
            <v>112.5</v>
          </cell>
          <cell r="I87">
            <v>112.5</v>
          </cell>
        </row>
        <row r="88">
          <cell r="B88">
            <v>122.14516129032258</v>
          </cell>
          <cell r="I88" t="e">
            <v>#N/A</v>
          </cell>
        </row>
        <row r="89">
          <cell r="B89">
            <v>123.55852842809365</v>
          </cell>
          <cell r="I89" t="e">
            <v>#N/A</v>
          </cell>
        </row>
        <row r="90">
          <cell r="B90">
            <v>104.00127551020408</v>
          </cell>
          <cell r="I90" t="e">
            <v>#N/A</v>
          </cell>
        </row>
        <row r="91">
          <cell r="B91">
            <v>112.03789126853377</v>
          </cell>
          <cell r="I91" t="e">
            <v>#N/A</v>
          </cell>
        </row>
        <row r="92">
          <cell r="B92">
            <v>113.69121140142518</v>
          </cell>
          <cell r="I92" t="e">
            <v>#N/A</v>
          </cell>
        </row>
        <row r="93">
          <cell r="B93">
            <v>109.92549476135041</v>
          </cell>
          <cell r="I93" t="e">
            <v>#N/A</v>
          </cell>
        </row>
        <row r="94">
          <cell r="B94">
            <v>136.88148148148147</v>
          </cell>
          <cell r="I94" t="e">
            <v>#N/A</v>
          </cell>
        </row>
        <row r="95">
          <cell r="B95">
            <v>112.33029197080292</v>
          </cell>
          <cell r="I95" t="e">
            <v>#N/A</v>
          </cell>
        </row>
      </sheetData>
      <sheetData sheetId="107" refreshError="1">
        <row r="95">
          <cell r="B95">
            <v>141.65637191157347</v>
          </cell>
          <cell r="F95">
            <v>154.86479998392215</v>
          </cell>
        </row>
        <row r="96">
          <cell r="B96">
            <v>146.29631675874771</v>
          </cell>
          <cell r="F96">
            <v>154.86479998392215</v>
          </cell>
        </row>
        <row r="97">
          <cell r="B97">
            <v>156.29670882437483</v>
          </cell>
          <cell r="F97">
            <v>154.86479998392215</v>
          </cell>
        </row>
        <row r="98">
          <cell r="B98">
            <v>152.43990498812352</v>
          </cell>
          <cell r="F98">
            <v>154.86479998392215</v>
          </cell>
        </row>
        <row r="99">
          <cell r="B99">
            <v>156.09832363415271</v>
          </cell>
          <cell r="F99">
            <v>154.86479998392215</v>
          </cell>
        </row>
        <row r="100">
          <cell r="B100">
            <v>164.42342174075458</v>
          </cell>
          <cell r="F100">
            <v>154.86479998392215</v>
          </cell>
        </row>
        <row r="101">
          <cell r="B101">
            <v>144.81023928770173</v>
          </cell>
          <cell r="F101">
            <v>154.86479998392215</v>
          </cell>
        </row>
        <row r="102">
          <cell r="B102">
            <v>142.61305719601975</v>
          </cell>
          <cell r="F102">
            <v>154.86479998392215</v>
          </cell>
        </row>
        <row r="103">
          <cell r="B103">
            <v>186.93506493506493</v>
          </cell>
          <cell r="F103">
            <v>154.86479998392215</v>
          </cell>
        </row>
        <row r="104">
          <cell r="B104">
            <v>179.63034669067989</v>
          </cell>
          <cell r="F104">
            <v>154.86479998392215</v>
          </cell>
        </row>
        <row r="105">
          <cell r="B105">
            <v>134.73280854144048</v>
          </cell>
          <cell r="F105">
            <v>154.86479998392215</v>
          </cell>
        </row>
        <row r="106">
          <cell r="B106">
            <v>152.4450352984322</v>
          </cell>
          <cell r="F106">
            <v>154.86479998392215</v>
          </cell>
        </row>
        <row r="107">
          <cell r="B107">
            <v>165.02068332627417</v>
          </cell>
        </row>
        <row r="108">
          <cell r="B108">
            <v>172.20734396200814</v>
          </cell>
        </row>
        <row r="109">
          <cell r="B109">
            <v>162.01745035674375</v>
          </cell>
        </row>
        <row r="110">
          <cell r="B110">
            <v>162.72078866073051</v>
          </cell>
        </row>
        <row r="111">
          <cell r="B111">
            <v>157.49995558319267</v>
          </cell>
        </row>
        <row r="112">
          <cell r="B112">
            <v>197.66966618287373</v>
          </cell>
        </row>
        <row r="113">
          <cell r="B113">
            <v>165.8944894026975</v>
          </cell>
        </row>
        <row r="114">
          <cell r="B114">
            <v>152.27547116338388</v>
          </cell>
        </row>
        <row r="115">
          <cell r="B115">
            <v>176.28772919605078</v>
          </cell>
        </row>
        <row r="116">
          <cell r="B116">
            <v>186.72767552828901</v>
          </cell>
        </row>
        <row r="117">
          <cell r="B117">
            <v>170.21818451498072</v>
          </cell>
        </row>
        <row r="118">
          <cell r="B118">
            <v>143.57804307493748</v>
          </cell>
        </row>
      </sheetData>
      <sheetData sheetId="108" refreshError="1"/>
      <sheetData sheetId="109" refreshError="1"/>
      <sheetData sheetId="110"/>
      <sheetData sheetId="111" refreshError="1">
        <row r="60">
          <cell r="H60">
            <v>93.915000000000006</v>
          </cell>
        </row>
        <row r="61">
          <cell r="H61">
            <v>93.915000000000006</v>
          </cell>
        </row>
        <row r="62">
          <cell r="H62">
            <v>93.915000000000006</v>
          </cell>
        </row>
        <row r="63">
          <cell r="H63">
            <v>93.915000000000006</v>
          </cell>
        </row>
        <row r="64">
          <cell r="H64">
            <v>93.915000000000006</v>
          </cell>
        </row>
        <row r="65">
          <cell r="H65">
            <v>93.915000000000006</v>
          </cell>
        </row>
        <row r="66">
          <cell r="H66">
            <v>93.915000000000006</v>
          </cell>
        </row>
        <row r="67">
          <cell r="H67">
            <v>93.915000000000006</v>
          </cell>
        </row>
        <row r="68">
          <cell r="H68">
            <v>93.915000000000006</v>
          </cell>
        </row>
        <row r="69">
          <cell r="H69">
            <v>93.915000000000006</v>
          </cell>
        </row>
        <row r="70">
          <cell r="H70">
            <v>93.915000000000006</v>
          </cell>
        </row>
        <row r="71">
          <cell r="H71">
            <v>93.915000000000006</v>
          </cell>
        </row>
      </sheetData>
      <sheetData sheetId="112" refreshError="1">
        <row r="58">
          <cell r="B58">
            <v>100.58</v>
          </cell>
          <cell r="D58">
            <v>92.831666666666663</v>
          </cell>
          <cell r="H58" t="e">
            <v>#N/A</v>
          </cell>
        </row>
        <row r="59">
          <cell r="B59">
            <v>104.57</v>
          </cell>
          <cell r="D59">
            <v>92.831666666666663</v>
          </cell>
          <cell r="H59" t="e">
            <v>#N/A</v>
          </cell>
        </row>
        <row r="60">
          <cell r="B60">
            <v>96.14</v>
          </cell>
          <cell r="D60">
            <v>92.831666666666663</v>
          </cell>
          <cell r="H60" t="e">
            <v>#N/A</v>
          </cell>
        </row>
        <row r="61">
          <cell r="B61">
            <v>103.85</v>
          </cell>
          <cell r="D61">
            <v>92.831666666666663</v>
          </cell>
          <cell r="H61">
            <v>103.85</v>
          </cell>
        </row>
        <row r="62">
          <cell r="B62">
            <v>95.99</v>
          </cell>
          <cell r="D62">
            <v>92.831666666666663</v>
          </cell>
          <cell r="H62" t="e">
            <v>#N/A</v>
          </cell>
        </row>
        <row r="63">
          <cell r="B63">
            <v>98.28</v>
          </cell>
          <cell r="D63">
            <v>92.831666666666663</v>
          </cell>
          <cell r="H63" t="e">
            <v>#N/A</v>
          </cell>
        </row>
        <row r="64">
          <cell r="B64">
            <v>100.45</v>
          </cell>
          <cell r="D64">
            <v>92.831666666666663</v>
          </cell>
          <cell r="H64" t="e">
            <v>#N/A</v>
          </cell>
        </row>
        <row r="65">
          <cell r="B65">
            <v>93.49</v>
          </cell>
          <cell r="D65">
            <v>92.831666666666663</v>
          </cell>
          <cell r="H65" t="e">
            <v>#N/A</v>
          </cell>
        </row>
        <row r="66">
          <cell r="B66">
            <v>87.68</v>
          </cell>
          <cell r="D66">
            <v>92.831666666666663</v>
          </cell>
          <cell r="H66" t="e">
            <v>#N/A</v>
          </cell>
        </row>
        <row r="67">
          <cell r="B67">
            <v>81.97</v>
          </cell>
          <cell r="D67">
            <v>92.831666666666663</v>
          </cell>
          <cell r="H67" t="e">
            <v>#N/A</v>
          </cell>
        </row>
        <row r="68">
          <cell r="B68">
            <v>81.23</v>
          </cell>
          <cell r="D68">
            <v>92.831666666666663</v>
          </cell>
          <cell r="H68" t="e">
            <v>#N/A</v>
          </cell>
        </row>
        <row r="69">
          <cell r="B69">
            <v>69.75</v>
          </cell>
          <cell r="D69">
            <v>92.831666666666663</v>
          </cell>
          <cell r="H69" t="e">
            <v>#N/A</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cell r="D57">
            <v>67.07083333333334</v>
          </cell>
          <cell r="H57" t="e">
            <v>#N/A</v>
          </cell>
        </row>
        <row r="58">
          <cell r="B58">
            <v>74.099999999999994</v>
          </cell>
          <cell r="D58">
            <v>67.07083333333334</v>
          </cell>
          <cell r="H58" t="e">
            <v>#N/A</v>
          </cell>
        </row>
        <row r="59">
          <cell r="B59">
            <v>71.459999999999994</v>
          </cell>
          <cell r="D59">
            <v>67.07083333333334</v>
          </cell>
          <cell r="H59">
            <v>71.459999999999994</v>
          </cell>
        </row>
        <row r="60">
          <cell r="B60">
            <v>73.41</v>
          </cell>
          <cell r="D60">
            <v>67.07083333333334</v>
          </cell>
          <cell r="H60" t="e">
            <v>#N/A</v>
          </cell>
        </row>
        <row r="61">
          <cell r="B61">
            <v>73.03</v>
          </cell>
          <cell r="D61">
            <v>67.07083333333334</v>
          </cell>
          <cell r="H61" t="e">
            <v>#N/A</v>
          </cell>
        </row>
        <row r="62">
          <cell r="B62">
            <v>66.98</v>
          </cell>
          <cell r="D62">
            <v>67.07083333333334</v>
          </cell>
          <cell r="H62" t="e">
            <v>#N/A</v>
          </cell>
        </row>
        <row r="63">
          <cell r="B63">
            <v>66.47</v>
          </cell>
          <cell r="D63">
            <v>67.07083333333334</v>
          </cell>
          <cell r="H63" t="e">
            <v>#N/A</v>
          </cell>
        </row>
        <row r="64">
          <cell r="B64">
            <v>58.13</v>
          </cell>
          <cell r="D64">
            <v>67.07083333333334</v>
          </cell>
          <cell r="H64" t="e">
            <v>#N/A</v>
          </cell>
        </row>
        <row r="65">
          <cell r="B65">
            <v>61.28</v>
          </cell>
          <cell r="D65">
            <v>67.07083333333334</v>
          </cell>
          <cell r="H65" t="e">
            <v>#N/A</v>
          </cell>
        </row>
        <row r="66">
          <cell r="B66">
            <v>60.08</v>
          </cell>
          <cell r="D66">
            <v>67.07083333333334</v>
          </cell>
          <cell r="H66" t="e">
            <v>#N/A</v>
          </cell>
        </row>
        <row r="67">
          <cell r="B67">
            <v>59.76</v>
          </cell>
          <cell r="D67">
            <v>67.07083333333334</v>
          </cell>
          <cell r="H67" t="e">
            <v>#N/A</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row r="57">
          <cell r="H57">
            <v>102.57583333333334</v>
          </cell>
        </row>
        <row r="58">
          <cell r="H58">
            <v>102.57583333333334</v>
          </cell>
        </row>
        <row r="59">
          <cell r="H59">
            <v>102.57583333333334</v>
          </cell>
        </row>
        <row r="60">
          <cell r="H60">
            <v>102.57583333333334</v>
          </cell>
        </row>
        <row r="61">
          <cell r="H61">
            <v>102.57583333333334</v>
          </cell>
        </row>
        <row r="62">
          <cell r="H62">
            <v>102.57583333333334</v>
          </cell>
        </row>
        <row r="63">
          <cell r="H63">
            <v>102.57583333333334</v>
          </cell>
        </row>
        <row r="64">
          <cell r="H64">
            <v>102.57583333333334</v>
          </cell>
        </row>
        <row r="65">
          <cell r="H65">
            <v>102.57583333333334</v>
          </cell>
        </row>
        <row r="66">
          <cell r="H66">
            <v>102.57583333333334</v>
          </cell>
        </row>
        <row r="67">
          <cell r="H67">
            <v>102.57583333333334</v>
          </cell>
        </row>
        <row r="68">
          <cell r="H68">
            <v>102.57583333333334</v>
          </cell>
        </row>
      </sheetData>
      <sheetData sheetId="116" refreshError="1"/>
      <sheetData sheetId="117" refreshError="1">
        <row r="68">
          <cell r="C68" t="str">
            <v>Pálio ED</v>
          </cell>
          <cell r="D68" t="str">
            <v>Corsa</v>
          </cell>
          <cell r="E68" t="str">
            <v>Gol</v>
          </cell>
          <cell r="F68" t="str">
            <v>Ka  SX</v>
          </cell>
          <cell r="G68" t="str">
            <v>Siena</v>
          </cell>
          <cell r="H68" t="str">
            <v>Palio ED</v>
          </cell>
          <cell r="I68" t="str">
            <v>Gol 1.6</v>
          </cell>
        </row>
        <row r="75">
          <cell r="C75">
            <v>42154</v>
          </cell>
          <cell r="D75">
            <v>2138</v>
          </cell>
          <cell r="E75">
            <v>636</v>
          </cell>
          <cell r="F75">
            <v>11420</v>
          </cell>
          <cell r="G75">
            <v>974</v>
          </cell>
          <cell r="H75">
            <v>25504</v>
          </cell>
          <cell r="I75">
            <v>804</v>
          </cell>
        </row>
        <row r="85">
          <cell r="C85">
            <v>182321</v>
          </cell>
          <cell r="D85">
            <v>8881</v>
          </cell>
          <cell r="E85">
            <v>3491</v>
          </cell>
          <cell r="F85">
            <v>39572</v>
          </cell>
          <cell r="G85">
            <v>12711</v>
          </cell>
          <cell r="H85">
            <v>108559</v>
          </cell>
          <cell r="I85">
            <v>3468</v>
          </cell>
        </row>
        <row r="95">
          <cell r="B95">
            <v>42154</v>
          </cell>
          <cell r="E95">
            <v>182321</v>
          </cell>
        </row>
        <row r="96">
          <cell r="B96">
            <v>2138</v>
          </cell>
          <cell r="E96">
            <v>8881</v>
          </cell>
        </row>
        <row r="97">
          <cell r="B97">
            <v>636</v>
          </cell>
          <cell r="E97">
            <v>3491</v>
          </cell>
        </row>
        <row r="98">
          <cell r="B98">
            <v>11420</v>
          </cell>
          <cell r="E98">
            <v>39572</v>
          </cell>
        </row>
        <row r="99">
          <cell r="B99">
            <v>974</v>
          </cell>
          <cell r="E99">
            <v>12711</v>
          </cell>
        </row>
        <row r="100">
          <cell r="B100">
            <v>25504</v>
          </cell>
          <cell r="E100">
            <v>108559</v>
          </cell>
        </row>
        <row r="101">
          <cell r="B101">
            <v>804</v>
          </cell>
          <cell r="E101">
            <v>3468</v>
          </cell>
        </row>
        <row r="102">
          <cell r="B102">
            <v>12221</v>
          </cell>
          <cell r="E102">
            <v>54006</v>
          </cell>
        </row>
        <row r="103">
          <cell r="B103">
            <v>3218</v>
          </cell>
          <cell r="E103">
            <v>12584</v>
          </cell>
        </row>
        <row r="104">
          <cell r="B104">
            <v>7648</v>
          </cell>
          <cell r="E104">
            <v>32922</v>
          </cell>
        </row>
        <row r="105">
          <cell r="B105">
            <v>1473</v>
          </cell>
          <cell r="E105">
            <v>6182</v>
          </cell>
        </row>
        <row r="106">
          <cell r="B106">
            <v>2588</v>
          </cell>
          <cell r="E106">
            <v>12160</v>
          </cell>
        </row>
        <row r="107">
          <cell r="B107">
            <v>111</v>
          </cell>
          <cell r="E107">
            <v>767</v>
          </cell>
        </row>
        <row r="108">
          <cell r="B108">
            <v>135</v>
          </cell>
          <cell r="E108">
            <v>458</v>
          </cell>
        </row>
      </sheetData>
      <sheetData sheetId="118" refreshError="1">
        <row r="94">
          <cell r="B94">
            <v>2000</v>
          </cell>
        </row>
        <row r="95">
          <cell r="B95">
            <v>7567</v>
          </cell>
        </row>
        <row r="96">
          <cell r="B96">
            <v>471</v>
          </cell>
        </row>
        <row r="97">
          <cell r="B97">
            <v>168</v>
          </cell>
        </row>
        <row r="98">
          <cell r="B98">
            <v>2519</v>
          </cell>
        </row>
        <row r="99">
          <cell r="B99">
            <v>102</v>
          </cell>
        </row>
        <row r="100">
          <cell r="B100">
            <v>3999</v>
          </cell>
        </row>
        <row r="101">
          <cell r="B101">
            <v>125</v>
          </cell>
        </row>
        <row r="102">
          <cell r="B102">
            <v>1714</v>
          </cell>
        </row>
        <row r="103">
          <cell r="B103">
            <v>591</v>
          </cell>
        </row>
        <row r="104">
          <cell r="B104">
            <v>753</v>
          </cell>
        </row>
        <row r="105">
          <cell r="B105">
            <v>139</v>
          </cell>
        </row>
        <row r="106">
          <cell r="B106">
            <v>179</v>
          </cell>
        </row>
      </sheetData>
      <sheetData sheetId="119" refreshError="1"/>
      <sheetData sheetId="120" refreshError="1"/>
      <sheetData sheetId="121" refreshError="1"/>
      <sheetData sheetId="122" refreshError="1">
        <row r="94">
          <cell r="B94">
            <v>2000</v>
          </cell>
        </row>
        <row r="95">
          <cell r="B95">
            <v>3875</v>
          </cell>
        </row>
        <row r="96">
          <cell r="B96">
            <v>219</v>
          </cell>
        </row>
        <row r="97">
          <cell r="B97">
            <v>24</v>
          </cell>
        </row>
        <row r="98">
          <cell r="B98">
            <v>1284</v>
          </cell>
        </row>
        <row r="99">
          <cell r="B99">
            <v>14</v>
          </cell>
        </row>
        <row r="100">
          <cell r="B100">
            <v>3576</v>
          </cell>
        </row>
        <row r="101">
          <cell r="B101">
            <v>60</v>
          </cell>
        </row>
        <row r="102">
          <cell r="B102">
            <v>1892</v>
          </cell>
        </row>
        <row r="103">
          <cell r="B103">
            <v>505</v>
          </cell>
        </row>
      </sheetData>
      <sheetData sheetId="123" refreshError="1">
        <row r="95">
          <cell r="B95">
            <v>928</v>
          </cell>
        </row>
        <row r="96">
          <cell r="B96">
            <v>107</v>
          </cell>
        </row>
        <row r="97">
          <cell r="B97">
            <v>22</v>
          </cell>
        </row>
        <row r="98">
          <cell r="B98">
            <v>275</v>
          </cell>
        </row>
        <row r="99">
          <cell r="B99">
            <v>16</v>
          </cell>
        </row>
        <row r="100">
          <cell r="B100">
            <v>485</v>
          </cell>
        </row>
        <row r="101">
          <cell r="B101">
            <v>19</v>
          </cell>
        </row>
        <row r="102">
          <cell r="B102">
            <v>195</v>
          </cell>
        </row>
        <row r="103">
          <cell r="B103">
            <v>8</v>
          </cell>
        </row>
        <row r="104">
          <cell r="B104">
            <v>62</v>
          </cell>
        </row>
      </sheetData>
      <sheetData sheetId="124" refreshError="1">
        <row r="101">
          <cell r="B101">
            <v>30</v>
          </cell>
        </row>
        <row r="102">
          <cell r="B102">
            <v>4061</v>
          </cell>
        </row>
        <row r="103">
          <cell r="B103">
            <v>79</v>
          </cell>
        </row>
        <row r="104">
          <cell r="B104">
            <v>2087</v>
          </cell>
        </row>
        <row r="105">
          <cell r="B105">
            <v>513</v>
          </cell>
        </row>
        <row r="106">
          <cell r="B106">
            <v>956</v>
          </cell>
        </row>
        <row r="107">
          <cell r="B107">
            <v>159</v>
          </cell>
        </row>
        <row r="108">
          <cell r="B108">
            <v>197</v>
          </cell>
        </row>
        <row r="109">
          <cell r="B109">
            <v>69</v>
          </cell>
        </row>
        <row r="110">
          <cell r="B110">
            <v>3</v>
          </cell>
        </row>
        <row r="111">
          <cell r="B111">
            <v>14888</v>
          </cell>
        </row>
        <row r="116">
          <cell r="B116" t="str">
            <v>Pálio ED</v>
          </cell>
        </row>
      </sheetData>
      <sheetData sheetId="125" refreshError="1"/>
      <sheetData sheetId="126" refreshError="1"/>
      <sheetData sheetId="127" refreshError="1"/>
      <sheetData sheetId="128" refreshError="1"/>
      <sheetData sheetId="129" refreshError="1"/>
      <sheetData sheetId="130" refreshError="1">
        <row r="79">
          <cell r="B79">
            <v>98</v>
          </cell>
          <cell r="C79">
            <v>1.6434680529934596E-2</v>
          </cell>
          <cell r="D79">
            <v>2082</v>
          </cell>
          <cell r="E79">
            <v>0.11334930313588851</v>
          </cell>
        </row>
        <row r="80">
          <cell r="B80">
            <v>673</v>
          </cell>
          <cell r="C80">
            <v>0.11286265302699983</v>
          </cell>
          <cell r="D80">
            <v>5623</v>
          </cell>
          <cell r="E80">
            <v>0.30613022648083621</v>
          </cell>
        </row>
        <row r="81">
          <cell r="B81">
            <v>1573</v>
          </cell>
          <cell r="C81">
            <v>0.26379339258762369</v>
          </cell>
          <cell r="D81">
            <v>5687</v>
          </cell>
          <cell r="E81">
            <v>0.30961454703832753</v>
          </cell>
        </row>
        <row r="82">
          <cell r="B82">
            <v>3619</v>
          </cell>
          <cell r="C82">
            <v>0.60690927385544191</v>
          </cell>
          <cell r="D82">
            <v>4976</v>
          </cell>
          <cell r="E82">
            <v>0.27090592334494773</v>
          </cell>
        </row>
        <row r="87">
          <cell r="B87">
            <v>220</v>
          </cell>
          <cell r="C87">
            <v>659</v>
          </cell>
          <cell r="D87">
            <v>1308</v>
          </cell>
          <cell r="E87">
            <v>2970</v>
          </cell>
        </row>
        <row r="88">
          <cell r="B88">
            <v>224</v>
          </cell>
          <cell r="C88">
            <v>898</v>
          </cell>
          <cell r="D88">
            <v>1432</v>
          </cell>
          <cell r="E88">
            <v>3750</v>
          </cell>
        </row>
        <row r="89">
          <cell r="B89">
            <v>298</v>
          </cell>
          <cell r="C89">
            <v>1628</v>
          </cell>
          <cell r="D89">
            <v>1899</v>
          </cell>
          <cell r="E89">
            <v>3724</v>
          </cell>
        </row>
        <row r="90">
          <cell r="B90">
            <v>90</v>
          </cell>
          <cell r="C90">
            <v>674</v>
          </cell>
          <cell r="D90">
            <v>1188</v>
          </cell>
          <cell r="E90">
            <v>3277</v>
          </cell>
        </row>
        <row r="91">
          <cell r="B91">
            <v>110</v>
          </cell>
          <cell r="C91">
            <v>975</v>
          </cell>
          <cell r="D91">
            <v>1648</v>
          </cell>
          <cell r="E91">
            <v>3416</v>
          </cell>
        </row>
        <row r="92">
          <cell r="B92">
            <v>98</v>
          </cell>
          <cell r="C92">
            <v>673</v>
          </cell>
          <cell r="D92">
            <v>1573</v>
          </cell>
          <cell r="E92">
            <v>3619</v>
          </cell>
        </row>
        <row r="93">
          <cell r="B93">
            <v>0</v>
          </cell>
          <cell r="C93">
            <v>0</v>
          </cell>
          <cell r="D93">
            <v>0</v>
          </cell>
          <cell r="E93">
            <v>0</v>
          </cell>
        </row>
        <row r="94">
          <cell r="B94">
            <v>0</v>
          </cell>
          <cell r="C94">
            <v>0</v>
          </cell>
          <cell r="D94">
            <v>0</v>
          </cell>
          <cell r="E94">
            <v>0</v>
          </cell>
        </row>
        <row r="95">
          <cell r="B95">
            <v>0</v>
          </cell>
          <cell r="C95">
            <v>0</v>
          </cell>
          <cell r="D95">
            <v>0</v>
          </cell>
          <cell r="E95">
            <v>0</v>
          </cell>
        </row>
      </sheetData>
      <sheetData sheetId="131" refreshError="1"/>
      <sheetData sheetId="132" refreshError="1"/>
      <sheetData sheetId="133" refreshError="1"/>
      <sheetData sheetId="134" refreshError="1">
        <row r="69">
          <cell r="B69">
            <v>71</v>
          </cell>
          <cell r="C69">
            <v>7.1142284569138278E-2</v>
          </cell>
          <cell r="D69">
            <v>7374</v>
          </cell>
          <cell r="E69">
            <v>0.50872714729216972</v>
          </cell>
        </row>
        <row r="70">
          <cell r="B70">
            <v>164</v>
          </cell>
          <cell r="C70">
            <v>0.16432865731462926</v>
          </cell>
          <cell r="D70">
            <v>3956</v>
          </cell>
          <cell r="E70">
            <v>0.27292169713694375</v>
          </cell>
        </row>
        <row r="71">
          <cell r="B71">
            <v>253</v>
          </cell>
          <cell r="C71">
            <v>0.25350701402805609</v>
          </cell>
          <cell r="D71">
            <v>2021</v>
          </cell>
          <cell r="E71">
            <v>0.139427388754743</v>
          </cell>
        </row>
        <row r="72">
          <cell r="B72">
            <v>510</v>
          </cell>
          <cell r="C72">
            <v>0.51102204408817631</v>
          </cell>
          <cell r="D72">
            <v>1144</v>
          </cell>
          <cell r="E72">
            <v>7.8923766816143492E-2</v>
          </cell>
        </row>
      </sheetData>
      <sheetData sheetId="135" refreshError="1">
        <row r="69">
          <cell r="A69" t="str">
            <v>A</v>
          </cell>
          <cell r="B69">
            <v>124</v>
          </cell>
          <cell r="C69">
            <v>5.1452282157676346E-2</v>
          </cell>
          <cell r="D69">
            <v>27298</v>
          </cell>
          <cell r="E69">
            <v>0.63528042820572495</v>
          </cell>
        </row>
        <row r="70">
          <cell r="A70" t="str">
            <v>B</v>
          </cell>
          <cell r="B70">
            <v>325</v>
          </cell>
          <cell r="C70">
            <v>0.13485477178423236</v>
          </cell>
          <cell r="D70">
            <v>7620</v>
          </cell>
          <cell r="E70">
            <v>0.17733302303932977</v>
          </cell>
        </row>
        <row r="71">
          <cell r="A71" t="str">
            <v>C</v>
          </cell>
          <cell r="B71">
            <v>634</v>
          </cell>
          <cell r="C71">
            <v>0.26307053941908715</v>
          </cell>
          <cell r="D71">
            <v>5131</v>
          </cell>
          <cell r="E71">
            <v>0.11940888992320224</v>
          </cell>
        </row>
        <row r="72">
          <cell r="A72" t="str">
            <v>D</v>
          </cell>
          <cell r="B72">
            <v>1327</v>
          </cell>
          <cell r="C72">
            <v>0.55062240663900419</v>
          </cell>
          <cell r="D72">
            <v>2921</v>
          </cell>
          <cell r="E72">
            <v>6.7977658831743074E-2</v>
          </cell>
        </row>
      </sheetData>
      <sheetData sheetId="136" refreshError="1">
        <row r="69">
          <cell r="A69" t="str">
            <v>A</v>
          </cell>
          <cell r="B69">
            <v>124</v>
          </cell>
          <cell r="C69">
            <v>1.1581208555150836E-2</v>
          </cell>
          <cell r="D69">
            <v>27298</v>
          </cell>
          <cell r="E69">
            <v>0.35587364908026647</v>
          </cell>
        </row>
        <row r="70">
          <cell r="A70" t="str">
            <v>B</v>
          </cell>
          <cell r="B70">
            <v>579</v>
          </cell>
          <cell r="C70">
            <v>5.4076772205099467E-2</v>
          </cell>
          <cell r="D70">
            <v>12356</v>
          </cell>
          <cell r="E70">
            <v>0.16108047505442788</v>
          </cell>
        </row>
        <row r="71">
          <cell r="A71" t="str">
            <v>C</v>
          </cell>
          <cell r="B71">
            <v>2765</v>
          </cell>
          <cell r="C71">
            <v>0.2582422714112263</v>
          </cell>
          <cell r="D71">
            <v>22393</v>
          </cell>
          <cell r="E71">
            <v>0.29192902864145387</v>
          </cell>
        </row>
        <row r="72">
          <cell r="A72" t="str">
            <v>D</v>
          </cell>
          <cell r="B72">
            <v>7239</v>
          </cell>
          <cell r="C72">
            <v>0.67609974782852345</v>
          </cell>
          <cell r="D72">
            <v>14660</v>
          </cell>
          <cell r="E72">
            <v>0.1911168472238518</v>
          </cell>
        </row>
      </sheetData>
      <sheetData sheetId="137" refreshError="1">
        <row r="8">
          <cell r="A8">
            <v>501</v>
          </cell>
          <cell r="B8" t="str">
            <v>Especial Km Livre</v>
          </cell>
          <cell r="C8">
            <v>12109</v>
          </cell>
          <cell r="D8">
            <v>10311</v>
          </cell>
          <cell r="E8">
            <v>11848</v>
          </cell>
          <cell r="F8">
            <v>12560</v>
          </cell>
          <cell r="O8">
            <v>46828</v>
          </cell>
          <cell r="P8">
            <v>9.7949109467981632E-2</v>
          </cell>
        </row>
        <row r="9">
          <cell r="A9">
            <v>791</v>
          </cell>
          <cell r="B9" t="str">
            <v>Mensal 3000Km Lives Parcial</v>
          </cell>
          <cell r="C9">
            <v>13740</v>
          </cell>
          <cell r="D9">
            <v>11515</v>
          </cell>
          <cell r="E9">
            <v>10911</v>
          </cell>
          <cell r="F9">
            <v>9545</v>
          </cell>
          <cell r="O9">
            <v>45711</v>
          </cell>
          <cell r="P9">
            <v>9.5612704853739391E-2</v>
          </cell>
        </row>
        <row r="10">
          <cell r="A10">
            <v>502</v>
          </cell>
          <cell r="B10" t="str">
            <v>Semanal Km livre</v>
          </cell>
          <cell r="C10">
            <v>14759</v>
          </cell>
          <cell r="D10">
            <v>6623</v>
          </cell>
          <cell r="E10">
            <v>8539</v>
          </cell>
          <cell r="F10">
            <v>7213</v>
          </cell>
          <cell r="O10">
            <v>37134</v>
          </cell>
          <cell r="P10">
            <v>7.7672380434441579E-2</v>
          </cell>
        </row>
        <row r="11">
          <cell r="A11">
            <v>691</v>
          </cell>
          <cell r="B11" t="str">
            <v>Mensal 3000 Km Livres Total</v>
          </cell>
          <cell r="C11">
            <v>7820</v>
          </cell>
          <cell r="D11">
            <v>7286</v>
          </cell>
          <cell r="E11">
            <v>7518</v>
          </cell>
          <cell r="F11">
            <v>6599</v>
          </cell>
          <cell r="O11">
            <v>29223</v>
          </cell>
          <cell r="P11">
            <v>6.1125113735005281E-2</v>
          </cell>
        </row>
        <row r="12">
          <cell r="A12">
            <v>611</v>
          </cell>
          <cell r="B12" t="str">
            <v>Empresa Km Livre</v>
          </cell>
          <cell r="C12">
            <v>6306</v>
          </cell>
          <cell r="D12">
            <v>7331</v>
          </cell>
          <cell r="E12">
            <v>7810</v>
          </cell>
          <cell r="F12">
            <v>7743</v>
          </cell>
          <cell r="O12">
            <v>29190</v>
          </cell>
          <cell r="P12">
            <v>6.1056088352489622E-2</v>
          </cell>
        </row>
        <row r="13">
          <cell r="A13">
            <v>793</v>
          </cell>
          <cell r="B13" t="str">
            <v>Mensal 6000 Km Livres Parcial</v>
          </cell>
          <cell r="C13">
            <v>4295</v>
          </cell>
          <cell r="D13">
            <v>5510</v>
          </cell>
          <cell r="E13">
            <v>4295</v>
          </cell>
          <cell r="F13">
            <v>3735</v>
          </cell>
          <cell r="O13">
            <v>17835</v>
          </cell>
          <cell r="P13">
            <v>3.7305081732327931E-2</v>
          </cell>
        </row>
        <row r="14">
          <cell r="A14">
            <v>792</v>
          </cell>
          <cell r="B14" t="str">
            <v>Mensal 4500Km Livres Parcial</v>
          </cell>
          <cell r="C14">
            <v>4247</v>
          </cell>
          <cell r="D14">
            <v>3924</v>
          </cell>
          <cell r="E14">
            <v>4247</v>
          </cell>
          <cell r="F14">
            <v>4305</v>
          </cell>
          <cell r="O14">
            <v>16723</v>
          </cell>
          <cell r="P14">
            <v>3.4979135509375946E-2</v>
          </cell>
        </row>
        <row r="15">
          <cell r="A15">
            <v>529</v>
          </cell>
          <cell r="B15" t="str">
            <v>Tarifa Promocional</v>
          </cell>
          <cell r="C15">
            <v>4820</v>
          </cell>
          <cell r="D15">
            <v>3378</v>
          </cell>
          <cell r="E15">
            <v>3411</v>
          </cell>
          <cell r="F15">
            <v>3510</v>
          </cell>
          <cell r="O15">
            <v>15119</v>
          </cell>
          <cell r="P15">
            <v>3.1624083583463192E-2</v>
          </cell>
        </row>
        <row r="16">
          <cell r="A16">
            <v>503</v>
          </cell>
          <cell r="B16" t="str">
            <v>Mensal 3000 Km Livres</v>
          </cell>
          <cell r="C16">
            <v>4633</v>
          </cell>
          <cell r="D16">
            <v>3656</v>
          </cell>
          <cell r="E16">
            <v>3411</v>
          </cell>
          <cell r="F16">
            <v>3290</v>
          </cell>
          <cell r="O16">
            <v>14990</v>
          </cell>
          <cell r="P16">
            <v>3.13542570881747E-2</v>
          </cell>
        </row>
        <row r="17">
          <cell r="A17">
            <v>693</v>
          </cell>
          <cell r="B17" t="str">
            <v>Mensal 6000 Km Livres Total</v>
          </cell>
          <cell r="C17">
            <v>3661</v>
          </cell>
          <cell r="D17">
            <v>2728</v>
          </cell>
          <cell r="E17">
            <v>3661</v>
          </cell>
          <cell r="F17">
            <v>2600</v>
          </cell>
          <cell r="O17">
            <v>12650</v>
          </cell>
          <cell r="P17">
            <v>2.6459729964336886E-2</v>
          </cell>
        </row>
        <row r="18">
          <cell r="A18">
            <v>625</v>
          </cell>
          <cell r="B18" t="str">
            <v>Tarifa CRT</v>
          </cell>
          <cell r="C18">
            <v>6851</v>
          </cell>
          <cell r="D18">
            <v>2119</v>
          </cell>
          <cell r="E18">
            <v>3320</v>
          </cell>
          <cell r="F18">
            <v>13</v>
          </cell>
          <cell r="O18">
            <v>12303</v>
          </cell>
          <cell r="P18">
            <v>2.5733917608793417E-2</v>
          </cell>
        </row>
        <row r="19">
          <cell r="A19">
            <v>783</v>
          </cell>
          <cell r="B19" t="str">
            <v>Mensal Siemens</v>
          </cell>
          <cell r="C19">
            <v>2632</v>
          </cell>
          <cell r="D19">
            <v>2637</v>
          </cell>
          <cell r="E19">
            <v>3491</v>
          </cell>
          <cell r="F19">
            <v>3505</v>
          </cell>
          <cell r="O19">
            <v>12265</v>
          </cell>
          <cell r="P19">
            <v>2.5654433834987504E-2</v>
          </cell>
        </row>
        <row r="20">
          <cell r="A20">
            <v>692</v>
          </cell>
          <cell r="B20" t="str">
            <v>Mensal 4500 Km Livres Total</v>
          </cell>
          <cell r="C20">
            <v>2894</v>
          </cell>
          <cell r="D20">
            <v>2840</v>
          </cell>
          <cell r="E20">
            <v>2894</v>
          </cell>
          <cell r="F20">
            <v>2732</v>
          </cell>
          <cell r="O20">
            <v>11360</v>
          </cell>
          <cell r="P20">
            <v>2.3761465011451939E-2</v>
          </cell>
        </row>
        <row r="21">
          <cell r="A21">
            <v>612</v>
          </cell>
          <cell r="B21" t="str">
            <v>Empresa Sem. Km Livre</v>
          </cell>
          <cell r="C21">
            <v>3079</v>
          </cell>
          <cell r="D21">
            <v>2207</v>
          </cell>
          <cell r="E21">
            <v>3079</v>
          </cell>
          <cell r="F21">
            <v>2552</v>
          </cell>
          <cell r="O21">
            <v>10917</v>
          </cell>
          <cell r="P21">
            <v>2.2834851543135633E-2</v>
          </cell>
        </row>
        <row r="22">
          <cell r="A22">
            <v>654</v>
          </cell>
          <cell r="B22" t="str">
            <v>Tarifa Quinzenal</v>
          </cell>
          <cell r="C22">
            <v>3512</v>
          </cell>
          <cell r="D22">
            <v>1246</v>
          </cell>
          <cell r="E22">
            <v>3512</v>
          </cell>
          <cell r="F22">
            <v>1343</v>
          </cell>
          <cell r="O22">
            <v>9613</v>
          </cell>
          <cell r="P22">
            <v>2.0107303094637981E-2</v>
          </cell>
        </row>
        <row r="23">
          <cell r="A23">
            <v>767</v>
          </cell>
          <cell r="B23" t="str">
            <v>Semanal Seg. Porto Seguro</v>
          </cell>
          <cell r="C23">
            <v>1935</v>
          </cell>
          <cell r="D23">
            <v>1735</v>
          </cell>
          <cell r="E23">
            <v>1935</v>
          </cell>
          <cell r="F23">
            <v>1835</v>
          </cell>
          <cell r="O23">
            <v>7440</v>
          </cell>
          <cell r="P23">
            <v>1.5562086239894579E-2</v>
          </cell>
        </row>
        <row r="24">
          <cell r="A24">
            <v>682</v>
          </cell>
          <cell r="B24" t="str">
            <v>Mensal Nortel</v>
          </cell>
          <cell r="C24">
            <v>1603</v>
          </cell>
          <cell r="D24">
            <v>1840</v>
          </cell>
          <cell r="E24">
            <v>1603</v>
          </cell>
          <cell r="F24">
            <v>2281</v>
          </cell>
          <cell r="O24">
            <v>7327</v>
          </cell>
          <cell r="P24">
            <v>1.532572659673489E-2</v>
          </cell>
        </row>
        <row r="25">
          <cell r="A25">
            <v>6001</v>
          </cell>
          <cell r="B25" t="str">
            <v>Mensal Alcatel 4500 Km - Especial</v>
          </cell>
          <cell r="C25">
            <v>1093</v>
          </cell>
          <cell r="D25">
            <v>1372</v>
          </cell>
          <cell r="E25">
            <v>1093</v>
          </cell>
          <cell r="F25">
            <v>3736</v>
          </cell>
          <cell r="O25">
            <v>7294</v>
          </cell>
          <cell r="P25">
            <v>1.5256701214219228E-2</v>
          </cell>
        </row>
        <row r="26">
          <cell r="A26">
            <v>655</v>
          </cell>
          <cell r="B26" t="str">
            <v>Tarifa Trisemanal</v>
          </cell>
          <cell r="C26">
            <v>2181</v>
          </cell>
          <cell r="D26">
            <v>1688</v>
          </cell>
          <cell r="E26">
            <v>1661</v>
          </cell>
          <cell r="F26">
            <v>1544</v>
          </cell>
          <cell r="O26">
            <v>7074</v>
          </cell>
          <cell r="P26">
            <v>1.4796531997448152E-2</v>
          </cell>
        </row>
        <row r="27">
          <cell r="A27">
            <v>122</v>
          </cell>
          <cell r="B27" t="str">
            <v>PTR Dolar KM Livres</v>
          </cell>
          <cell r="C27">
            <v>1846</v>
          </cell>
          <cell r="D27">
            <v>1834</v>
          </cell>
          <cell r="E27">
            <v>1846</v>
          </cell>
          <cell r="F27">
            <v>1292</v>
          </cell>
          <cell r="O27">
            <v>6818</v>
          </cell>
          <cell r="P27">
            <v>1.4261062363387264E-2</v>
          </cell>
        </row>
        <row r="28">
          <cell r="A28">
            <v>742</v>
          </cell>
          <cell r="B28" t="str">
            <v>Replacement / Fontana</v>
          </cell>
          <cell r="C28">
            <v>1093</v>
          </cell>
          <cell r="D28">
            <v>1028</v>
          </cell>
          <cell r="E28">
            <v>1093</v>
          </cell>
          <cell r="F28">
            <v>1529</v>
          </cell>
          <cell r="O28">
            <v>4743</v>
          </cell>
          <cell r="P28">
            <v>9.9208299779327946E-3</v>
          </cell>
        </row>
        <row r="29">
          <cell r="A29">
            <v>643</v>
          </cell>
          <cell r="B29" t="str">
            <v>IBM</v>
          </cell>
          <cell r="C29">
            <v>1293</v>
          </cell>
          <cell r="D29">
            <v>1111</v>
          </cell>
          <cell r="E29">
            <v>1293</v>
          </cell>
          <cell r="F29">
            <v>934</v>
          </cell>
          <cell r="O29">
            <v>4631</v>
          </cell>
          <cell r="P29">
            <v>9.6865620130311553E-3</v>
          </cell>
        </row>
        <row r="30">
          <cell r="A30">
            <v>152</v>
          </cell>
          <cell r="B30" t="str">
            <v>PTR 150 km Neto</v>
          </cell>
          <cell r="C30">
            <v>1475</v>
          </cell>
          <cell r="D30">
            <v>860</v>
          </cell>
          <cell r="E30">
            <v>1475</v>
          </cell>
          <cell r="F30">
            <v>728</v>
          </cell>
          <cell r="O30">
            <v>4538</v>
          </cell>
          <cell r="P30">
            <v>9.4920359350324727E-3</v>
          </cell>
        </row>
        <row r="31">
          <cell r="A31">
            <v>7038</v>
          </cell>
          <cell r="B31" t="str">
            <v>07 a 14 dias Interpartners</v>
          </cell>
          <cell r="C31">
            <v>764</v>
          </cell>
          <cell r="D31">
            <v>1074</v>
          </cell>
          <cell r="E31">
            <v>1324</v>
          </cell>
          <cell r="F31">
            <v>1132</v>
          </cell>
          <cell r="O31">
            <v>4294</v>
          </cell>
          <cell r="P31">
            <v>8.9816664400681895E-3</v>
          </cell>
        </row>
        <row r="32">
          <cell r="A32">
            <v>552</v>
          </cell>
          <cell r="B32" t="str">
            <v>Temporada Semanal Km Livre</v>
          </cell>
          <cell r="C32">
            <v>2927</v>
          </cell>
          <cell r="D32">
            <v>334</v>
          </cell>
          <cell r="E32">
            <v>964</v>
          </cell>
          <cell r="F32">
            <v>0</v>
          </cell>
          <cell r="O32">
            <v>4225</v>
          </cell>
          <cell r="P32">
            <v>8.8373406402627152E-3</v>
          </cell>
        </row>
        <row r="33">
          <cell r="A33">
            <v>766</v>
          </cell>
          <cell r="B33" t="str">
            <v>Diária Seguradora Porto Seguro</v>
          </cell>
          <cell r="C33">
            <v>1084</v>
          </cell>
          <cell r="D33">
            <v>918</v>
          </cell>
          <cell r="E33">
            <v>1084</v>
          </cell>
          <cell r="F33">
            <v>1122</v>
          </cell>
          <cell r="O33">
            <v>4208</v>
          </cell>
          <cell r="P33">
            <v>8.8017821098758595E-3</v>
          </cell>
        </row>
        <row r="34">
          <cell r="A34">
            <v>768</v>
          </cell>
          <cell r="B34" t="str">
            <v>Quinzenal Seguradora Porto Seguro</v>
          </cell>
          <cell r="C34">
            <v>1011</v>
          </cell>
          <cell r="D34">
            <v>715</v>
          </cell>
          <cell r="E34">
            <v>1011</v>
          </cell>
          <cell r="F34">
            <v>954</v>
          </cell>
          <cell r="O34">
            <v>3691</v>
          </cell>
          <cell r="P34">
            <v>7.7203844504638297E-3</v>
          </cell>
        </row>
        <row r="35">
          <cell r="A35">
            <v>551</v>
          </cell>
          <cell r="B35" t="str">
            <v>Temporada Km Livre</v>
          </cell>
          <cell r="C35">
            <v>2484</v>
          </cell>
          <cell r="D35">
            <v>84</v>
          </cell>
          <cell r="E35">
            <v>1078</v>
          </cell>
          <cell r="F35">
            <v>32</v>
          </cell>
          <cell r="O35">
            <v>3678</v>
          </cell>
          <cell r="P35">
            <v>7.6931926331091751E-3</v>
          </cell>
        </row>
        <row r="36">
          <cell r="A36">
            <v>6000</v>
          </cell>
          <cell r="B36" t="str">
            <v>Mensal Wagonlit Gessy   4500 Km</v>
          </cell>
          <cell r="C36">
            <v>690</v>
          </cell>
          <cell r="D36">
            <v>959</v>
          </cell>
          <cell r="E36">
            <v>998</v>
          </cell>
          <cell r="F36">
            <v>1015</v>
          </cell>
          <cell r="O36">
            <v>3662</v>
          </cell>
          <cell r="P36">
            <v>7.6597257809803698E-3</v>
          </cell>
        </row>
        <row r="37">
          <cell r="A37">
            <v>162</v>
          </cell>
          <cell r="B37" t="str">
            <v>Tarifa Km Livre</v>
          </cell>
          <cell r="C37">
            <v>1317</v>
          </cell>
          <cell r="D37">
            <v>1055</v>
          </cell>
          <cell r="E37">
            <v>760</v>
          </cell>
          <cell r="F37">
            <v>438</v>
          </cell>
          <cell r="O37">
            <v>3570</v>
          </cell>
          <cell r="P37">
            <v>7.4672913812397377E-3</v>
          </cell>
        </row>
        <row r="38">
          <cell r="A38">
            <v>6002</v>
          </cell>
          <cell r="B38" t="str">
            <v>Mensal Alcatel  4500 Km</v>
          </cell>
          <cell r="C38">
            <v>511</v>
          </cell>
          <cell r="D38">
            <v>461</v>
          </cell>
          <cell r="E38">
            <v>759</v>
          </cell>
          <cell r="F38">
            <v>1011</v>
          </cell>
          <cell r="O38">
            <v>2742</v>
          </cell>
          <cell r="P38">
            <v>5.7353817835740506E-3</v>
          </cell>
        </row>
        <row r="39">
          <cell r="A39">
            <v>7027</v>
          </cell>
          <cell r="B39" t="str">
            <v>Semanal Total Fleet</v>
          </cell>
          <cell r="C39">
            <v>415</v>
          </cell>
          <cell r="D39">
            <v>722</v>
          </cell>
          <cell r="E39">
            <v>784</v>
          </cell>
          <cell r="F39">
            <v>804</v>
          </cell>
          <cell r="O39">
            <v>2725</v>
          </cell>
          <cell r="P39">
            <v>5.6998232531871949E-3</v>
          </cell>
        </row>
        <row r="40">
          <cell r="A40">
            <v>607</v>
          </cell>
          <cell r="B40" t="str">
            <v>Mensal Ericsson/Alcatel 4500 Km</v>
          </cell>
          <cell r="C40">
            <v>839</v>
          </cell>
          <cell r="D40">
            <v>743</v>
          </cell>
          <cell r="E40">
            <v>453</v>
          </cell>
          <cell r="F40">
            <v>275</v>
          </cell>
          <cell r="O40">
            <v>2310</v>
          </cell>
          <cell r="P40">
            <v>4.8317767760963012E-3</v>
          </cell>
        </row>
        <row r="41">
          <cell r="A41">
            <v>785</v>
          </cell>
          <cell r="B41" t="str">
            <v>Mensal Concremat  6000 Km</v>
          </cell>
          <cell r="C41">
            <v>301</v>
          </cell>
          <cell r="D41">
            <v>541</v>
          </cell>
          <cell r="E41">
            <v>640</v>
          </cell>
          <cell r="F41">
            <v>645</v>
          </cell>
          <cell r="O41">
            <v>2127</v>
          </cell>
          <cell r="P41">
            <v>4.4489996548730875E-3</v>
          </cell>
        </row>
        <row r="42">
          <cell r="A42">
            <v>7026</v>
          </cell>
          <cell r="B42" t="str">
            <v>Diária Total Fleet</v>
          </cell>
          <cell r="C42">
            <v>551</v>
          </cell>
          <cell r="D42">
            <v>475</v>
          </cell>
          <cell r="E42">
            <v>583</v>
          </cell>
          <cell r="F42">
            <v>495</v>
          </cell>
          <cell r="O42">
            <v>2104</v>
          </cell>
          <cell r="P42">
            <v>4.4008910549379297E-3</v>
          </cell>
        </row>
        <row r="43">
          <cell r="A43">
            <v>737</v>
          </cell>
          <cell r="B43" t="str">
            <v>HSBC Bamerindus</v>
          </cell>
          <cell r="C43">
            <v>605</v>
          </cell>
          <cell r="D43">
            <v>586</v>
          </cell>
          <cell r="E43">
            <v>605</v>
          </cell>
          <cell r="F43">
            <v>266</v>
          </cell>
          <cell r="O43">
            <v>2062</v>
          </cell>
          <cell r="P43">
            <v>4.3130405680998152E-3</v>
          </cell>
        </row>
        <row r="44">
          <cell r="A44">
            <v>769</v>
          </cell>
          <cell r="B44" t="str">
            <v>Mensal Seguradora Porto Seguro</v>
          </cell>
          <cell r="C44">
            <v>535</v>
          </cell>
          <cell r="D44">
            <v>490</v>
          </cell>
          <cell r="E44">
            <v>600</v>
          </cell>
          <cell r="F44">
            <v>437</v>
          </cell>
          <cell r="O44">
            <v>2062</v>
          </cell>
          <cell r="P44">
            <v>4.3130405680998152E-3</v>
          </cell>
        </row>
        <row r="45">
          <cell r="A45">
            <v>7028</v>
          </cell>
          <cell r="B45" t="str">
            <v>Quinzenal Total Fleet</v>
          </cell>
          <cell r="C45">
            <v>375</v>
          </cell>
          <cell r="D45">
            <v>413</v>
          </cell>
          <cell r="E45">
            <v>736</v>
          </cell>
          <cell r="F45">
            <v>533</v>
          </cell>
          <cell r="O45">
            <v>2057</v>
          </cell>
          <cell r="P45">
            <v>4.3025821768095628E-3</v>
          </cell>
        </row>
        <row r="46">
          <cell r="A46">
            <v>648</v>
          </cell>
          <cell r="B46" t="str">
            <v>Tarifa Acordo Diária</v>
          </cell>
          <cell r="C46">
            <v>475</v>
          </cell>
          <cell r="D46">
            <v>585</v>
          </cell>
          <cell r="E46">
            <v>475</v>
          </cell>
          <cell r="F46">
            <v>505</v>
          </cell>
          <cell r="O46">
            <v>2040</v>
          </cell>
          <cell r="P46">
            <v>4.267023646422707E-3</v>
          </cell>
        </row>
        <row r="47">
          <cell r="A47">
            <v>642</v>
          </cell>
          <cell r="B47" t="str">
            <v>Mensal 6000 Km - Ericsson POA</v>
          </cell>
          <cell r="C47">
            <v>547</v>
          </cell>
          <cell r="D47">
            <v>465</v>
          </cell>
          <cell r="E47">
            <v>547</v>
          </cell>
          <cell r="F47">
            <v>430</v>
          </cell>
          <cell r="O47">
            <v>1989</v>
          </cell>
          <cell r="P47">
            <v>4.1603480552621398E-3</v>
          </cell>
        </row>
        <row r="48">
          <cell r="A48">
            <v>506</v>
          </cell>
          <cell r="B48" t="str">
            <v>Mensal AGVIG 6000 KM</v>
          </cell>
          <cell r="C48">
            <v>553</v>
          </cell>
          <cell r="D48">
            <v>515</v>
          </cell>
          <cell r="E48">
            <v>553</v>
          </cell>
          <cell r="F48">
            <v>305</v>
          </cell>
          <cell r="O48">
            <v>1926</v>
          </cell>
          <cell r="P48">
            <v>4.0285723250049676E-3</v>
          </cell>
        </row>
        <row r="49">
          <cell r="A49">
            <v>7018</v>
          </cell>
          <cell r="B49" t="str">
            <v>Brasil Assistência</v>
          </cell>
          <cell r="C49">
            <v>329</v>
          </cell>
          <cell r="D49">
            <v>404</v>
          </cell>
          <cell r="E49">
            <v>578</v>
          </cell>
          <cell r="F49">
            <v>591</v>
          </cell>
          <cell r="O49">
            <v>1902</v>
          </cell>
          <cell r="P49">
            <v>3.9783720468117593E-3</v>
          </cell>
        </row>
        <row r="50">
          <cell r="A50">
            <v>7039</v>
          </cell>
          <cell r="B50" t="str">
            <v>De 15 a 30 dias acima Interpartners</v>
          </cell>
          <cell r="C50">
            <v>414</v>
          </cell>
          <cell r="D50">
            <v>429</v>
          </cell>
          <cell r="E50">
            <v>576</v>
          </cell>
          <cell r="F50">
            <v>480</v>
          </cell>
          <cell r="O50">
            <v>1899</v>
          </cell>
          <cell r="P50">
            <v>3.9720970120376087E-3</v>
          </cell>
        </row>
        <row r="51">
          <cell r="A51">
            <v>702</v>
          </cell>
          <cell r="B51" t="str">
            <v>Quinzenal Sulamérica - Carro Reserva</v>
          </cell>
          <cell r="C51">
            <v>617</v>
          </cell>
          <cell r="D51">
            <v>503</v>
          </cell>
          <cell r="E51">
            <v>434</v>
          </cell>
          <cell r="F51">
            <v>309</v>
          </cell>
          <cell r="O51">
            <v>1863</v>
          </cell>
          <cell r="P51">
            <v>3.8967965947477958E-3</v>
          </cell>
        </row>
        <row r="52">
          <cell r="A52">
            <v>505</v>
          </cell>
          <cell r="B52" t="str">
            <v>Mensal AGVIG 4500 KM</v>
          </cell>
          <cell r="C52">
            <v>368</v>
          </cell>
          <cell r="D52">
            <v>459</v>
          </cell>
          <cell r="E52">
            <v>368</v>
          </cell>
          <cell r="F52">
            <v>502</v>
          </cell>
          <cell r="O52">
            <v>1697</v>
          </cell>
          <cell r="P52">
            <v>3.5495780039114383E-3</v>
          </cell>
        </row>
        <row r="53">
          <cell r="A53">
            <v>606</v>
          </cell>
          <cell r="B53" t="str">
            <v>Tarifa Acordo Diária</v>
          </cell>
          <cell r="C53">
            <v>483</v>
          </cell>
          <cell r="D53">
            <v>438</v>
          </cell>
          <cell r="E53">
            <v>483</v>
          </cell>
          <cell r="F53">
            <v>269</v>
          </cell>
          <cell r="O53">
            <v>1673</v>
          </cell>
          <cell r="P53">
            <v>3.49937772571823E-3</v>
          </cell>
        </row>
        <row r="54">
          <cell r="A54">
            <v>698</v>
          </cell>
          <cell r="B54" t="str">
            <v>Tarifa Acordo Semanal - SIEMENS/Corporação</v>
          </cell>
          <cell r="C54">
            <v>373</v>
          </cell>
          <cell r="D54">
            <v>341</v>
          </cell>
          <cell r="E54">
            <v>347</v>
          </cell>
          <cell r="F54">
            <v>589</v>
          </cell>
          <cell r="O54">
            <v>1650</v>
          </cell>
          <cell r="P54">
            <v>3.4512691257830722E-3</v>
          </cell>
        </row>
        <row r="55">
          <cell r="A55">
            <v>661</v>
          </cell>
          <cell r="B55" t="str">
            <v>Tarifa  H  Diária</v>
          </cell>
          <cell r="C55">
            <v>271</v>
          </cell>
          <cell r="D55">
            <v>416</v>
          </cell>
          <cell r="E55">
            <v>484</v>
          </cell>
          <cell r="F55">
            <v>469</v>
          </cell>
          <cell r="O55">
            <v>1640</v>
          </cell>
          <cell r="P55">
            <v>3.4303523432025686E-3</v>
          </cell>
        </row>
        <row r="56">
          <cell r="A56">
            <v>705</v>
          </cell>
          <cell r="B56" t="str">
            <v>Semanal Confiat / Worldwide</v>
          </cell>
          <cell r="C56">
            <v>471</v>
          </cell>
          <cell r="D56">
            <v>382</v>
          </cell>
          <cell r="E56">
            <v>471</v>
          </cell>
          <cell r="F56">
            <v>291</v>
          </cell>
          <cell r="O56">
            <v>1615</v>
          </cell>
          <cell r="P56">
            <v>3.3780603867513098E-3</v>
          </cell>
        </row>
        <row r="57">
          <cell r="A57">
            <v>7016</v>
          </cell>
          <cell r="B57" t="str">
            <v>Mercosul até 29 dias</v>
          </cell>
          <cell r="C57">
            <v>453</v>
          </cell>
          <cell r="D57">
            <v>501</v>
          </cell>
          <cell r="E57">
            <v>338</v>
          </cell>
          <cell r="F57">
            <v>297</v>
          </cell>
          <cell r="O57">
            <v>1589</v>
          </cell>
          <cell r="P57">
            <v>3.323676752042001E-3</v>
          </cell>
        </row>
        <row r="58">
          <cell r="A58">
            <v>701</v>
          </cell>
          <cell r="B58" t="str">
            <v>Semanal Sulamérica - Carro Reserva</v>
          </cell>
          <cell r="C58">
            <v>346</v>
          </cell>
          <cell r="D58">
            <v>450</v>
          </cell>
          <cell r="E58">
            <v>449</v>
          </cell>
          <cell r="F58">
            <v>338</v>
          </cell>
          <cell r="O58">
            <v>1583</v>
          </cell>
          <cell r="P58">
            <v>3.3111266824936989E-3</v>
          </cell>
        </row>
        <row r="59">
          <cell r="A59">
            <v>636</v>
          </cell>
          <cell r="B59" t="str">
            <v>Mensal Globo RIO - SÃO  5000 Km</v>
          </cell>
          <cell r="C59">
            <v>430</v>
          </cell>
          <cell r="D59">
            <v>361</v>
          </cell>
          <cell r="E59">
            <v>417</v>
          </cell>
          <cell r="F59">
            <v>366</v>
          </cell>
          <cell r="O59">
            <v>1574</v>
          </cell>
          <cell r="P59">
            <v>3.2923015781712458E-3</v>
          </cell>
        </row>
        <row r="60">
          <cell r="A60">
            <v>784</v>
          </cell>
          <cell r="B60" t="str">
            <v>Aluguel Mensal Brahma</v>
          </cell>
          <cell r="C60">
            <v>312</v>
          </cell>
          <cell r="D60">
            <v>253</v>
          </cell>
          <cell r="E60">
            <v>312</v>
          </cell>
          <cell r="F60">
            <v>692</v>
          </cell>
          <cell r="O60">
            <v>1569</v>
          </cell>
          <cell r="P60">
            <v>3.2818431868809938E-3</v>
          </cell>
        </row>
        <row r="61">
          <cell r="A61">
            <v>640</v>
          </cell>
          <cell r="B61" t="str">
            <v>Mensal Fiat Wagonlits  4000 Km</v>
          </cell>
          <cell r="C61">
            <v>90</v>
          </cell>
          <cell r="D61">
            <v>409</v>
          </cell>
          <cell r="E61">
            <v>522</v>
          </cell>
          <cell r="F61">
            <v>495</v>
          </cell>
          <cell r="O61">
            <v>1516</v>
          </cell>
          <cell r="P61">
            <v>3.1709842392043256E-3</v>
          </cell>
        </row>
        <row r="62">
          <cell r="A62">
            <v>740</v>
          </cell>
          <cell r="B62" t="str">
            <v>Mensal   USS</v>
          </cell>
          <cell r="C62">
            <v>611</v>
          </cell>
          <cell r="D62">
            <v>160</v>
          </cell>
          <cell r="E62">
            <v>511</v>
          </cell>
          <cell r="F62">
            <v>218</v>
          </cell>
          <cell r="O62">
            <v>1500</v>
          </cell>
          <cell r="P62">
            <v>3.1375173870755199E-3</v>
          </cell>
        </row>
        <row r="63">
          <cell r="A63">
            <v>688</v>
          </cell>
          <cell r="B63" t="str">
            <v>Siemens</v>
          </cell>
          <cell r="C63">
            <v>293</v>
          </cell>
          <cell r="D63">
            <v>339</v>
          </cell>
          <cell r="E63">
            <v>293</v>
          </cell>
          <cell r="F63">
            <v>438</v>
          </cell>
          <cell r="O63">
            <v>1363</v>
          </cell>
          <cell r="P63">
            <v>2.8509574657226227E-3</v>
          </cell>
        </row>
        <row r="64">
          <cell r="A64">
            <v>500</v>
          </cell>
          <cell r="B64" t="str">
            <v>Basica</v>
          </cell>
          <cell r="C64">
            <v>257</v>
          </cell>
          <cell r="D64">
            <v>222</v>
          </cell>
          <cell r="E64">
            <v>396</v>
          </cell>
          <cell r="F64">
            <v>373</v>
          </cell>
          <cell r="O64">
            <v>1248</v>
          </cell>
          <cell r="P64">
            <v>2.6104144660468328E-3</v>
          </cell>
        </row>
        <row r="65">
          <cell r="A65">
            <v>739</v>
          </cell>
          <cell r="B65" t="str">
            <v>Quinzenal - USS</v>
          </cell>
          <cell r="C65">
            <v>286</v>
          </cell>
          <cell r="D65">
            <v>301</v>
          </cell>
          <cell r="E65">
            <v>290</v>
          </cell>
          <cell r="F65">
            <v>344</v>
          </cell>
          <cell r="O65">
            <v>1221</v>
          </cell>
          <cell r="P65">
            <v>2.5539391530794734E-3</v>
          </cell>
        </row>
        <row r="66">
          <cell r="A66">
            <v>649</v>
          </cell>
          <cell r="B66" t="str">
            <v>Tarifa Acordo Semanal</v>
          </cell>
          <cell r="C66">
            <v>542</v>
          </cell>
          <cell r="D66">
            <v>188</v>
          </cell>
          <cell r="E66">
            <v>217</v>
          </cell>
          <cell r="F66">
            <v>223</v>
          </cell>
          <cell r="O66">
            <v>1170</v>
          </cell>
          <cell r="P66">
            <v>2.4472635619189058E-3</v>
          </cell>
        </row>
        <row r="67">
          <cell r="A67">
            <v>7001</v>
          </cell>
          <cell r="B67" t="str">
            <v>Mensal Getoflex  6000 Km</v>
          </cell>
          <cell r="C67">
            <v>189</v>
          </cell>
          <cell r="D67">
            <v>300</v>
          </cell>
          <cell r="E67">
            <v>322</v>
          </cell>
          <cell r="F67">
            <v>338</v>
          </cell>
          <cell r="O67">
            <v>1149</v>
          </cell>
          <cell r="P67">
            <v>2.4033383184998485E-3</v>
          </cell>
        </row>
        <row r="68">
          <cell r="A68">
            <v>704</v>
          </cell>
          <cell r="B68" t="str">
            <v>Diária Confiat / Wordwide / Fiat</v>
          </cell>
          <cell r="C68">
            <v>257</v>
          </cell>
          <cell r="D68">
            <v>283</v>
          </cell>
          <cell r="E68">
            <v>343</v>
          </cell>
          <cell r="F68">
            <v>172</v>
          </cell>
          <cell r="O68">
            <v>1055</v>
          </cell>
          <cell r="P68">
            <v>2.2067205622431159E-3</v>
          </cell>
        </row>
        <row r="69">
          <cell r="A69">
            <v>738</v>
          </cell>
          <cell r="B69" t="str">
            <v>Semanal - USS</v>
          </cell>
          <cell r="C69">
            <v>309</v>
          </cell>
          <cell r="D69">
            <v>306</v>
          </cell>
          <cell r="E69">
            <v>281</v>
          </cell>
          <cell r="F69">
            <v>137</v>
          </cell>
          <cell r="O69">
            <v>1033</v>
          </cell>
          <cell r="P69">
            <v>2.1607036405660082E-3</v>
          </cell>
        </row>
      </sheetData>
      <sheetData sheetId="138" refreshError="1"/>
      <sheetData sheetId="139" refreshError="1">
        <row r="34">
          <cell r="O34">
            <v>27233</v>
          </cell>
        </row>
        <row r="35">
          <cell r="O35">
            <v>14231</v>
          </cell>
        </row>
        <row r="36">
          <cell r="O36">
            <v>3952</v>
          </cell>
        </row>
        <row r="37">
          <cell r="O37">
            <v>3366</v>
          </cell>
        </row>
        <row r="38">
          <cell r="O38">
            <v>1677</v>
          </cell>
        </row>
        <row r="39">
          <cell r="O39">
            <v>1513</v>
          </cell>
        </row>
        <row r="40">
          <cell r="O40">
            <v>1360</v>
          </cell>
        </row>
        <row r="41">
          <cell r="O41">
            <v>1122</v>
          </cell>
        </row>
        <row r="42">
          <cell r="O42">
            <v>558</v>
          </cell>
        </row>
        <row r="43">
          <cell r="O43">
            <v>213</v>
          </cell>
        </row>
        <row r="44">
          <cell r="O44">
            <v>178</v>
          </cell>
        </row>
        <row r="45">
          <cell r="O45">
            <v>22</v>
          </cell>
        </row>
      </sheetData>
      <sheetData sheetId="140" refreshError="1">
        <row r="34">
          <cell r="O34">
            <v>18325</v>
          </cell>
        </row>
        <row r="35">
          <cell r="O35">
            <v>6312</v>
          </cell>
        </row>
        <row r="36">
          <cell r="O36">
            <v>4613</v>
          </cell>
        </row>
        <row r="37">
          <cell r="O37">
            <v>3088</v>
          </cell>
        </row>
        <row r="38">
          <cell r="O38">
            <v>2172</v>
          </cell>
        </row>
        <row r="39">
          <cell r="O39">
            <v>1650</v>
          </cell>
        </row>
        <row r="40">
          <cell r="O40">
            <v>1568</v>
          </cell>
        </row>
        <row r="41">
          <cell r="O41">
            <v>1437</v>
          </cell>
        </row>
        <row r="42">
          <cell r="O42">
            <v>1066</v>
          </cell>
        </row>
        <row r="43">
          <cell r="O43">
            <v>855</v>
          </cell>
        </row>
        <row r="44">
          <cell r="O44">
            <v>807</v>
          </cell>
        </row>
        <row r="45">
          <cell r="O45">
            <v>804</v>
          </cell>
        </row>
        <row r="46">
          <cell r="O46">
            <v>770</v>
          </cell>
        </row>
        <row r="47">
          <cell r="O47">
            <v>588</v>
          </cell>
        </row>
        <row r="48">
          <cell r="O48">
            <v>488</v>
          </cell>
        </row>
        <row r="49">
          <cell r="O49">
            <v>437</v>
          </cell>
        </row>
        <row r="50">
          <cell r="O50">
            <v>411</v>
          </cell>
        </row>
        <row r="51">
          <cell r="O51">
            <v>393</v>
          </cell>
        </row>
        <row r="52">
          <cell r="O52">
            <v>347</v>
          </cell>
        </row>
        <row r="53">
          <cell r="O53">
            <v>294</v>
          </cell>
        </row>
        <row r="54">
          <cell r="O54">
            <v>291</v>
          </cell>
        </row>
        <row r="55">
          <cell r="O55">
            <v>197</v>
          </cell>
        </row>
        <row r="56">
          <cell r="O56">
            <v>122</v>
          </cell>
        </row>
        <row r="57">
          <cell r="O57">
            <v>23</v>
          </cell>
        </row>
        <row r="58">
          <cell r="O58">
            <v>0</v>
          </cell>
        </row>
      </sheetData>
      <sheetData sheetId="141" refreshError="1">
        <row r="34">
          <cell r="O34">
            <v>7499</v>
          </cell>
        </row>
        <row r="35">
          <cell r="O35">
            <v>4985</v>
          </cell>
        </row>
        <row r="36">
          <cell r="O36">
            <v>4294</v>
          </cell>
        </row>
        <row r="37">
          <cell r="O37">
            <v>4069</v>
          </cell>
        </row>
        <row r="38">
          <cell r="O38">
            <v>3598</v>
          </cell>
        </row>
        <row r="39">
          <cell r="O39">
            <v>2032</v>
          </cell>
        </row>
        <row r="40">
          <cell r="O40">
            <v>2002</v>
          </cell>
        </row>
        <row r="41">
          <cell r="O41">
            <v>1899</v>
          </cell>
        </row>
        <row r="42">
          <cell r="O42">
            <v>1822</v>
          </cell>
        </row>
        <row r="43">
          <cell r="O43">
            <v>1597</v>
          </cell>
        </row>
        <row r="44">
          <cell r="O44">
            <v>1583</v>
          </cell>
        </row>
        <row r="45">
          <cell r="O45">
            <v>1572</v>
          </cell>
        </row>
        <row r="46">
          <cell r="O46">
            <v>1500</v>
          </cell>
        </row>
        <row r="47">
          <cell r="O47">
            <v>1335</v>
          </cell>
        </row>
        <row r="48">
          <cell r="O48">
            <v>1304</v>
          </cell>
        </row>
        <row r="49">
          <cell r="O49">
            <v>1221</v>
          </cell>
        </row>
        <row r="50">
          <cell r="O50">
            <v>1051</v>
          </cell>
        </row>
        <row r="51">
          <cell r="O51">
            <v>1033</v>
          </cell>
        </row>
        <row r="52">
          <cell r="O52">
            <v>894</v>
          </cell>
        </row>
        <row r="53">
          <cell r="O53">
            <v>882</v>
          </cell>
        </row>
        <row r="54">
          <cell r="O54">
            <v>870</v>
          </cell>
        </row>
        <row r="55">
          <cell r="O55">
            <v>705</v>
          </cell>
        </row>
        <row r="56">
          <cell r="O56">
            <v>625</v>
          </cell>
        </row>
        <row r="57">
          <cell r="O57">
            <v>610</v>
          </cell>
        </row>
        <row r="58">
          <cell r="O58">
            <v>455</v>
          </cell>
        </row>
        <row r="59">
          <cell r="O59">
            <v>419</v>
          </cell>
        </row>
        <row r="60">
          <cell r="O60">
            <v>388</v>
          </cell>
        </row>
        <row r="61">
          <cell r="O61">
            <v>381</v>
          </cell>
        </row>
        <row r="62">
          <cell r="O62">
            <v>313</v>
          </cell>
        </row>
        <row r="63">
          <cell r="O63">
            <v>280</v>
          </cell>
        </row>
        <row r="64">
          <cell r="O64">
            <v>269</v>
          </cell>
        </row>
        <row r="65">
          <cell r="O65">
            <v>203</v>
          </cell>
        </row>
        <row r="66">
          <cell r="O66">
            <v>188</v>
          </cell>
        </row>
        <row r="67">
          <cell r="O67">
            <v>155</v>
          </cell>
        </row>
        <row r="68">
          <cell r="O68">
            <v>150</v>
          </cell>
        </row>
        <row r="69">
          <cell r="O69">
            <v>131</v>
          </cell>
        </row>
        <row r="70">
          <cell r="O70">
            <v>123</v>
          </cell>
        </row>
        <row r="71">
          <cell r="O71">
            <v>99</v>
          </cell>
        </row>
        <row r="72">
          <cell r="O72">
            <v>91</v>
          </cell>
        </row>
        <row r="73">
          <cell r="O73">
            <v>77</v>
          </cell>
        </row>
        <row r="74">
          <cell r="O74">
            <v>63</v>
          </cell>
        </row>
      </sheetData>
      <sheetData sheetId="142" refreshError="1">
        <row r="31">
          <cell r="O31">
            <v>2725</v>
          </cell>
        </row>
      </sheetData>
      <sheetData sheetId="143"/>
      <sheetData sheetId="144" refreshError="1">
        <row r="34">
          <cell r="O34">
            <v>5824</v>
          </cell>
        </row>
        <row r="35">
          <cell r="O35">
            <v>3678</v>
          </cell>
        </row>
        <row r="36">
          <cell r="O36">
            <v>3470</v>
          </cell>
        </row>
      </sheetData>
      <sheetData sheetId="145" refreshError="1">
        <row r="34">
          <cell r="O34">
            <v>16418</v>
          </cell>
        </row>
        <row r="35">
          <cell r="O35">
            <v>9337</v>
          </cell>
        </row>
        <row r="36">
          <cell r="O36">
            <v>8835</v>
          </cell>
        </row>
        <row r="37">
          <cell r="O37">
            <v>5824</v>
          </cell>
        </row>
        <row r="38">
          <cell r="O38">
            <v>3830</v>
          </cell>
        </row>
        <row r="39">
          <cell r="O39">
            <v>3678</v>
          </cell>
        </row>
        <row r="40">
          <cell r="O40">
            <v>3470</v>
          </cell>
        </row>
        <row r="41">
          <cell r="O41">
            <v>3389</v>
          </cell>
        </row>
        <row r="42">
          <cell r="O42">
            <v>2609</v>
          </cell>
        </row>
        <row r="43">
          <cell r="O43">
            <v>962</v>
          </cell>
        </row>
        <row r="44">
          <cell r="O44">
            <v>922</v>
          </cell>
        </row>
        <row r="45">
          <cell r="O45">
            <v>718</v>
          </cell>
        </row>
        <row r="46">
          <cell r="O46">
            <v>624</v>
          </cell>
        </row>
        <row r="47">
          <cell r="O47">
            <v>591</v>
          </cell>
        </row>
        <row r="48">
          <cell r="O48">
            <v>524</v>
          </cell>
        </row>
        <row r="49">
          <cell r="O49">
            <v>404</v>
          </cell>
        </row>
        <row r="50">
          <cell r="O50">
            <v>299</v>
          </cell>
        </row>
        <row r="51">
          <cell r="O51">
            <v>217</v>
          </cell>
        </row>
        <row r="52">
          <cell r="O52">
            <v>209</v>
          </cell>
        </row>
        <row r="53">
          <cell r="O53">
            <v>144</v>
          </cell>
        </row>
        <row r="54">
          <cell r="O54">
            <v>116</v>
          </cell>
        </row>
        <row r="55">
          <cell r="O55">
            <v>101</v>
          </cell>
        </row>
        <row r="56">
          <cell r="O56">
            <v>22</v>
          </cell>
        </row>
        <row r="57">
          <cell r="O57">
            <v>0</v>
          </cell>
        </row>
        <row r="58">
          <cell r="O58">
            <v>0</v>
          </cell>
        </row>
      </sheetData>
      <sheetData sheetId="146" refreshError="1"/>
      <sheetData sheetId="147" refreshError="1">
        <row r="53">
          <cell r="B53">
            <v>76.459999999999994</v>
          </cell>
        </row>
        <row r="54">
          <cell r="B54">
            <v>72.84</v>
          </cell>
        </row>
        <row r="55">
          <cell r="B55">
            <v>70.69</v>
          </cell>
        </row>
        <row r="56">
          <cell r="B56">
            <v>73.56</v>
          </cell>
        </row>
        <row r="57">
          <cell r="B57">
            <v>73.16</v>
          </cell>
        </row>
        <row r="58">
          <cell r="B58">
            <v>66.86</v>
          </cell>
        </row>
        <row r="59">
          <cell r="B59">
            <v>73.11</v>
          </cell>
        </row>
        <row r="60">
          <cell r="B60">
            <v>68.17</v>
          </cell>
        </row>
        <row r="61">
          <cell r="B61">
            <v>69.31</v>
          </cell>
        </row>
        <row r="62">
          <cell r="B62">
            <v>68.19</v>
          </cell>
        </row>
        <row r="63">
          <cell r="B63">
            <v>74.27</v>
          </cell>
        </row>
        <row r="64">
          <cell r="B64">
            <v>76.37</v>
          </cell>
        </row>
        <row r="65">
          <cell r="D65">
            <v>71.94</v>
          </cell>
        </row>
        <row r="66">
          <cell r="D66">
            <v>71.94</v>
          </cell>
        </row>
        <row r="67">
          <cell r="D67">
            <v>71.94</v>
          </cell>
        </row>
        <row r="68">
          <cell r="D68">
            <v>71.94</v>
          </cell>
        </row>
        <row r="69">
          <cell r="D69">
            <v>71.94</v>
          </cell>
        </row>
        <row r="70">
          <cell r="D70">
            <v>71.94</v>
          </cell>
        </row>
        <row r="71">
          <cell r="D71">
            <v>71.94</v>
          </cell>
        </row>
        <row r="72">
          <cell r="D72">
            <v>71.94</v>
          </cell>
        </row>
        <row r="73">
          <cell r="D73">
            <v>71.94</v>
          </cell>
        </row>
        <row r="74">
          <cell r="D74">
            <v>71.94</v>
          </cell>
        </row>
        <row r="75">
          <cell r="D75">
            <v>71.94</v>
          </cell>
        </row>
        <row r="76">
          <cell r="D76">
            <v>71.94</v>
          </cell>
        </row>
      </sheetData>
      <sheetData sheetId="148" refreshError="1"/>
      <sheetData sheetId="149" refreshError="1"/>
      <sheetData sheetId="150" refreshError="1"/>
      <sheetData sheetId="151" refreshError="1"/>
      <sheetData sheetId="152" refreshError="1"/>
      <sheetData sheetId="153" refreshError="1"/>
      <sheetData sheetId="154" refreshError="1">
        <row r="56">
          <cell r="B56">
            <v>16857</v>
          </cell>
          <cell r="C56">
            <v>16990.333333333332</v>
          </cell>
          <cell r="H56" t="e">
            <v>#N/A</v>
          </cell>
        </row>
        <row r="57">
          <cell r="B57">
            <v>17488</v>
          </cell>
          <cell r="C57">
            <v>16990.333333333332</v>
          </cell>
          <cell r="H57" t="e">
            <v>#N/A</v>
          </cell>
        </row>
        <row r="58">
          <cell r="B58">
            <v>15960</v>
          </cell>
          <cell r="C58">
            <v>16990.333333333332</v>
          </cell>
          <cell r="H58" t="e">
            <v>#N/A</v>
          </cell>
        </row>
        <row r="59">
          <cell r="B59">
            <v>18075</v>
          </cell>
          <cell r="C59">
            <v>16990.333333333332</v>
          </cell>
          <cell r="H59" t="e">
            <v>#N/A</v>
          </cell>
        </row>
        <row r="60">
          <cell r="B60">
            <v>16753</v>
          </cell>
          <cell r="C60">
            <v>16990.333333333332</v>
          </cell>
          <cell r="H60" t="e">
            <v>#N/A</v>
          </cell>
        </row>
        <row r="61">
          <cell r="B61">
            <v>16809</v>
          </cell>
          <cell r="C61">
            <v>16990.333333333332</v>
          </cell>
          <cell r="H61" t="e">
            <v>#N/A</v>
          </cell>
        </row>
        <row r="62">
          <cell r="B62">
            <v>49521</v>
          </cell>
          <cell r="D62">
            <v>48742.25</v>
          </cell>
          <cell r="H62" t="e">
            <v>#N/A</v>
          </cell>
        </row>
        <row r="63">
          <cell r="B63">
            <v>48225</v>
          </cell>
          <cell r="D63">
            <v>48742.25</v>
          </cell>
          <cell r="H63" t="e">
            <v>#N/A</v>
          </cell>
        </row>
        <row r="64">
          <cell r="B64">
            <v>49288</v>
          </cell>
          <cell r="D64">
            <v>48742.25</v>
          </cell>
          <cell r="H64">
            <v>49288</v>
          </cell>
        </row>
        <row r="65">
          <cell r="B65">
            <v>47935</v>
          </cell>
          <cell r="D65">
            <v>48742.25</v>
          </cell>
          <cell r="H65" t="e">
            <v>#N/A</v>
          </cell>
        </row>
        <row r="66">
          <cell r="B66">
            <v>45576</v>
          </cell>
          <cell r="D66">
            <v>48742.25</v>
          </cell>
          <cell r="H66" t="e">
            <v>#N/A</v>
          </cell>
        </row>
        <row r="67">
          <cell r="B67">
            <v>49532</v>
          </cell>
          <cell r="D67">
            <v>48742.25</v>
          </cell>
          <cell r="H67" t="e">
            <v>#N/A</v>
          </cell>
        </row>
        <row r="68">
          <cell r="B68">
            <v>52054</v>
          </cell>
          <cell r="D68">
            <v>48742.25</v>
          </cell>
          <cell r="H68" t="e">
            <v>#N/A</v>
          </cell>
        </row>
        <row r="69">
          <cell r="B69">
            <v>54065</v>
          </cell>
          <cell r="D69">
            <v>48742.25</v>
          </cell>
          <cell r="H69" t="e">
            <v>#N/A</v>
          </cell>
        </row>
        <row r="70">
          <cell r="B70">
            <v>55852</v>
          </cell>
          <cell r="D70">
            <v>48742.25</v>
          </cell>
          <cell r="H70" t="e">
            <v>#N/A</v>
          </cell>
        </row>
        <row r="71">
          <cell r="B71">
            <v>53380</v>
          </cell>
          <cell r="D71">
            <v>48742.25</v>
          </cell>
          <cell r="H71" t="e">
            <v>#N/A</v>
          </cell>
        </row>
        <row r="72">
          <cell r="B72">
            <v>38178</v>
          </cell>
          <cell r="D72">
            <v>48742.25</v>
          </cell>
          <cell r="H72" t="e">
            <v>#N/A</v>
          </cell>
        </row>
        <row r="73">
          <cell r="B73">
            <v>48754</v>
          </cell>
          <cell r="D73">
            <v>48742.25</v>
          </cell>
          <cell r="H73" t="e">
            <v>#N/A</v>
          </cell>
        </row>
      </sheetData>
      <sheetData sheetId="155" refreshError="1">
        <row r="96">
          <cell r="K96" t="e">
            <v>#N/A</v>
          </cell>
        </row>
        <row r="97">
          <cell r="K97" t="e">
            <v>#N/A</v>
          </cell>
        </row>
        <row r="98">
          <cell r="K98">
            <v>10931</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9780</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6" refreshError="1">
        <row r="95">
          <cell r="K95" t="e">
            <v>#N/A</v>
          </cell>
        </row>
        <row r="96">
          <cell r="K96" t="e">
            <v>#N/A</v>
          </cell>
        </row>
        <row r="97">
          <cell r="K97">
            <v>2985</v>
          </cell>
        </row>
        <row r="98">
          <cell r="K98" t="e">
            <v>#N/A</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v>1853</v>
          </cell>
        </row>
        <row r="110">
          <cell r="K110" t="e">
            <v>#N/A</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sheetData>
      <sheetData sheetId="157" refreshError="1">
        <row r="96">
          <cell r="K96" t="e">
            <v>#N/A</v>
          </cell>
        </row>
        <row r="97">
          <cell r="K97" t="e">
            <v>#N/A</v>
          </cell>
        </row>
        <row r="98">
          <cell r="K98">
            <v>13916</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11633</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sheetData sheetId="184"/>
      <sheetData sheetId="185"/>
      <sheetData sheetId="186"/>
      <sheetData sheetId="187"/>
      <sheetData sheetId="188">
        <row r="79">
          <cell r="B79">
            <v>98</v>
          </cell>
        </row>
      </sheetData>
      <sheetData sheetId="189"/>
      <sheetData sheetId="190">
        <row r="69">
          <cell r="B69">
            <v>71</v>
          </cell>
        </row>
      </sheetData>
      <sheetData sheetId="191"/>
      <sheetData sheetId="192"/>
      <sheetData sheetId="193"/>
      <sheetData sheetId="194"/>
      <sheetData sheetId="195"/>
      <sheetData sheetId="196"/>
      <sheetData sheetId="197"/>
      <sheetData sheetId="198"/>
      <sheetData sheetId="19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 val="DiaLoc"/>
      <sheetName val="DiaLocME"/>
      <sheetName val="Index data"/>
      <sheetName val="Auxiliar - datas"/>
      <sheetName val="MetaPJ"/>
      <sheetName val="RecSegm_+_AM"/>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row r="125">
          <cell r="H125">
            <v>1680.4644458333335</v>
          </cell>
        </row>
        <row r="126">
          <cell r="H126">
            <v>1680.4644458333335</v>
          </cell>
        </row>
        <row r="127">
          <cell r="H127">
            <v>1680.4644458333335</v>
          </cell>
        </row>
        <row r="128">
          <cell r="H128">
            <v>1680.4644458333335</v>
          </cell>
        </row>
        <row r="129">
          <cell r="H129">
            <v>1680.4644458333335</v>
          </cell>
        </row>
        <row r="130">
          <cell r="H130">
            <v>1680.4644458333335</v>
          </cell>
        </row>
        <row r="131">
          <cell r="H131">
            <v>1680.4644458333335</v>
          </cell>
        </row>
        <row r="132">
          <cell r="H132">
            <v>1680.4644458333335</v>
          </cell>
        </row>
        <row r="133">
          <cell r="H133">
            <v>1680.4644458333335</v>
          </cell>
        </row>
        <row r="134">
          <cell r="H134">
            <v>1680.4644458333335</v>
          </cell>
        </row>
        <row r="135">
          <cell r="H135">
            <v>1680.4644458333335</v>
          </cell>
        </row>
        <row r="136">
          <cell r="H136">
            <v>1680.4644458333335</v>
          </cell>
        </row>
      </sheetData>
      <sheetData sheetId="9" refreshError="1">
        <row r="60">
          <cell r="B60">
            <v>1577.6005500000001</v>
          </cell>
          <cell r="C60">
            <v>1427.2317966666667</v>
          </cell>
          <cell r="G60" t="e">
            <v>#N/A</v>
          </cell>
        </row>
        <row r="61">
          <cell r="B61">
            <v>1539.4324700000004</v>
          </cell>
          <cell r="C61">
            <v>1427.2317966666667</v>
          </cell>
          <cell r="G61" t="e">
            <v>#N/A</v>
          </cell>
        </row>
        <row r="62">
          <cell r="B62">
            <v>1839.6637499999995</v>
          </cell>
          <cell r="C62">
            <v>1427.2317966666667</v>
          </cell>
          <cell r="G62" t="e">
            <v>#N/A</v>
          </cell>
        </row>
        <row r="63">
          <cell r="B63">
            <v>1489.1391899999999</v>
          </cell>
          <cell r="C63">
            <v>1427.2317966666667</v>
          </cell>
          <cell r="G63">
            <v>1489.1391899999999</v>
          </cell>
        </row>
        <row r="64">
          <cell r="B64">
            <v>1525.6523300000001</v>
          </cell>
          <cell r="C64">
            <v>1427.2317966666667</v>
          </cell>
          <cell r="G64" t="e">
            <v>#N/A</v>
          </cell>
        </row>
        <row r="65">
          <cell r="B65">
            <v>1292.5528100000001</v>
          </cell>
          <cell r="C65">
            <v>1427.2317966666667</v>
          </cell>
          <cell r="G65" t="e">
            <v>#N/A</v>
          </cell>
        </row>
        <row r="66">
          <cell r="B66">
            <v>1405.1682699999999</v>
          </cell>
          <cell r="C66">
            <v>1427.2317966666667</v>
          </cell>
          <cell r="G66" t="e">
            <v>#N/A</v>
          </cell>
        </row>
        <row r="67">
          <cell r="B67">
            <v>1391.8269499999997</v>
          </cell>
          <cell r="C67">
            <v>1427.2317966666667</v>
          </cell>
          <cell r="G67" t="e">
            <v>#N/A</v>
          </cell>
        </row>
        <row r="68">
          <cell r="B68">
            <v>1233.9368999999999</v>
          </cell>
          <cell r="C68">
            <v>1427.2317966666667</v>
          </cell>
          <cell r="G68" t="e">
            <v>#N/A</v>
          </cell>
        </row>
        <row r="69">
          <cell r="B69">
            <v>1350.4199100000001</v>
          </cell>
          <cell r="C69">
            <v>1427.2317966666667</v>
          </cell>
          <cell r="G69" t="e">
            <v>#N/A</v>
          </cell>
        </row>
        <row r="70">
          <cell r="B70">
            <v>1232.4383500000001</v>
          </cell>
          <cell r="C70">
            <v>1427.2317966666667</v>
          </cell>
          <cell r="G70" t="e">
            <v>#N/A</v>
          </cell>
        </row>
        <row r="71">
          <cell r="B71">
            <v>1248.9500800000001</v>
          </cell>
          <cell r="C71">
            <v>1427.2317966666667</v>
          </cell>
          <cell r="G71" t="e">
            <v>#N/A</v>
          </cell>
        </row>
        <row r="72">
          <cell r="B72">
            <v>1115.7413800000002</v>
          </cell>
          <cell r="D72">
            <v>1230.2927866666666</v>
          </cell>
          <cell r="G72" t="e">
            <v>#N/A</v>
          </cell>
        </row>
        <row r="73">
          <cell r="B73">
            <v>987.77556000000004</v>
          </cell>
          <cell r="D73">
            <v>1230.2927866666666</v>
          </cell>
          <cell r="G73" t="e">
            <v>#N/A</v>
          </cell>
        </row>
        <row r="74">
          <cell r="B74">
            <v>940.66263000000026</v>
          </cell>
          <cell r="D74">
            <v>1230.2927866666666</v>
          </cell>
          <cell r="G74" t="e">
            <v>#N/A</v>
          </cell>
        </row>
        <row r="75">
          <cell r="B75">
            <v>830.88429000000008</v>
          </cell>
          <cell r="D75">
            <v>1230.2927866666666</v>
          </cell>
          <cell r="G75">
            <v>830.88429000000008</v>
          </cell>
        </row>
        <row r="76">
          <cell r="B76">
            <v>884.95194000000038</v>
          </cell>
          <cell r="D76">
            <v>1230.2927866666666</v>
          </cell>
          <cell r="G76" t="e">
            <v>#N/A</v>
          </cell>
        </row>
        <row r="77">
          <cell r="B77">
            <v>928.59617000000014</v>
          </cell>
          <cell r="D77">
            <v>1230.2927866666666</v>
          </cell>
          <cell r="G77" t="e">
            <v>#N/A</v>
          </cell>
        </row>
        <row r="78">
          <cell r="B78">
            <v>1033.3268000000003</v>
          </cell>
          <cell r="D78">
            <v>1230.2927866666666</v>
          </cell>
          <cell r="G78" t="e">
            <v>#N/A</v>
          </cell>
        </row>
        <row r="79">
          <cell r="B79">
            <v>1103.2254699999989</v>
          </cell>
          <cell r="D79">
            <v>1230.2927866666666</v>
          </cell>
          <cell r="G79" t="e">
            <v>#N/A</v>
          </cell>
        </row>
        <row r="80">
          <cell r="B80">
            <v>1246.7198700000001</v>
          </cell>
          <cell r="D80">
            <v>1230.2927866666666</v>
          </cell>
          <cell r="G80" t="e">
            <v>#N/A</v>
          </cell>
        </row>
        <row r="81">
          <cell r="B81">
            <v>1330.4557200000002</v>
          </cell>
          <cell r="D81">
            <v>1230.2927866666666</v>
          </cell>
          <cell r="G81" t="e">
            <v>#N/A</v>
          </cell>
        </row>
        <row r="82">
          <cell r="B82">
            <v>2003.8170599999999</v>
          </cell>
          <cell r="D82">
            <v>1230.2927866666666</v>
          </cell>
          <cell r="G82" t="e">
            <v>#N/A</v>
          </cell>
        </row>
        <row r="83">
          <cell r="B83">
            <v>2357.35655</v>
          </cell>
          <cell r="D83">
            <v>1230.2927866666666</v>
          </cell>
          <cell r="G83" t="e">
            <v>#N/A</v>
          </cell>
        </row>
      </sheetData>
      <sheetData sheetId="10" refreshError="1">
        <row r="60">
          <cell r="B60">
            <v>246.01145</v>
          </cell>
          <cell r="C60">
            <v>370.21442000000002</v>
          </cell>
        </row>
        <row r="61">
          <cell r="B61">
            <v>312.57252999999997</v>
          </cell>
          <cell r="C61">
            <v>370.21442000000002</v>
          </cell>
        </row>
        <row r="62">
          <cell r="B62">
            <v>340.12625000000003</v>
          </cell>
          <cell r="C62">
            <v>370.21442000000002</v>
          </cell>
        </row>
        <row r="63">
          <cell r="B63">
            <v>425.97681</v>
          </cell>
          <cell r="C63">
            <v>370.21442000000002</v>
          </cell>
        </row>
        <row r="64">
          <cell r="B64">
            <v>404.87603999999999</v>
          </cell>
          <cell r="C64">
            <v>370.21442000000002</v>
          </cell>
        </row>
        <row r="65">
          <cell r="B65">
            <v>285.67804000000001</v>
          </cell>
          <cell r="C65">
            <v>370.21442000000002</v>
          </cell>
        </row>
        <row r="66">
          <cell r="B66">
            <v>358.33377999999999</v>
          </cell>
          <cell r="C66">
            <v>370.21442000000002</v>
          </cell>
        </row>
        <row r="67">
          <cell r="B67">
            <v>322.71888999999999</v>
          </cell>
          <cell r="C67">
            <v>370.21442000000002</v>
          </cell>
        </row>
        <row r="68">
          <cell r="B68">
            <v>375.39125000000001</v>
          </cell>
          <cell r="C68">
            <v>370.21442000000002</v>
          </cell>
        </row>
        <row r="69">
          <cell r="B69">
            <v>403.11799999999999</v>
          </cell>
          <cell r="C69">
            <v>370.21442000000002</v>
          </cell>
        </row>
        <row r="70">
          <cell r="B70">
            <v>501.61</v>
          </cell>
          <cell r="C70">
            <v>370.21442000000002</v>
          </cell>
        </row>
        <row r="71">
          <cell r="B71">
            <v>466.16</v>
          </cell>
          <cell r="C71">
            <v>370.21442000000002</v>
          </cell>
        </row>
        <row r="72">
          <cell r="B72">
            <v>569.77300000000002</v>
          </cell>
          <cell r="D72">
            <v>731.7552158333333</v>
          </cell>
        </row>
        <row r="73">
          <cell r="B73">
            <v>487.22</v>
          </cell>
          <cell r="D73">
            <v>731.7552158333333</v>
          </cell>
        </row>
        <row r="74">
          <cell r="B74">
            <v>775.3</v>
          </cell>
          <cell r="D74">
            <v>731.7552158333333</v>
          </cell>
        </row>
        <row r="75">
          <cell r="B75">
            <v>1045.173</v>
          </cell>
          <cell r="D75">
            <v>731.7552158333333</v>
          </cell>
        </row>
        <row r="76">
          <cell r="B76">
            <v>1344.8030000000001</v>
          </cell>
          <cell r="D76">
            <v>731.7552158333333</v>
          </cell>
        </row>
        <row r="77">
          <cell r="B77">
            <v>1102.20614</v>
          </cell>
          <cell r="D77">
            <v>731.7552158333333</v>
          </cell>
        </row>
        <row r="78">
          <cell r="B78">
            <v>931.95775000000003</v>
          </cell>
          <cell r="D78">
            <v>731.7552158333333</v>
          </cell>
        </row>
        <row r="79">
          <cell r="B79">
            <v>707.86671999999999</v>
          </cell>
          <cell r="D79">
            <v>731.7552158333333</v>
          </cell>
        </row>
        <row r="80">
          <cell r="B80">
            <v>514.53584000000001</v>
          </cell>
          <cell r="D80">
            <v>731.7552158333333</v>
          </cell>
        </row>
        <row r="81">
          <cell r="B81">
            <v>431.29271</v>
          </cell>
          <cell r="D81">
            <v>731.7552158333333</v>
          </cell>
        </row>
        <row r="82">
          <cell r="B82">
            <v>420.91262</v>
          </cell>
          <cell r="D82">
            <v>731.7552158333333</v>
          </cell>
        </row>
        <row r="83">
          <cell r="B83">
            <v>450.02180999999996</v>
          </cell>
          <cell r="D83">
            <v>731.7552158333333</v>
          </cell>
        </row>
      </sheetData>
      <sheetData sheetId="11" refreshError="1">
        <row r="60">
          <cell r="B60">
            <v>367.55711000000002</v>
          </cell>
          <cell r="C60">
            <v>537.15967499999999</v>
          </cell>
        </row>
        <row r="61">
          <cell r="B61">
            <v>485.36349999999999</v>
          </cell>
          <cell r="C61">
            <v>537.15967499999999</v>
          </cell>
        </row>
        <row r="62">
          <cell r="B62">
            <v>613.99216000000001</v>
          </cell>
          <cell r="C62">
            <v>537.15967499999999</v>
          </cell>
        </row>
        <row r="63">
          <cell r="B63">
            <v>681.72592999999995</v>
          </cell>
          <cell r="C63">
            <v>537.15967499999999</v>
          </cell>
        </row>
        <row r="64">
          <cell r="B64">
            <v>691.80830000000003</v>
          </cell>
          <cell r="C64">
            <v>537.15967499999999</v>
          </cell>
        </row>
        <row r="65">
          <cell r="B65">
            <v>562.92457000000002</v>
          </cell>
          <cell r="C65">
            <v>537.15967499999999</v>
          </cell>
        </row>
        <row r="66">
          <cell r="B66">
            <v>480.90654000000001</v>
          </cell>
          <cell r="C66">
            <v>537.15967499999999</v>
          </cell>
        </row>
        <row r="67">
          <cell r="B67">
            <v>390.82639</v>
          </cell>
          <cell r="C67">
            <v>537.15967499999999</v>
          </cell>
        </row>
        <row r="68">
          <cell r="B68">
            <v>357.52540000000005</v>
          </cell>
          <cell r="C68">
            <v>537.15967499999999</v>
          </cell>
        </row>
        <row r="69">
          <cell r="B69">
            <v>338.41480000000001</v>
          </cell>
          <cell r="C69">
            <v>537.15967499999999</v>
          </cell>
        </row>
        <row r="70">
          <cell r="B70">
            <v>281.91023999999999</v>
          </cell>
          <cell r="C70">
            <v>537.15967499999999</v>
          </cell>
        </row>
        <row r="71">
          <cell r="B71">
            <v>290.49680000000001</v>
          </cell>
          <cell r="C71">
            <v>537.15967499999999</v>
          </cell>
        </row>
      </sheetData>
      <sheetData sheetId="12" refreshError="1">
        <row r="77">
          <cell r="B77">
            <v>1229.5139999999999</v>
          </cell>
          <cell r="D77">
            <v>923.45354583333346</v>
          </cell>
        </row>
        <row r="78">
          <cell r="B78">
            <v>1103.547</v>
          </cell>
          <cell r="D78">
            <v>923.45354583333346</v>
          </cell>
        </row>
        <row r="79">
          <cell r="B79">
            <v>997.67800000000022</v>
          </cell>
          <cell r="D79">
            <v>923.45354583333346</v>
          </cell>
        </row>
        <row r="80">
          <cell r="B80">
            <v>925.76800000000014</v>
          </cell>
          <cell r="D80">
            <v>923.45354583333346</v>
          </cell>
        </row>
        <row r="81">
          <cell r="B81">
            <v>928.42373999999995</v>
          </cell>
          <cell r="D81">
            <v>923.45354583333346</v>
          </cell>
        </row>
        <row r="82">
          <cell r="B82">
            <v>850.90360999999996</v>
          </cell>
          <cell r="D82">
            <v>923.45354583333346</v>
          </cell>
        </row>
        <row r="83">
          <cell r="B83">
            <v>966.07015000000013</v>
          </cell>
          <cell r="D83">
            <v>923.45354583333346</v>
          </cell>
        </row>
        <row r="84">
          <cell r="B84">
            <v>851.51647000000003</v>
          </cell>
          <cell r="D84">
            <v>923.45354583333346</v>
          </cell>
        </row>
        <row r="85">
          <cell r="B85">
            <v>838.69992000000002</v>
          </cell>
          <cell r="D85">
            <v>923.45354583333346</v>
          </cell>
        </row>
        <row r="86">
          <cell r="B86">
            <v>818.8316299999999</v>
          </cell>
          <cell r="D86">
            <v>923.45354583333346</v>
          </cell>
        </row>
        <row r="87">
          <cell r="B87">
            <v>800.0159900000001</v>
          </cell>
          <cell r="D87">
            <v>923.45354583333346</v>
          </cell>
        </row>
        <row r="88">
          <cell r="B88">
            <v>770.47403999999995</v>
          </cell>
          <cell r="D88">
            <v>923.45354583333346</v>
          </cell>
        </row>
        <row r="89">
          <cell r="B89">
            <v>903.12558999999987</v>
          </cell>
          <cell r="E89">
            <v>831.47012666666694</v>
          </cell>
        </row>
        <row r="90">
          <cell r="B90">
            <v>779.01469999999995</v>
          </cell>
          <cell r="E90">
            <v>831.47012666666694</v>
          </cell>
        </row>
        <row r="91">
          <cell r="B91">
            <v>762.90314999999998</v>
          </cell>
          <cell r="E91">
            <v>831.47012666666694</v>
          </cell>
        </row>
        <row r="92">
          <cell r="B92">
            <v>736.52413999999999</v>
          </cell>
          <cell r="E92">
            <v>831.47012666666694</v>
          </cell>
        </row>
        <row r="93">
          <cell r="B93">
            <v>927.44493999999997</v>
          </cell>
          <cell r="E93">
            <v>831.47012666666694</v>
          </cell>
        </row>
        <row r="94">
          <cell r="B94">
            <v>680.75630000000001</v>
          </cell>
          <cell r="E94">
            <v>831.47012666666694</v>
          </cell>
        </row>
        <row r="95">
          <cell r="B95">
            <v>847.41562999999996</v>
          </cell>
          <cell r="E95">
            <v>831.47012666666694</v>
          </cell>
        </row>
        <row r="96">
          <cell r="B96">
            <v>879.98689000000002</v>
          </cell>
          <cell r="E96">
            <v>831.47012666666694</v>
          </cell>
        </row>
        <row r="97">
          <cell r="B97">
            <v>864.62675000000013</v>
          </cell>
          <cell r="E97">
            <v>831.47012666666694</v>
          </cell>
        </row>
        <row r="98">
          <cell r="B98">
            <v>979.67822000000012</v>
          </cell>
          <cell r="E98">
            <v>831.47012666666694</v>
          </cell>
        </row>
        <row r="99">
          <cell r="B99">
            <v>851.93885</v>
          </cell>
          <cell r="E99">
            <v>831.47012666666694</v>
          </cell>
        </row>
        <row r="100">
          <cell r="B100">
            <v>764.22636</v>
          </cell>
          <cell r="E100">
            <v>831.47012666666694</v>
          </cell>
        </row>
      </sheetData>
      <sheetData sheetId="13" refreshError="1">
        <row r="75">
          <cell r="B75">
            <v>201.84</v>
          </cell>
          <cell r="D75">
            <v>105.22039833333332</v>
          </cell>
        </row>
        <row r="76">
          <cell r="B76">
            <v>171.58900000000003</v>
          </cell>
          <cell r="D76">
            <v>105.22039833333332</v>
          </cell>
        </row>
        <row r="77">
          <cell r="B77">
            <v>128.96100000000001</v>
          </cell>
          <cell r="D77">
            <v>105.22039833333332</v>
          </cell>
        </row>
        <row r="78">
          <cell r="B78">
            <v>115.38399999999999</v>
          </cell>
          <cell r="D78">
            <v>105.22039833333332</v>
          </cell>
        </row>
        <row r="79">
          <cell r="B79">
            <v>52.345920000000007</v>
          </cell>
          <cell r="D79">
            <v>105.22039833333332</v>
          </cell>
        </row>
        <row r="80">
          <cell r="B80">
            <v>71.404899999999998</v>
          </cell>
          <cell r="D80">
            <v>105.22039833333332</v>
          </cell>
        </row>
        <row r="81">
          <cell r="B81">
            <v>89.683499999999995</v>
          </cell>
          <cell r="D81">
            <v>105.22039833333332</v>
          </cell>
        </row>
        <row r="82">
          <cell r="B82">
            <v>122.17</v>
          </cell>
          <cell r="D82">
            <v>105.22039833333332</v>
          </cell>
        </row>
        <row r="83">
          <cell r="B83">
            <v>84.415720000000007</v>
          </cell>
          <cell r="D83">
            <v>105.22039833333332</v>
          </cell>
        </row>
        <row r="84">
          <cell r="B84">
            <v>70.58108</v>
          </cell>
          <cell r="D84">
            <v>105.22039833333332</v>
          </cell>
        </row>
        <row r="85">
          <cell r="B85">
            <v>87.204599999999985</v>
          </cell>
          <cell r="D85">
            <v>105.22039833333332</v>
          </cell>
        </row>
        <row r="86">
          <cell r="B86">
            <v>67.065059999999988</v>
          </cell>
          <cell r="D86">
            <v>105.22039833333332</v>
          </cell>
        </row>
        <row r="87">
          <cell r="B87">
            <v>142.55592000000001</v>
          </cell>
          <cell r="E87">
            <v>66.92727583333334</v>
          </cell>
        </row>
        <row r="88">
          <cell r="B88">
            <v>102.80938999999999</v>
          </cell>
          <cell r="E88">
            <v>66.92727583333334</v>
          </cell>
        </row>
        <row r="89">
          <cell r="B89">
            <v>113.46666</v>
          </cell>
          <cell r="E89">
            <v>66.92727583333334</v>
          </cell>
        </row>
        <row r="90">
          <cell r="B90">
            <v>50.052349999999997</v>
          </cell>
          <cell r="E90">
            <v>66.92727583333334</v>
          </cell>
        </row>
        <row r="91">
          <cell r="B91">
            <v>40.700470000000003</v>
          </cell>
          <cell r="E91">
            <v>66.92727583333334</v>
          </cell>
        </row>
        <row r="92">
          <cell r="B92">
            <v>36.167459999999998</v>
          </cell>
          <cell r="E92">
            <v>66.92727583333334</v>
          </cell>
        </row>
        <row r="93">
          <cell r="B93">
            <v>43.997330000000005</v>
          </cell>
          <cell r="E93">
            <v>66.92727583333334</v>
          </cell>
        </row>
        <row r="94">
          <cell r="B94">
            <v>73.380760000000009</v>
          </cell>
          <cell r="E94">
            <v>66.92727583333334</v>
          </cell>
        </row>
        <row r="95">
          <cell r="B95">
            <v>49.906159999999993</v>
          </cell>
          <cell r="E95">
            <v>66.92727583333334</v>
          </cell>
        </row>
        <row r="96">
          <cell r="B96">
            <v>54.183399999999999</v>
          </cell>
          <cell r="E96">
            <v>66.92727583333334</v>
          </cell>
        </row>
        <row r="97">
          <cell r="B97">
            <v>58.969869999999993</v>
          </cell>
          <cell r="E97">
            <v>66.92727583333334</v>
          </cell>
        </row>
        <row r="98">
          <cell r="B98">
            <v>36.937539999999998</v>
          </cell>
          <cell r="E98">
            <v>66.92727583333334</v>
          </cell>
        </row>
      </sheetData>
      <sheetData sheetId="14" refreshError="1">
        <row r="113">
          <cell r="G113">
            <v>1028.6739441666668</v>
          </cell>
        </row>
        <row r="114">
          <cell r="G114">
            <v>1028.6739441666668</v>
          </cell>
        </row>
        <row r="115">
          <cell r="G115">
            <v>1028.6739441666668</v>
          </cell>
        </row>
        <row r="116">
          <cell r="G116">
            <v>1028.6739441666668</v>
          </cell>
        </row>
        <row r="117">
          <cell r="G117">
            <v>1028.6739441666668</v>
          </cell>
        </row>
        <row r="118">
          <cell r="G118">
            <v>1028.6739441666668</v>
          </cell>
        </row>
        <row r="119">
          <cell r="G119">
            <v>1028.6739441666668</v>
          </cell>
        </row>
        <row r="120">
          <cell r="G120">
            <v>1028.6739441666668</v>
          </cell>
        </row>
        <row r="121">
          <cell r="G121">
            <v>1028.6739441666668</v>
          </cell>
        </row>
        <row r="122">
          <cell r="G122">
            <v>1028.6739441666668</v>
          </cell>
        </row>
        <row r="123">
          <cell r="G123">
            <v>1028.6739441666668</v>
          </cell>
        </row>
        <row r="124">
          <cell r="G124">
            <v>1028.6739441666668</v>
          </cell>
        </row>
      </sheetData>
      <sheetData sheetId="15" refreshError="1"/>
      <sheetData sheetId="16" refreshError="1">
        <row r="113">
          <cell r="G113">
            <v>5003.1696083333336</v>
          </cell>
        </row>
        <row r="114">
          <cell r="G114">
            <v>5003.1696083333336</v>
          </cell>
        </row>
        <row r="115">
          <cell r="G115">
            <v>5003.1696083333336</v>
          </cell>
        </row>
        <row r="116">
          <cell r="G116">
            <v>5003.1696083333336</v>
          </cell>
        </row>
        <row r="117">
          <cell r="G117">
            <v>5003.1696083333336</v>
          </cell>
        </row>
        <row r="118">
          <cell r="G118">
            <v>5003.1696083333336</v>
          </cell>
        </row>
        <row r="119">
          <cell r="G119">
            <v>5003.1696083333336</v>
          </cell>
        </row>
        <row r="120">
          <cell r="G120">
            <v>5003.1696083333336</v>
          </cell>
        </row>
        <row r="121">
          <cell r="G121">
            <v>5003.1696083333336</v>
          </cell>
        </row>
        <row r="122">
          <cell r="G122">
            <v>5003.1696083333336</v>
          </cell>
        </row>
        <row r="123">
          <cell r="G123">
            <v>5003.1696083333336</v>
          </cell>
        </row>
        <row r="124">
          <cell r="G124">
            <v>5003.1696083333336</v>
          </cell>
        </row>
      </sheetData>
      <sheetData sheetId="17" refreshError="1"/>
      <sheetData sheetId="18" refreshError="1">
        <row r="66">
          <cell r="D66">
            <v>8162.4349712227504</v>
          </cell>
          <cell r="G66">
            <v>7311.3724499999998</v>
          </cell>
        </row>
        <row r="67">
          <cell r="D67">
            <v>9510.820273340305</v>
          </cell>
          <cell r="G67">
            <v>9911.1369500000001</v>
          </cell>
        </row>
        <row r="68">
          <cell r="D68">
            <v>2534.8813999999998</v>
          </cell>
          <cell r="G68">
            <v>2198.6871000000001</v>
          </cell>
        </row>
        <row r="69">
          <cell r="D69">
            <v>521.69461999999999</v>
          </cell>
          <cell r="G69">
            <v>1184.9307699999999</v>
          </cell>
        </row>
        <row r="70">
          <cell r="D70">
            <v>4356.8816865802037</v>
          </cell>
          <cell r="G70">
            <v>3697.0225</v>
          </cell>
        </row>
        <row r="71">
          <cell r="D71">
            <v>433.29194965800002</v>
          </cell>
          <cell r="G71">
            <v>284.21796000000001</v>
          </cell>
        </row>
      </sheetData>
      <sheetData sheetId="19" refreshError="1">
        <row r="62">
          <cell r="A62" t="str">
            <v>J 96</v>
          </cell>
          <cell r="B62">
            <v>0.29970603955104225</v>
          </cell>
          <cell r="C62">
            <v>0.53853635857563209</v>
          </cell>
          <cell r="G62" t="e">
            <v>#N/A</v>
          </cell>
        </row>
        <row r="63">
          <cell r="A63" t="str">
            <v>F</v>
          </cell>
          <cell r="B63">
            <v>0.39986910994764396</v>
          </cell>
          <cell r="C63">
            <v>0.53853635857563209</v>
          </cell>
          <cell r="G63" t="e">
            <v>#N/A</v>
          </cell>
        </row>
        <row r="64">
          <cell r="A64" t="str">
            <v>M</v>
          </cell>
          <cell r="B64">
            <v>0.37954096367229062</v>
          </cell>
          <cell r="C64">
            <v>0.53853635857563209</v>
          </cell>
          <cell r="G64" t="e">
            <v>#N/A</v>
          </cell>
        </row>
        <row r="65">
          <cell r="A65" t="str">
            <v>A</v>
          </cell>
          <cell r="B65">
            <v>0.41606112817439511</v>
          </cell>
          <cell r="C65">
            <v>0.53853635857563209</v>
          </cell>
          <cell r="G65" t="e">
            <v>#N/A</v>
          </cell>
        </row>
        <row r="66">
          <cell r="A66" t="str">
            <v>M</v>
          </cell>
          <cell r="B66">
            <v>0.43481525983778913</v>
          </cell>
          <cell r="C66">
            <v>0.53853635857563209</v>
          </cell>
          <cell r="G66" t="e">
            <v>#N/A</v>
          </cell>
        </row>
        <row r="67">
          <cell r="A67" t="str">
            <v>J</v>
          </cell>
          <cell r="B67">
            <v>0.4829221248894961</v>
          </cell>
          <cell r="C67">
            <v>0.53853635857563209</v>
          </cell>
          <cell r="G67">
            <v>0.4829221248894961</v>
          </cell>
        </row>
        <row r="68">
          <cell r="A68" t="str">
            <v>J</v>
          </cell>
          <cell r="B68">
            <v>0.52955754792623366</v>
          </cell>
          <cell r="C68">
            <v>0.53853635857563209</v>
          </cell>
          <cell r="G68" t="e">
            <v>#N/A</v>
          </cell>
        </row>
        <row r="69">
          <cell r="A69" t="str">
            <v>A</v>
          </cell>
          <cell r="B69">
            <v>0.62194950911640956</v>
          </cell>
          <cell r="C69">
            <v>0.53853635857563209</v>
          </cell>
          <cell r="G69" t="e">
            <v>#N/A</v>
          </cell>
        </row>
        <row r="70">
          <cell r="A70" t="str">
            <v>S</v>
          </cell>
          <cell r="B70">
            <v>0.70813978417780321</v>
          </cell>
          <cell r="C70">
            <v>0.53853635857563209</v>
          </cell>
          <cell r="G70" t="e">
            <v>#N/A</v>
          </cell>
        </row>
        <row r="71">
          <cell r="A71" t="str">
            <v>O</v>
          </cell>
          <cell r="B71">
            <v>0.72154827852184278</v>
          </cell>
          <cell r="C71">
            <v>0.53853635857563209</v>
          </cell>
          <cell r="G71" t="e">
            <v>#N/A</v>
          </cell>
        </row>
        <row r="72">
          <cell r="A72" t="str">
            <v>N</v>
          </cell>
          <cell r="B72">
            <v>0.70476120928873964</v>
          </cell>
          <cell r="C72">
            <v>0.53853635857563209</v>
          </cell>
          <cell r="G72" t="e">
            <v>#N/A</v>
          </cell>
        </row>
        <row r="73">
          <cell r="A73" t="str">
            <v>D</v>
          </cell>
          <cell r="B73">
            <v>0.73338540187446744</v>
          </cell>
          <cell r="C73">
            <v>0.53853635857563209</v>
          </cell>
          <cell r="G73" t="e">
            <v>#N/A</v>
          </cell>
        </row>
        <row r="74">
          <cell r="A74" t="str">
            <v>J 97</v>
          </cell>
          <cell r="B74">
            <v>0.72532723872844385</v>
          </cell>
          <cell r="D74">
            <v>0.74603797562981233</v>
          </cell>
          <cell r="G74" t="e">
            <v>#N/A</v>
          </cell>
        </row>
        <row r="75">
          <cell r="A75" t="str">
            <v>F</v>
          </cell>
          <cell r="B75">
            <v>0.70279459324985483</v>
          </cell>
          <cell r="D75">
            <v>0.74603797562981233</v>
          </cell>
          <cell r="G75" t="e">
            <v>#N/A</v>
          </cell>
        </row>
        <row r="76">
          <cell r="A76" t="str">
            <v>M</v>
          </cell>
          <cell r="B76">
            <v>0.66771859605911332</v>
          </cell>
          <cell r="D76">
            <v>0.74603797562981233</v>
          </cell>
          <cell r="G76" t="e">
            <v>#N/A</v>
          </cell>
        </row>
        <row r="77">
          <cell r="A77" t="str">
            <v>A</v>
          </cell>
          <cell r="B77">
            <v>0.67829209896248999</v>
          </cell>
          <cell r="D77">
            <v>0.74603797562981233</v>
          </cell>
          <cell r="G77" t="e">
            <v>#N/A</v>
          </cell>
        </row>
        <row r="78">
          <cell r="A78" t="str">
            <v>M</v>
          </cell>
          <cell r="B78">
            <v>0.70434640255381842</v>
          </cell>
          <cell r="D78">
            <v>0.74603797562981233</v>
          </cell>
          <cell r="G78" t="e">
            <v>#N/A</v>
          </cell>
        </row>
        <row r="79">
          <cell r="A79" t="str">
            <v>J</v>
          </cell>
          <cell r="B79">
            <v>0.75112033195020744</v>
          </cell>
          <cell r="D79">
            <v>0.74603797562981233</v>
          </cell>
          <cell r="G79">
            <v>0.75112033195020744</v>
          </cell>
        </row>
        <row r="80">
          <cell r="A80" t="str">
            <v>J</v>
          </cell>
          <cell r="B80">
            <v>0.77953156822810588</v>
          </cell>
          <cell r="D80">
            <v>0.74603797562981233</v>
          </cell>
          <cell r="G80" t="e">
            <v>#N/A</v>
          </cell>
        </row>
        <row r="81">
          <cell r="A81" t="str">
            <v>A</v>
          </cell>
          <cell r="B81">
            <v>0.78578528827037775</v>
          </cell>
          <cell r="D81">
            <v>0.74603797562981233</v>
          </cell>
          <cell r="G81" t="e">
            <v>#N/A</v>
          </cell>
        </row>
        <row r="82">
          <cell r="A82" t="str">
            <v>S</v>
          </cell>
          <cell r="B82">
            <v>0.80389242745930645</v>
          </cell>
          <cell r="D82">
            <v>0.74603797562981233</v>
          </cell>
          <cell r="G82" t="e">
            <v>#N/A</v>
          </cell>
        </row>
        <row r="83">
          <cell r="A83" t="str">
            <v>O</v>
          </cell>
          <cell r="B83">
            <v>0.80065992396528229</v>
          </cell>
          <cell r="D83">
            <v>0.74603797562981233</v>
          </cell>
          <cell r="G83" t="e">
            <v>#N/A</v>
          </cell>
        </row>
        <row r="84">
          <cell r="A84" t="str">
            <v>N</v>
          </cell>
          <cell r="B84">
            <v>0.77388888888888885</v>
          </cell>
          <cell r="D84">
            <v>0.74603797562981233</v>
          </cell>
          <cell r="G84" t="e">
            <v>#N/A</v>
          </cell>
        </row>
        <row r="85">
          <cell r="A85" t="str">
            <v>D</v>
          </cell>
          <cell r="B85">
            <v>0.75570546863786425</v>
          </cell>
          <cell r="D85">
            <v>0.74603797562981233</v>
          </cell>
          <cell r="G85" t="e">
            <v>#N/A</v>
          </cell>
        </row>
      </sheetData>
      <sheetData sheetId="20" refreshError="1">
        <row r="62">
          <cell r="B62">
            <v>0.59307244843997886</v>
          </cell>
          <cell r="C62">
            <v>0.86235418048456947</v>
          </cell>
          <cell r="G62" t="e">
            <v>#N/A</v>
          </cell>
        </row>
        <row r="63">
          <cell r="B63">
            <v>0.86635944700460832</v>
          </cell>
          <cell r="C63">
            <v>0.86235418048456947</v>
          </cell>
          <cell r="G63" t="e">
            <v>#N/A</v>
          </cell>
        </row>
        <row r="64">
          <cell r="B64">
            <v>0.90046880634691673</v>
          </cell>
          <cell r="C64">
            <v>0.86235418048456947</v>
          </cell>
          <cell r="G64" t="e">
            <v>#N/A</v>
          </cell>
        </row>
        <row r="65">
          <cell r="B65">
            <v>0.889351481184948</v>
          </cell>
          <cell r="C65">
            <v>0.86235418048456947</v>
          </cell>
          <cell r="G65" t="e">
            <v>#N/A</v>
          </cell>
        </row>
        <row r="66">
          <cell r="B66">
            <v>0.9520435069215557</v>
          </cell>
          <cell r="C66">
            <v>0.86235418048456947</v>
          </cell>
          <cell r="G66" t="e">
            <v>#N/A</v>
          </cell>
        </row>
        <row r="67">
          <cell r="B67">
            <v>0.98117118673346004</v>
          </cell>
          <cell r="C67">
            <v>0.86235418048456947</v>
          </cell>
          <cell r="G67">
            <v>0.98117118673346004</v>
          </cell>
        </row>
        <row r="68">
          <cell r="B68">
            <v>0.92096699209669919</v>
          </cell>
          <cell r="C68">
            <v>0.86235418048456947</v>
          </cell>
          <cell r="G68" t="e">
            <v>#N/A</v>
          </cell>
        </row>
        <row r="69">
          <cell r="B69">
            <v>0.87006925624811804</v>
          </cell>
          <cell r="C69">
            <v>0.86235418048456947</v>
          </cell>
          <cell r="G69" t="e">
            <v>#N/A</v>
          </cell>
        </row>
        <row r="70">
          <cell r="B70">
            <v>0.87907465825446895</v>
          </cell>
          <cell r="C70">
            <v>0.86235418048456947</v>
          </cell>
          <cell r="G70" t="e">
            <v>#N/A</v>
          </cell>
        </row>
        <row r="71">
          <cell r="B71">
            <v>0.86176946857058734</v>
          </cell>
          <cell r="C71">
            <v>0.86235418048456947</v>
          </cell>
          <cell r="G71" t="e">
            <v>#N/A</v>
          </cell>
        </row>
        <row r="72">
          <cell r="B72">
            <v>0.84891391794046667</v>
          </cell>
          <cell r="C72">
            <v>0.86235418048456947</v>
          </cell>
          <cell r="G72" t="e">
            <v>#N/A</v>
          </cell>
        </row>
        <row r="73">
          <cell r="B73">
            <v>0.85533727160324224</v>
          </cell>
          <cell r="C73">
            <v>0.86235418048456947</v>
          </cell>
          <cell r="G73" t="e">
            <v>#N/A</v>
          </cell>
        </row>
        <row r="74">
          <cell r="B74">
            <v>0.8197571464710347</v>
          </cell>
          <cell r="D74">
            <v>0.87905332718610729</v>
          </cell>
          <cell r="G74" t="e">
            <v>#N/A</v>
          </cell>
        </row>
        <row r="75">
          <cell r="B75">
            <v>0.83410290237467022</v>
          </cell>
          <cell r="D75">
            <v>0.87905332718610729</v>
          </cell>
          <cell r="G75" t="e">
            <v>#N/A</v>
          </cell>
        </row>
        <row r="76">
          <cell r="B76">
            <v>0.81864023648061202</v>
          </cell>
          <cell r="D76">
            <v>0.87905332718610729</v>
          </cell>
          <cell r="G76" t="e">
            <v>#N/A</v>
          </cell>
        </row>
        <row r="77">
          <cell r="B77">
            <v>0.89433198380566803</v>
          </cell>
          <cell r="D77">
            <v>0.87905332718610729</v>
          </cell>
          <cell r="G77" t="e">
            <v>#N/A</v>
          </cell>
        </row>
        <row r="78">
          <cell r="B78">
            <v>0.88070579209819722</v>
          </cell>
          <cell r="D78">
            <v>0.87905332718610729</v>
          </cell>
          <cell r="G78" t="e">
            <v>#N/A</v>
          </cell>
        </row>
        <row r="79">
          <cell r="B79">
            <v>0.88421970357454227</v>
          </cell>
          <cell r="D79">
            <v>0.87905332718610729</v>
          </cell>
          <cell r="G79">
            <v>0.88421970357454227</v>
          </cell>
        </row>
        <row r="80">
          <cell r="B80">
            <v>0.89163277164439281</v>
          </cell>
          <cell r="D80">
            <v>0.87905332718610729</v>
          </cell>
          <cell r="G80" t="e">
            <v>#N/A</v>
          </cell>
        </row>
        <row r="81">
          <cell r="B81">
            <v>0.8965119631017584</v>
          </cell>
          <cell r="D81">
            <v>0.87905332718610729</v>
          </cell>
          <cell r="G81" t="e">
            <v>#N/A</v>
          </cell>
        </row>
        <row r="82">
          <cell r="B82">
            <v>0.89316939890710378</v>
          </cell>
          <cell r="D82">
            <v>0.87905332718610729</v>
          </cell>
          <cell r="G82" t="e">
            <v>#N/A</v>
          </cell>
        </row>
        <row r="83">
          <cell r="B83">
            <v>0.89416690730580417</v>
          </cell>
          <cell r="D83">
            <v>0.87905332718610729</v>
          </cell>
          <cell r="G83" t="e">
            <v>#N/A</v>
          </cell>
        </row>
        <row r="84">
          <cell r="B84">
            <v>0.92627840909090908</v>
          </cell>
          <cell r="D84">
            <v>0.87905332718610729</v>
          </cell>
          <cell r="G84" t="e">
            <v>#N/A</v>
          </cell>
        </row>
        <row r="85">
          <cell r="B85">
            <v>0.90985609557426006</v>
          </cell>
          <cell r="D85">
            <v>0.87905332718610729</v>
          </cell>
          <cell r="G85" t="e">
            <v>#N/A</v>
          </cell>
        </row>
      </sheetData>
      <sheetData sheetId="21" refreshError="1">
        <row r="62">
          <cell r="G62" t="e">
            <v>#N/A</v>
          </cell>
        </row>
        <row r="63">
          <cell r="B63">
            <v>3.1815956926089083E-3</v>
          </cell>
          <cell r="C63">
            <v>0.21454192513820314</v>
          </cell>
          <cell r="G63" t="e">
            <v>#N/A</v>
          </cell>
        </row>
        <row r="64">
          <cell r="B64">
            <v>6.0479375696767E-2</v>
          </cell>
          <cell r="C64">
            <v>0.21454192513820314</v>
          </cell>
          <cell r="G64">
            <v>6.0479375696767E-2</v>
          </cell>
        </row>
        <row r="65">
          <cell r="B65">
            <v>0.21512519161982627</v>
          </cell>
          <cell r="C65">
            <v>0.21454192513820314</v>
          </cell>
          <cell r="G65" t="e">
            <v>#N/A</v>
          </cell>
        </row>
        <row r="66">
          <cell r="B66">
            <v>0.3709941520467836</v>
          </cell>
          <cell r="C66">
            <v>0.21454192513820314</v>
          </cell>
          <cell r="G66" t="e">
            <v>#N/A</v>
          </cell>
        </row>
        <row r="67">
          <cell r="B67">
            <v>0.42270828213320227</v>
          </cell>
          <cell r="C67">
            <v>0.21454192513820314</v>
          </cell>
          <cell r="G67" t="e">
            <v>#N/A</v>
          </cell>
        </row>
        <row r="68">
          <cell r="B68">
            <v>0.46220009053870531</v>
          </cell>
          <cell r="C68">
            <v>0.21454192513820314</v>
          </cell>
          <cell r="G68" t="e">
            <v>#N/A</v>
          </cell>
        </row>
        <row r="69">
          <cell r="B69">
            <v>0.43316831683168316</v>
          </cell>
          <cell r="C69">
            <v>0.21454192513820314</v>
          </cell>
          <cell r="G69" t="e">
            <v>#N/A</v>
          </cell>
        </row>
        <row r="70">
          <cell r="B70">
            <v>0.44835218888342349</v>
          </cell>
          <cell r="C70">
            <v>0.21454192513820314</v>
          </cell>
          <cell r="G70" t="e">
            <v>#N/A</v>
          </cell>
        </row>
        <row r="71">
          <cell r="B71">
            <v>0.86415468517600391</v>
          </cell>
          <cell r="D71">
            <v>0.83079765268419914</v>
          </cell>
          <cell r="G71" t="e">
            <v>#N/A</v>
          </cell>
        </row>
        <row r="72">
          <cell r="B72">
            <v>0.83162684869169512</v>
          </cell>
          <cell r="D72">
            <v>0.83079765268419914</v>
          </cell>
          <cell r="G72" t="e">
            <v>#N/A</v>
          </cell>
        </row>
        <row r="73">
          <cell r="B73">
            <v>0.77340374459913586</v>
          </cell>
          <cell r="D73">
            <v>0.83079765268419914</v>
          </cell>
          <cell r="G73" t="e">
            <v>#N/A</v>
          </cell>
        </row>
        <row r="74">
          <cell r="B74">
            <v>0.68848758465011284</v>
          </cell>
          <cell r="D74">
            <v>0.83079765268419914</v>
          </cell>
          <cell r="G74" t="e">
            <v>#N/A</v>
          </cell>
        </row>
        <row r="75">
          <cell r="B75">
            <v>0.94868238557558948</v>
          </cell>
          <cell r="D75">
            <v>0.83079765268419914</v>
          </cell>
          <cell r="G75" t="e">
            <v>#N/A</v>
          </cell>
        </row>
        <row r="76">
          <cell r="B76">
            <v>1.0935192780968006</v>
          </cell>
          <cell r="D76">
            <v>0.83079765268419914</v>
          </cell>
          <cell r="G76">
            <v>1.0935192780968006</v>
          </cell>
        </row>
        <row r="77">
          <cell r="B77">
            <v>1.4034034034034033</v>
          </cell>
          <cell r="D77">
            <v>0.83079765268419914</v>
          </cell>
          <cell r="G77" t="e">
            <v>#N/A</v>
          </cell>
        </row>
        <row r="78">
          <cell r="B78">
            <v>1.0255847953216375</v>
          </cell>
          <cell r="D78">
            <v>0.83079765268419914</v>
          </cell>
          <cell r="G78" t="e">
            <v>#N/A</v>
          </cell>
        </row>
        <row r="79">
          <cell r="B79">
            <v>0.75550122249388751</v>
          </cell>
          <cell r="D79">
            <v>0.83079765268419914</v>
          </cell>
          <cell r="G79" t="e">
            <v>#N/A</v>
          </cell>
        </row>
        <row r="80">
          <cell r="B80">
            <v>0.74857142857142855</v>
          </cell>
          <cell r="D80">
            <v>0.83079765268419914</v>
          </cell>
          <cell r="G80" t="e">
            <v>#N/A</v>
          </cell>
        </row>
        <row r="81">
          <cell r="B81">
            <v>0.85728643216080402</v>
          </cell>
          <cell r="D81">
            <v>0.83079765268419914</v>
          </cell>
          <cell r="G81" t="e">
            <v>#N/A</v>
          </cell>
        </row>
        <row r="82">
          <cell r="B82">
            <v>0.40193965517241381</v>
          </cell>
          <cell r="D82">
            <v>0.83079765268419914</v>
          </cell>
          <cell r="G82" t="e">
            <v>#N/A</v>
          </cell>
        </row>
      </sheetData>
      <sheetData sheetId="22" refreshError="1">
        <row r="59">
          <cell r="B59">
            <v>0</v>
          </cell>
          <cell r="C59">
            <v>0.48753561253561256</v>
          </cell>
          <cell r="F59" t="e">
            <v>#N/A</v>
          </cell>
        </row>
        <row r="60">
          <cell r="B60">
            <v>0.42670682730923692</v>
          </cell>
          <cell r="C60">
            <v>0.48753561253561256</v>
          </cell>
          <cell r="F60" t="e">
            <v>#N/A</v>
          </cell>
        </row>
        <row r="61">
          <cell r="B61">
            <v>0.39134912461380023</v>
          </cell>
          <cell r="C61">
            <v>0.48753561253561256</v>
          </cell>
          <cell r="F61" t="e">
            <v>#N/A</v>
          </cell>
        </row>
        <row r="62">
          <cell r="B62">
            <v>0.60204081632653061</v>
          </cell>
          <cell r="C62">
            <v>0.48753561253561256</v>
          </cell>
          <cell r="F62" t="e">
            <v>#N/A</v>
          </cell>
        </row>
        <row r="63">
          <cell r="B63">
            <v>0.76638176638176636</v>
          </cell>
          <cell r="C63">
            <v>0.48753561253561256</v>
          </cell>
          <cell r="F63" t="e">
            <v>#N/A</v>
          </cell>
        </row>
      </sheetData>
      <sheetData sheetId="23" refreshError="1">
        <row r="59">
          <cell r="B59">
            <v>0</v>
          </cell>
          <cell r="C59">
            <v>3.1026993484331366E-4</v>
          </cell>
          <cell r="F59" t="e">
            <v>#N/A</v>
          </cell>
        </row>
        <row r="60">
          <cell r="B60">
            <v>1.0964912280701754E-3</v>
          </cell>
          <cell r="C60">
            <v>3.1026993484331366E-4</v>
          </cell>
          <cell r="F60" t="e">
            <v>#N/A</v>
          </cell>
        </row>
        <row r="61">
          <cell r="B61">
            <v>0</v>
          </cell>
          <cell r="C61">
            <v>3.1026993484331366E-4</v>
          </cell>
          <cell r="F61" t="e">
            <v>#N/A</v>
          </cell>
        </row>
        <row r="62">
          <cell r="B62">
            <v>0</v>
          </cell>
          <cell r="C62">
            <v>3.1026993484331366E-4</v>
          </cell>
          <cell r="F62" t="e">
            <v>#N/A</v>
          </cell>
        </row>
        <row r="63">
          <cell r="B63">
            <v>0</v>
          </cell>
          <cell r="C63">
            <v>3.1026993484331366E-4</v>
          </cell>
          <cell r="F63" t="e">
            <v>#N/A</v>
          </cell>
        </row>
      </sheetData>
      <sheetData sheetId="24" refreshError="1">
        <row r="62">
          <cell r="B62">
            <v>0</v>
          </cell>
          <cell r="C62">
            <v>0.32695800227014754</v>
          </cell>
          <cell r="G62" t="e">
            <v>#N/A</v>
          </cell>
        </row>
        <row r="63">
          <cell r="B63">
            <v>3.9076376554174071E-2</v>
          </cell>
          <cell r="C63">
            <v>0.32695800227014754</v>
          </cell>
          <cell r="G63">
            <v>3.9076376554174071E-2</v>
          </cell>
        </row>
        <row r="64">
          <cell r="B64">
            <v>0.15414890127910791</v>
          </cell>
          <cell r="C64">
            <v>0.32695800227014754</v>
          </cell>
          <cell r="G64" t="e">
            <v>#N/A</v>
          </cell>
        </row>
        <row r="65">
          <cell r="B65">
            <v>0.50575101488497975</v>
          </cell>
          <cell r="C65">
            <v>0.32695800227014754</v>
          </cell>
          <cell r="G65" t="e">
            <v>#N/A</v>
          </cell>
        </row>
        <row r="66">
          <cell r="B66">
            <v>0.78049597855227881</v>
          </cell>
          <cell r="C66">
            <v>0.32695800227014754</v>
          </cell>
          <cell r="G66" t="e">
            <v>#N/A</v>
          </cell>
        </row>
        <row r="67">
          <cell r="B67">
            <v>0.85448695030389699</v>
          </cell>
          <cell r="C67">
            <v>0.32695800227014754</v>
          </cell>
          <cell r="G67" t="e">
            <v>#N/A</v>
          </cell>
        </row>
        <row r="68">
          <cell r="B68">
            <v>0.89026162790697672</v>
          </cell>
          <cell r="C68">
            <v>0.32695800227014754</v>
          </cell>
          <cell r="G68" t="e">
            <v>#N/A</v>
          </cell>
        </row>
        <row r="69">
          <cell r="B69">
            <v>0.89298314386515087</v>
          </cell>
          <cell r="C69">
            <v>0.32695800227014754</v>
          </cell>
          <cell r="G69" t="e">
            <v>#N/A</v>
          </cell>
        </row>
        <row r="70">
          <cell r="B70">
            <v>0.88682965299684546</v>
          </cell>
          <cell r="D70">
            <v>0.9254292587165095</v>
          </cell>
          <cell r="G70" t="e">
            <v>#N/A</v>
          </cell>
        </row>
        <row r="71">
          <cell r="B71">
            <v>0.89351005484460699</v>
          </cell>
          <cell r="D71">
            <v>0.9254292587165095</v>
          </cell>
          <cell r="G71" t="e">
            <v>#N/A</v>
          </cell>
        </row>
        <row r="72">
          <cell r="B72">
            <v>0.87259259259259259</v>
          </cell>
          <cell r="D72">
            <v>0.9254292587165095</v>
          </cell>
          <cell r="G72" t="e">
            <v>#N/A</v>
          </cell>
        </row>
        <row r="73">
          <cell r="B73">
            <v>0.89027877055039317</v>
          </cell>
          <cell r="D73">
            <v>0.9254292587165095</v>
          </cell>
          <cell r="G73" t="e">
            <v>#N/A</v>
          </cell>
        </row>
        <row r="74">
          <cell r="B74">
            <v>0.89001396648044695</v>
          </cell>
          <cell r="D74">
            <v>0.9254292587165095</v>
          </cell>
          <cell r="G74" t="e">
            <v>#N/A</v>
          </cell>
        </row>
        <row r="75">
          <cell r="B75">
            <v>0.93681116825863331</v>
          </cell>
          <cell r="D75">
            <v>0.9254292587165095</v>
          </cell>
          <cell r="G75">
            <v>0.93681116825863331</v>
          </cell>
        </row>
        <row r="76">
          <cell r="B76">
            <v>0.94928880643166358</v>
          </cell>
          <cell r="D76">
            <v>0.9254292587165095</v>
          </cell>
          <cell r="G76" t="e">
            <v>#N/A</v>
          </cell>
        </row>
        <row r="77">
          <cell r="B77">
            <v>0.95069605568445481</v>
          </cell>
          <cell r="D77">
            <v>0.9254292587165095</v>
          </cell>
          <cell r="G77" t="e">
            <v>#N/A</v>
          </cell>
        </row>
        <row r="78">
          <cell r="B78">
            <v>0.94936350777934941</v>
          </cell>
          <cell r="D78">
            <v>0.9254292587165095</v>
          </cell>
          <cell r="G78" t="e">
            <v>#N/A</v>
          </cell>
        </row>
        <row r="79">
          <cell r="B79">
            <v>0.94432605221097499</v>
          </cell>
          <cell r="D79">
            <v>0.9254292587165095</v>
          </cell>
          <cell r="G79" t="e">
            <v>#N/A</v>
          </cell>
        </row>
        <row r="80">
          <cell r="B80">
            <v>0.94679943100995734</v>
          </cell>
          <cell r="D80">
            <v>0.9254292587165095</v>
          </cell>
          <cell r="G80" t="e">
            <v>#N/A</v>
          </cell>
        </row>
        <row r="81">
          <cell r="B81">
            <v>0.95475113122171951</v>
          </cell>
          <cell r="D81">
            <v>0.9254292587165095</v>
          </cell>
          <cell r="G81" t="e">
            <v>#N/A</v>
          </cell>
        </row>
      </sheetData>
      <sheetData sheetId="25" refreshError="1">
        <row r="62">
          <cell r="B62">
            <v>0</v>
          </cell>
          <cell r="C62">
            <v>8.8787417554540837E-3</v>
          </cell>
          <cell r="G62" t="e">
            <v>#N/A</v>
          </cell>
        </row>
        <row r="63">
          <cell r="B63">
            <v>7.9681274900398405E-3</v>
          </cell>
          <cell r="C63">
            <v>8.8787417554540837E-3</v>
          </cell>
          <cell r="G63">
            <v>7.9681274900398405E-3</v>
          </cell>
        </row>
        <row r="64">
          <cell r="B64">
            <v>3.3003300330033E-2</v>
          </cell>
          <cell r="C64">
            <v>8.8787417554540837E-3</v>
          </cell>
          <cell r="G64" t="e">
            <v>#N/A</v>
          </cell>
        </row>
        <row r="65">
          <cell r="B65">
            <v>2.3255813953488372E-2</v>
          </cell>
          <cell r="C65">
            <v>8.8787417554540837E-3</v>
          </cell>
          <cell r="G65" t="e">
            <v>#N/A</v>
          </cell>
        </row>
        <row r="66">
          <cell r="B66">
            <v>2.8268551236749116E-2</v>
          </cell>
          <cell r="C66">
            <v>8.8787417554540837E-3</v>
          </cell>
          <cell r="G66" t="e">
            <v>#N/A</v>
          </cell>
        </row>
        <row r="67">
          <cell r="B67">
            <v>1.5810276679841896E-2</v>
          </cell>
          <cell r="C67">
            <v>8.8787417554540837E-3</v>
          </cell>
          <cell r="G67" t="e">
            <v>#N/A</v>
          </cell>
        </row>
        <row r="68">
          <cell r="B68">
            <v>0</v>
          </cell>
          <cell r="C68">
            <v>8.8787417554540837E-3</v>
          </cell>
          <cell r="G68" t="e">
            <v>#N/A</v>
          </cell>
        </row>
        <row r="69">
          <cell r="B69">
            <v>1.0638297872340425E-2</v>
          </cell>
          <cell r="C69">
            <v>8.8787417554540837E-3</v>
          </cell>
          <cell r="G69" t="e">
            <v>#N/A</v>
          </cell>
        </row>
        <row r="70">
          <cell r="B70">
            <v>0</v>
          </cell>
          <cell r="D70">
            <v>0.48005836575875488</v>
          </cell>
          <cell r="G70" t="e">
            <v>#N/A</v>
          </cell>
        </row>
        <row r="71">
          <cell r="B71">
            <v>0</v>
          </cell>
          <cell r="D71">
            <v>0.48005836575875488</v>
          </cell>
          <cell r="G71" t="e">
            <v>#N/A</v>
          </cell>
        </row>
        <row r="72">
          <cell r="B72">
            <v>0</v>
          </cell>
          <cell r="D72">
            <v>0.48005836575875488</v>
          </cell>
          <cell r="G72" t="e">
            <v>#N/A</v>
          </cell>
        </row>
        <row r="73">
          <cell r="B73">
            <v>0.45454545454545453</v>
          </cell>
          <cell r="D73">
            <v>0.48005836575875488</v>
          </cell>
          <cell r="G73" t="e">
            <v>#N/A</v>
          </cell>
        </row>
        <row r="74">
          <cell r="B74">
            <v>0.77419354838709675</v>
          </cell>
          <cell r="D74">
            <v>0.48005836575875488</v>
          </cell>
          <cell r="G74" t="e">
            <v>#N/A</v>
          </cell>
        </row>
        <row r="75">
          <cell r="B75">
            <v>0.80833333333333335</v>
          </cell>
          <cell r="D75">
            <v>0.48005836575875488</v>
          </cell>
          <cell r="G75">
            <v>0.80833333333333335</v>
          </cell>
        </row>
        <row r="76">
          <cell r="B76">
            <v>0.8359375</v>
          </cell>
          <cell r="D76">
            <v>0.48005836575875488</v>
          </cell>
          <cell r="G76" t="e">
            <v>#N/A</v>
          </cell>
        </row>
        <row r="77">
          <cell r="B77">
            <v>0.86458333333333337</v>
          </cell>
          <cell r="D77">
            <v>0.48005836575875488</v>
          </cell>
          <cell r="G77" t="e">
            <v>#N/A</v>
          </cell>
        </row>
        <row r="78">
          <cell r="B78">
            <v>0.8</v>
          </cell>
          <cell r="D78">
            <v>0.48005836575875488</v>
          </cell>
          <cell r="G78" t="e">
            <v>#N/A</v>
          </cell>
        </row>
        <row r="79">
          <cell r="B79">
            <v>0.83006535947712423</v>
          </cell>
          <cell r="D79">
            <v>0.48005836575875488</v>
          </cell>
          <cell r="G79" t="e">
            <v>#N/A</v>
          </cell>
        </row>
        <row r="80">
          <cell r="B80">
            <v>0.85964912280701755</v>
          </cell>
          <cell r="D80">
            <v>0.48005836575875488</v>
          </cell>
          <cell r="G80" t="e">
            <v>#N/A</v>
          </cell>
        </row>
        <row r="81">
          <cell r="B81">
            <v>0.8045977011494253</v>
          </cell>
          <cell r="D81">
            <v>0.48005836575875488</v>
          </cell>
          <cell r="G81" t="e">
            <v>#N/A</v>
          </cell>
        </row>
      </sheetData>
      <sheetData sheetId="26" refreshError="1">
        <row r="62">
          <cell r="B62">
            <v>0</v>
          </cell>
          <cell r="C62">
            <v>0.29495686794956866</v>
          </cell>
          <cell r="G62" t="e">
            <v>#N/A</v>
          </cell>
        </row>
        <row r="63">
          <cell r="B63">
            <v>3.6529680365296802E-2</v>
          </cell>
          <cell r="C63">
            <v>0.29495686794956866</v>
          </cell>
          <cell r="G63">
            <v>3.6529680365296802E-2</v>
          </cell>
        </row>
        <row r="64">
          <cell r="B64">
            <v>0.14319809069212411</v>
          </cell>
          <cell r="C64">
            <v>0.29495686794956866</v>
          </cell>
          <cell r="G64" t="e">
            <v>#N/A</v>
          </cell>
        </row>
        <row r="65">
          <cell r="B65">
            <v>0.44989530361950342</v>
          </cell>
          <cell r="C65">
            <v>0.29495686794956866</v>
          </cell>
          <cell r="G65" t="e">
            <v>#N/A</v>
          </cell>
        </row>
        <row r="66">
          <cell r="B66">
            <v>0.7153351698806244</v>
          </cell>
          <cell r="C66">
            <v>0.29495686794956866</v>
          </cell>
          <cell r="G66" t="e">
            <v>#N/A</v>
          </cell>
        </row>
        <row r="67">
          <cell r="B67">
            <v>0.78491803278688521</v>
          </cell>
          <cell r="C67">
            <v>0.29495686794956866</v>
          </cell>
          <cell r="G67" t="e">
            <v>#N/A</v>
          </cell>
        </row>
        <row r="68">
          <cell r="B68">
            <v>0.80724876441515647</v>
          </cell>
          <cell r="C68">
            <v>0.29495686794956866</v>
          </cell>
          <cell r="G68" t="e">
            <v>#N/A</v>
          </cell>
        </row>
        <row r="69">
          <cell r="B69">
            <v>0.83242059145673608</v>
          </cell>
          <cell r="C69">
            <v>0.29495686794956866</v>
          </cell>
          <cell r="G69" t="e">
            <v>#N/A</v>
          </cell>
        </row>
        <row r="70">
          <cell r="B70">
            <v>0.79808374733853793</v>
          </cell>
          <cell r="D70">
            <v>0.90147293514376159</v>
          </cell>
          <cell r="G70" t="e">
            <v>#N/A</v>
          </cell>
        </row>
        <row r="71">
          <cell r="B71">
            <v>0.80818520049607279</v>
          </cell>
          <cell r="D71">
            <v>0.90147293514376159</v>
          </cell>
          <cell r="G71" t="e">
            <v>#N/A</v>
          </cell>
        </row>
        <row r="72">
          <cell r="B72">
            <v>0.78927973199329982</v>
          </cell>
          <cell r="D72">
            <v>0.90147293514376159</v>
          </cell>
          <cell r="G72" t="e">
            <v>#N/A</v>
          </cell>
        </row>
        <row r="73">
          <cell r="B73">
            <v>0.86909214552873171</v>
          </cell>
          <cell r="D73">
            <v>0.90147293514376159</v>
          </cell>
          <cell r="G73" t="e">
            <v>#N/A</v>
          </cell>
        </row>
        <row r="74">
          <cell r="B74">
            <v>0.8852074966532798</v>
          </cell>
          <cell r="D74">
            <v>0.90147293514376159</v>
          </cell>
          <cell r="G74" t="e">
            <v>#N/A</v>
          </cell>
        </row>
        <row r="75">
          <cell r="B75">
            <v>0.93138634764250527</v>
          </cell>
          <cell r="D75">
            <v>0.90147293514376159</v>
          </cell>
          <cell r="G75">
            <v>0.93138634764250527</v>
          </cell>
        </row>
        <row r="76">
          <cell r="B76">
            <v>0.94497323022010704</v>
          </cell>
          <cell r="D76">
            <v>0.90147293514376159</v>
          </cell>
          <cell r="G76" t="e">
            <v>#N/A</v>
          </cell>
        </row>
        <row r="77">
          <cell r="B77">
            <v>0.94615384615384612</v>
          </cell>
          <cell r="D77">
            <v>0.90147293514376159</v>
          </cell>
          <cell r="G77" t="e">
            <v>#N/A</v>
          </cell>
        </row>
        <row r="78">
          <cell r="B78">
            <v>0.94367346938775509</v>
          </cell>
          <cell r="D78">
            <v>0.90147293514376159</v>
          </cell>
          <cell r="G78" t="e">
            <v>#N/A</v>
          </cell>
        </row>
        <row r="79">
          <cell r="B79">
            <v>0.93985154850268748</v>
          </cell>
          <cell r="D79">
            <v>0.90147293514376159</v>
          </cell>
          <cell r="G79" t="e">
            <v>#N/A</v>
          </cell>
        </row>
        <row r="80">
          <cell r="B80">
            <v>0.94275637547476943</v>
          </cell>
          <cell r="D80">
            <v>0.90147293514376159</v>
          </cell>
          <cell r="G80" t="e">
            <v>#N/A</v>
          </cell>
        </row>
        <row r="81">
          <cell r="B81">
            <v>0.95033783783783787</v>
          </cell>
          <cell r="D81">
            <v>0.90147293514376159</v>
          </cell>
          <cell r="G81" t="e">
            <v>#N/A</v>
          </cell>
        </row>
      </sheetData>
      <sheetData sheetId="27" refreshError="1"/>
      <sheetData sheetId="28" refreshError="1"/>
      <sheetData sheetId="29" refreshError="1"/>
      <sheetData sheetId="30"/>
      <sheetData sheetId="31" refreshError="1"/>
      <sheetData sheetId="32" refreshError="1"/>
      <sheetData sheetId="33">
        <row r="66">
          <cell r="D66">
            <v>8162.4349712227504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nterface"/>
      <sheetName val="Mercado"/>
      <sheetName val="Responsavel"/>
      <sheetName val="Instrucao"/>
      <sheetName val="PainelEmp"/>
      <sheetName val="i"/>
      <sheetName val="Eq"/>
      <sheetName val="Dados"/>
      <sheetName val="Empresa"/>
      <sheetName val="DE"/>
      <sheetName val="TE"/>
      <sheetName val="Posicionamento"/>
      <sheetName val="Distribuicao"/>
      <sheetName val="Analises"/>
      <sheetName val="D5P"/>
      <sheetName val="Dados 5P"/>
      <sheetName val="5P"/>
      <sheetName val="M"/>
      <sheetName val="MGraf"/>
      <sheetName val="5P SB"/>
      <sheetName val="5P TD"/>
      <sheetName val="5P RF"/>
      <sheetName val="5P RT"/>
      <sheetName val="M SB"/>
      <sheetName val="M TD"/>
      <sheetName val="M RF"/>
      <sheetName val="M 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Plan3"/>
      <sheetName val="Plan1"/>
      <sheetName val="Worksheet"/>
      <sheetName val="macro d'éval"/>
      <sheetName val="Matrix"/>
      <sheetName val="Jobgrades"/>
      <sheetName val="Matchcodes"/>
      <sheetName val="Validation"/>
      <sheetName val="HWendt"/>
      <sheetName val="R$ Trator"/>
    </sheetNames>
    <sheetDataSet>
      <sheetData sheetId="0" refreshError="1"/>
      <sheetData sheetId="1" refreshError="1"/>
      <sheetData sheetId="2" refreshError="1"/>
      <sheetData sheetId="3" refreshError="1"/>
      <sheetData sheetId="4" refreshError="1">
        <row r="1">
          <cell r="D1" t="str">
            <v>COMP</v>
          </cell>
          <cell r="R1" t="str">
            <v>Lprof</v>
          </cell>
        </row>
      </sheetData>
      <sheetData sheetId="5" refreshError="1"/>
      <sheetData sheetId="6" refreshError="1"/>
      <sheetData sheetId="7" refreshError="1"/>
      <sheetData sheetId="8" refreshError="1">
        <row r="3">
          <cell r="BA3" t="str">
            <v>A-</v>
          </cell>
          <cell r="BB3" t="str">
            <v>0-</v>
          </cell>
          <cell r="BC3">
            <v>1</v>
          </cell>
          <cell r="BD3" t="str">
            <v>A-</v>
          </cell>
          <cell r="BE3" t="str">
            <v>1-</v>
          </cell>
          <cell r="BF3" t="str">
            <v>A-</v>
          </cell>
          <cell r="BG3" t="str">
            <v>0-</v>
          </cell>
          <cell r="BH3" t="str">
            <v>R-</v>
          </cell>
        </row>
        <row r="4">
          <cell r="BA4" t="str">
            <v>A</v>
          </cell>
          <cell r="BB4">
            <v>0</v>
          </cell>
          <cell r="BC4">
            <v>2</v>
          </cell>
          <cell r="BD4" t="str">
            <v>A</v>
          </cell>
          <cell r="BE4">
            <v>1</v>
          </cell>
          <cell r="BF4" t="str">
            <v>A</v>
          </cell>
          <cell r="BG4">
            <v>0</v>
          </cell>
          <cell r="BH4" t="str">
            <v>R</v>
          </cell>
        </row>
        <row r="5">
          <cell r="BA5" t="str">
            <v>A+</v>
          </cell>
          <cell r="BB5" t="str">
            <v>0+</v>
          </cell>
          <cell r="BC5">
            <v>3</v>
          </cell>
          <cell r="BD5" t="str">
            <v>A+</v>
          </cell>
          <cell r="BE5" t="str">
            <v>1+</v>
          </cell>
          <cell r="BF5" t="str">
            <v>A+</v>
          </cell>
          <cell r="BG5" t="str">
            <v>0+</v>
          </cell>
          <cell r="BH5" t="str">
            <v>R+</v>
          </cell>
        </row>
        <row r="6">
          <cell r="BA6" t="str">
            <v>B-</v>
          </cell>
          <cell r="BB6" t="str">
            <v>T-</v>
          </cell>
          <cell r="BD6" t="str">
            <v>B-</v>
          </cell>
          <cell r="BE6" t="str">
            <v>2-</v>
          </cell>
          <cell r="BF6" t="str">
            <v>B-</v>
          </cell>
          <cell r="BG6" t="str">
            <v>1-</v>
          </cell>
          <cell r="BH6" t="str">
            <v>C-</v>
          </cell>
        </row>
        <row r="7">
          <cell r="BA7" t="str">
            <v>B</v>
          </cell>
          <cell r="BB7" t="str">
            <v>T</v>
          </cell>
          <cell r="BD7" t="str">
            <v>B</v>
          </cell>
          <cell r="BE7">
            <v>2</v>
          </cell>
          <cell r="BF7" t="str">
            <v>B</v>
          </cell>
          <cell r="BG7">
            <v>1</v>
          </cell>
          <cell r="BH7" t="str">
            <v>C</v>
          </cell>
        </row>
        <row r="8">
          <cell r="BA8" t="str">
            <v>B+</v>
          </cell>
          <cell r="BB8" t="str">
            <v>T+</v>
          </cell>
          <cell r="BD8" t="str">
            <v>B+</v>
          </cell>
          <cell r="BE8" t="str">
            <v>2+</v>
          </cell>
          <cell r="BF8" t="str">
            <v>B+</v>
          </cell>
          <cell r="BG8" t="str">
            <v>1+</v>
          </cell>
          <cell r="BH8" t="str">
            <v>C+</v>
          </cell>
        </row>
        <row r="9">
          <cell r="BA9" t="str">
            <v>C-</v>
          </cell>
          <cell r="BB9" t="str">
            <v>I-</v>
          </cell>
          <cell r="BD9" t="str">
            <v>C-</v>
          </cell>
          <cell r="BE9" t="str">
            <v>3-</v>
          </cell>
          <cell r="BF9" t="str">
            <v>C-</v>
          </cell>
          <cell r="BG9" t="str">
            <v>2-</v>
          </cell>
          <cell r="BH9" t="str">
            <v>S-</v>
          </cell>
        </row>
        <row r="10">
          <cell r="BA10" t="str">
            <v>C</v>
          </cell>
          <cell r="BB10" t="str">
            <v>I</v>
          </cell>
          <cell r="BD10" t="str">
            <v>C</v>
          </cell>
          <cell r="BE10">
            <v>3</v>
          </cell>
          <cell r="BF10" t="str">
            <v>C</v>
          </cell>
          <cell r="BG10">
            <v>2</v>
          </cell>
          <cell r="BH10" t="str">
            <v>S</v>
          </cell>
        </row>
        <row r="11">
          <cell r="BA11" t="str">
            <v>C+</v>
          </cell>
          <cell r="BB11" t="str">
            <v>I+</v>
          </cell>
          <cell r="BD11" t="str">
            <v>C+</v>
          </cell>
          <cell r="BE11" t="str">
            <v>3+</v>
          </cell>
          <cell r="BF11" t="str">
            <v>C+</v>
          </cell>
          <cell r="BG11" t="str">
            <v>2+</v>
          </cell>
          <cell r="BH11" t="str">
            <v>S+</v>
          </cell>
        </row>
        <row r="12">
          <cell r="BA12" t="str">
            <v>D-</v>
          </cell>
          <cell r="BB12" t="str">
            <v>II-</v>
          </cell>
          <cell r="BD12" t="str">
            <v>D-</v>
          </cell>
          <cell r="BE12" t="str">
            <v>4-</v>
          </cell>
          <cell r="BF12" t="str">
            <v>D-</v>
          </cell>
          <cell r="BG12" t="str">
            <v>3-</v>
          </cell>
          <cell r="BH12" t="str">
            <v>P-</v>
          </cell>
        </row>
        <row r="13">
          <cell r="BA13" t="str">
            <v>D</v>
          </cell>
          <cell r="BB13" t="str">
            <v>II</v>
          </cell>
          <cell r="BD13" t="str">
            <v>D</v>
          </cell>
          <cell r="BE13">
            <v>4</v>
          </cell>
          <cell r="BF13" t="str">
            <v>D</v>
          </cell>
          <cell r="BG13">
            <v>3</v>
          </cell>
          <cell r="BH13" t="str">
            <v>P</v>
          </cell>
        </row>
        <row r="14">
          <cell r="BA14" t="str">
            <v>D+</v>
          </cell>
          <cell r="BB14" t="str">
            <v>II+</v>
          </cell>
          <cell r="BD14" t="str">
            <v>D+</v>
          </cell>
          <cell r="BE14" t="str">
            <v>4+</v>
          </cell>
          <cell r="BF14" t="str">
            <v>D+</v>
          </cell>
          <cell r="BG14" t="str">
            <v>3+</v>
          </cell>
          <cell r="BH14" t="str">
            <v>P+</v>
          </cell>
        </row>
        <row r="15">
          <cell r="BA15" t="str">
            <v>E-</v>
          </cell>
          <cell r="BB15" t="str">
            <v>III-</v>
          </cell>
          <cell r="BD15" t="str">
            <v>E-</v>
          </cell>
          <cell r="BE15" t="str">
            <v>5-</v>
          </cell>
          <cell r="BF15" t="str">
            <v>E-</v>
          </cell>
          <cell r="BG15" t="str">
            <v>4-</v>
          </cell>
        </row>
        <row r="16">
          <cell r="BA16" t="str">
            <v>E</v>
          </cell>
          <cell r="BB16" t="str">
            <v>III</v>
          </cell>
          <cell r="BD16" t="str">
            <v>E</v>
          </cell>
          <cell r="BE16">
            <v>5</v>
          </cell>
          <cell r="BF16" t="str">
            <v>E</v>
          </cell>
          <cell r="BG16">
            <v>4</v>
          </cell>
        </row>
        <row r="17">
          <cell r="BA17" t="str">
            <v>E+</v>
          </cell>
          <cell r="BB17" t="str">
            <v>III+</v>
          </cell>
          <cell r="BD17" t="str">
            <v>E+</v>
          </cell>
          <cell r="BE17" t="str">
            <v>5+</v>
          </cell>
          <cell r="BF17" t="str">
            <v>E+</v>
          </cell>
          <cell r="BG17" t="str">
            <v>4+</v>
          </cell>
        </row>
        <row r="18">
          <cell r="BA18" t="str">
            <v>F-</v>
          </cell>
          <cell r="BB18" t="str">
            <v>IV-</v>
          </cell>
          <cell r="BD18" t="str">
            <v>F-</v>
          </cell>
          <cell r="BF18" t="str">
            <v>F-</v>
          </cell>
          <cell r="BG18" t="str">
            <v>5-</v>
          </cell>
        </row>
        <row r="19">
          <cell r="BA19" t="str">
            <v>F</v>
          </cell>
          <cell r="BB19" t="str">
            <v>IV</v>
          </cell>
          <cell r="BD19" t="str">
            <v>F</v>
          </cell>
          <cell r="BF19" t="str">
            <v>F</v>
          </cell>
          <cell r="BG19">
            <v>5</v>
          </cell>
        </row>
        <row r="20">
          <cell r="BA20" t="str">
            <v>F+</v>
          </cell>
          <cell r="BB20" t="str">
            <v>IV+</v>
          </cell>
          <cell r="BD20" t="str">
            <v>F+</v>
          </cell>
          <cell r="BF20" t="str">
            <v>F+</v>
          </cell>
          <cell r="BG20" t="str">
            <v>5+</v>
          </cell>
        </row>
        <row r="21">
          <cell r="BA21" t="str">
            <v>G-</v>
          </cell>
          <cell r="BB21" t="str">
            <v>V-</v>
          </cell>
          <cell r="BD21" t="str">
            <v>G-</v>
          </cell>
          <cell r="BF21" t="str">
            <v>G-</v>
          </cell>
          <cell r="BG21" t="str">
            <v>6-</v>
          </cell>
        </row>
        <row r="22">
          <cell r="BA22" t="str">
            <v>G</v>
          </cell>
          <cell r="BB22" t="str">
            <v>V</v>
          </cell>
          <cell r="BD22" t="str">
            <v>G</v>
          </cell>
          <cell r="BF22" t="str">
            <v>G</v>
          </cell>
          <cell r="BG22">
            <v>6</v>
          </cell>
        </row>
        <row r="23">
          <cell r="BA23" t="str">
            <v>G+</v>
          </cell>
          <cell r="BB23" t="str">
            <v>V+</v>
          </cell>
          <cell r="BD23" t="str">
            <v>G+</v>
          </cell>
          <cell r="BF23" t="str">
            <v>G+</v>
          </cell>
          <cell r="BG23" t="str">
            <v>6+</v>
          </cell>
        </row>
        <row r="24">
          <cell r="BA24" t="str">
            <v>H-</v>
          </cell>
          <cell r="BB24" t="str">
            <v>VI-</v>
          </cell>
          <cell r="BD24" t="str">
            <v>H-</v>
          </cell>
          <cell r="BF24" t="str">
            <v>H-</v>
          </cell>
        </row>
        <row r="25">
          <cell r="BA25" t="str">
            <v>H</v>
          </cell>
          <cell r="BB25" t="str">
            <v>VI</v>
          </cell>
          <cell r="BD25" t="str">
            <v>H</v>
          </cell>
          <cell r="BF25" t="str">
            <v>H</v>
          </cell>
        </row>
        <row r="26">
          <cell r="BA26" t="str">
            <v>H+</v>
          </cell>
          <cell r="BB26" t="str">
            <v>VI+</v>
          </cell>
          <cell r="BD26" t="str">
            <v>H+</v>
          </cell>
          <cell r="BF26" t="str">
            <v>H+</v>
          </cell>
        </row>
        <row r="27">
          <cell r="BA27" t="str">
            <v>I-</v>
          </cell>
          <cell r="BB27" t="str">
            <v>VII-</v>
          </cell>
          <cell r="BF27" t="str">
            <v>I-</v>
          </cell>
        </row>
        <row r="28">
          <cell r="BA28" t="str">
            <v>I</v>
          </cell>
          <cell r="BB28" t="str">
            <v>VII</v>
          </cell>
          <cell r="BF28" t="str">
            <v>I</v>
          </cell>
        </row>
        <row r="29">
          <cell r="BA29" t="str">
            <v>I+</v>
          </cell>
          <cell r="BB29" t="str">
            <v>VII+</v>
          </cell>
          <cell r="BF29" t="str">
            <v>I+</v>
          </cell>
        </row>
      </sheetData>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PESQUISA"/>
      <sheetName val="Equacoes"/>
      <sheetName val="Plan1"/>
      <sheetName val="Planilha Resumo Geral"/>
      <sheetName val="Todo DVP"/>
      <sheetName val="GMC"/>
      <sheetName val="Quartzolit"/>
      <sheetName val="SGV"/>
      <sheetName val="Vidros Plano"/>
      <sheetName val="Materiais Ceramicos"/>
      <sheetName val="Abrasivos"/>
      <sheetName val="Ceramicas Plasticos"/>
      <sheetName val="Vidros Oco"/>
      <sheetName val="Canalizacao"/>
      <sheetName val="Isover"/>
      <sheetName val="Vetrotex"/>
      <sheetName val="Lead"/>
    </sheetNames>
    <sheetDataSet>
      <sheetData sheetId="0" refreshError="1"/>
      <sheetData sheetId="1" refreshError="1"/>
      <sheetData sheetId="2" refreshError="1"/>
      <sheetData sheetId="3" refreshError="1"/>
      <sheetData sheetId="4" refreshError="1"/>
      <sheetData sheetId="5" refreshError="1">
        <row r="4">
          <cell r="B4" t="str">
            <v>Adilson Quagliato</v>
          </cell>
          <cell r="C4">
            <v>45</v>
          </cell>
          <cell r="D4" t="str">
            <v xml:space="preserve"> Chefe de Produção</v>
          </cell>
          <cell r="E4">
            <v>4729.43</v>
          </cell>
          <cell r="F4">
            <v>0.24</v>
          </cell>
          <cell r="G4">
            <v>523</v>
          </cell>
        </row>
        <row r="5">
          <cell r="B5" t="str">
            <v>Aidar De Oliveira</v>
          </cell>
          <cell r="C5">
            <v>40</v>
          </cell>
          <cell r="D5" t="str">
            <v xml:space="preserve"> Gerente Informática</v>
          </cell>
          <cell r="E5">
            <v>6914.21</v>
          </cell>
          <cell r="F5">
            <v>1.95</v>
          </cell>
          <cell r="G5">
            <v>617</v>
          </cell>
        </row>
        <row r="6">
          <cell r="B6" t="str">
            <v>Alderez Ugliara</v>
          </cell>
          <cell r="C6">
            <v>45</v>
          </cell>
          <cell r="D6" t="str">
            <v xml:space="preserve"> Chefe Adm. Contábil</v>
          </cell>
          <cell r="E6">
            <v>4800.0200000000004</v>
          </cell>
          <cell r="F6">
            <v>2.4</v>
          </cell>
          <cell r="G6">
            <v>550</v>
          </cell>
        </row>
        <row r="7">
          <cell r="B7" t="str">
            <v>Alessandro Sulinscki</v>
          </cell>
          <cell r="C7">
            <v>45</v>
          </cell>
          <cell r="D7" t="str">
            <v xml:space="preserve"> Chefe de Produção</v>
          </cell>
          <cell r="E7">
            <v>3492.5</v>
          </cell>
          <cell r="F7">
            <v>0.55000000000000004</v>
          </cell>
          <cell r="G7">
            <v>523</v>
          </cell>
        </row>
        <row r="8">
          <cell r="B8" t="str">
            <v>Alexandre V. Rodrigues</v>
          </cell>
          <cell r="C8">
            <v>30</v>
          </cell>
          <cell r="D8" t="str">
            <v xml:space="preserve"> Gerente de Projetos</v>
          </cell>
          <cell r="E8">
            <v>8025</v>
          </cell>
          <cell r="F8">
            <v>2.69</v>
          </cell>
          <cell r="G8">
            <v>752</v>
          </cell>
        </row>
        <row r="9">
          <cell r="B9" t="str">
            <v>Antonio Abud Neto</v>
          </cell>
          <cell r="C9">
            <v>40</v>
          </cell>
          <cell r="D9" t="str">
            <v xml:space="preserve"> Gerente Filial </v>
          </cell>
          <cell r="E9">
            <v>4593.8100000000004</v>
          </cell>
          <cell r="F9">
            <v>0.67</v>
          </cell>
          <cell r="G9">
            <v>594</v>
          </cell>
        </row>
        <row r="10">
          <cell r="B10" t="str">
            <v>Antonio Romancini</v>
          </cell>
          <cell r="C10">
            <v>45</v>
          </cell>
          <cell r="D10" t="str">
            <v xml:space="preserve"> Chefe Montagem Eletromec.</v>
          </cell>
          <cell r="E10">
            <v>4496.46</v>
          </cell>
          <cell r="F10">
            <v>1</v>
          </cell>
          <cell r="G10">
            <v>506</v>
          </cell>
        </row>
        <row r="11">
          <cell r="B11" t="str">
            <v>Antonio Alberi. Rodrigues</v>
          </cell>
          <cell r="C11">
            <v>40</v>
          </cell>
          <cell r="D11" t="str">
            <v xml:space="preserve"> Gerente Filial</v>
          </cell>
          <cell r="E11">
            <v>4593.8100000000004</v>
          </cell>
          <cell r="F11">
            <v>0.67</v>
          </cell>
          <cell r="G11">
            <v>594</v>
          </cell>
        </row>
        <row r="12">
          <cell r="B12" t="str">
            <v>Antonio Carlos Colonez</v>
          </cell>
          <cell r="C12">
            <v>35</v>
          </cell>
          <cell r="D12" t="str">
            <v xml:space="preserve"> Gerente Comercial</v>
          </cell>
          <cell r="E12">
            <v>5039.54</v>
          </cell>
          <cell r="F12" t="str">
            <v>-</v>
          </cell>
          <cell r="G12">
            <v>657</v>
          </cell>
        </row>
        <row r="13">
          <cell r="B13" t="str">
            <v>Antonio De Souza</v>
          </cell>
          <cell r="C13">
            <v>45</v>
          </cell>
          <cell r="D13" t="str">
            <v xml:space="preserve"> Chefe de Produção</v>
          </cell>
          <cell r="E13">
            <v>4861.3900000000003</v>
          </cell>
          <cell r="F13">
            <v>0.73</v>
          </cell>
          <cell r="G13">
            <v>523</v>
          </cell>
        </row>
        <row r="14">
          <cell r="B14" t="str">
            <v>Antonio Jorge R. Teixeira</v>
          </cell>
          <cell r="C14" t="str">
            <v>30</v>
          </cell>
          <cell r="D14" t="str">
            <v xml:space="preserve"> Ger. Adm. Financeiro</v>
          </cell>
          <cell r="E14">
            <v>7877.7</v>
          </cell>
          <cell r="F14">
            <v>2.58</v>
          </cell>
          <cell r="G14">
            <v>752</v>
          </cell>
        </row>
        <row r="15">
          <cell r="B15" t="str">
            <v>Antonio M. Conceição</v>
          </cell>
          <cell r="C15">
            <v>40</v>
          </cell>
          <cell r="D15" t="str">
            <v xml:space="preserve"> Gerente Filial</v>
          </cell>
          <cell r="E15">
            <v>4593.8100000000004</v>
          </cell>
          <cell r="F15">
            <v>0.67</v>
          </cell>
          <cell r="G15">
            <v>594</v>
          </cell>
        </row>
        <row r="16">
          <cell r="B16" t="str">
            <v>Arnaldo Barbosa Lima</v>
          </cell>
          <cell r="C16">
            <v>40</v>
          </cell>
          <cell r="D16" t="str">
            <v xml:space="preserve"> Gerente Filial</v>
          </cell>
          <cell r="E16">
            <v>4593.8100000000004</v>
          </cell>
          <cell r="F16">
            <v>0.67</v>
          </cell>
          <cell r="G16">
            <v>594</v>
          </cell>
        </row>
        <row r="17">
          <cell r="B17" t="str">
            <v>Arnaldo José Gasparotto</v>
          </cell>
          <cell r="C17">
            <v>10</v>
          </cell>
          <cell r="D17" t="str">
            <v xml:space="preserve"> Diretor Industrial</v>
          </cell>
          <cell r="E17">
            <v>15500</v>
          </cell>
          <cell r="F17">
            <v>4.5</v>
          </cell>
          <cell r="G17">
            <v>1372</v>
          </cell>
        </row>
        <row r="18">
          <cell r="B18" t="str">
            <v>Ary Dos Santos Masiero</v>
          </cell>
          <cell r="C18">
            <v>45</v>
          </cell>
          <cell r="D18" t="str">
            <v xml:space="preserve"> Chefe de Manutenção</v>
          </cell>
          <cell r="E18">
            <v>4237</v>
          </cell>
          <cell r="F18">
            <v>0.32</v>
          </cell>
          <cell r="G18">
            <v>523</v>
          </cell>
        </row>
        <row r="19">
          <cell r="B19" t="str">
            <v>Bruno Josef Heller</v>
          </cell>
          <cell r="C19">
            <v>30</v>
          </cell>
          <cell r="D19" t="str">
            <v xml:space="preserve"> Assessor Pesq./Desenvolv.</v>
          </cell>
          <cell r="E19">
            <v>9071.32</v>
          </cell>
          <cell r="F19">
            <v>2.14</v>
          </cell>
          <cell r="G19">
            <v>842</v>
          </cell>
        </row>
        <row r="20">
          <cell r="B20" t="str">
            <v>Carlos A.G. Sousa</v>
          </cell>
          <cell r="C20">
            <v>45</v>
          </cell>
          <cell r="D20" t="str">
            <v xml:space="preserve"> Chefe O&amp;M</v>
          </cell>
          <cell r="E20">
            <v>4804.3</v>
          </cell>
          <cell r="F20">
            <v>0.63</v>
          </cell>
          <cell r="G20">
            <v>550</v>
          </cell>
        </row>
        <row r="21">
          <cell r="B21" t="str">
            <v>Carlos Alberto Mariano</v>
          </cell>
          <cell r="C21">
            <v>35</v>
          </cell>
          <cell r="D21" t="str">
            <v xml:space="preserve"> Ger.Reg. Vendas</v>
          </cell>
          <cell r="E21">
            <v>6826.6</v>
          </cell>
          <cell r="F21">
            <v>1.62</v>
          </cell>
          <cell r="G21">
            <v>732</v>
          </cell>
        </row>
        <row r="22">
          <cell r="B22" t="str">
            <v>Carlos Henrique Maia</v>
          </cell>
          <cell r="C22">
            <v>35</v>
          </cell>
          <cell r="D22" t="str">
            <v xml:space="preserve"> Ger.Reg. Vendas</v>
          </cell>
          <cell r="E22">
            <v>6977.94</v>
          </cell>
          <cell r="F22">
            <v>1.64</v>
          </cell>
          <cell r="G22">
            <v>732</v>
          </cell>
        </row>
        <row r="23">
          <cell r="B23" t="str">
            <v>Carlos V. R. De Castro</v>
          </cell>
          <cell r="C23">
            <v>45</v>
          </cell>
          <cell r="D23" t="str">
            <v xml:space="preserve"> Chefe de Manutenção</v>
          </cell>
          <cell r="E23">
            <v>4232.76</v>
          </cell>
          <cell r="F23">
            <v>0.7</v>
          </cell>
          <cell r="G23">
            <v>523</v>
          </cell>
        </row>
        <row r="24">
          <cell r="B24" t="str">
            <v>Carlos Willian M. Ferreira</v>
          </cell>
          <cell r="C24">
            <v>15</v>
          </cell>
          <cell r="D24" t="str">
            <v xml:space="preserve"> Diretor Relações Mercado</v>
          </cell>
          <cell r="E24">
            <v>12271.29</v>
          </cell>
          <cell r="F24">
            <v>5</v>
          </cell>
          <cell r="G24">
            <v>1182</v>
          </cell>
        </row>
        <row r="25">
          <cell r="B25" t="str">
            <v>Cássio V.Frambach Monti</v>
          </cell>
          <cell r="C25">
            <v>30</v>
          </cell>
          <cell r="D25" t="str">
            <v xml:space="preserve"> Gerente Fábrica</v>
          </cell>
          <cell r="E25">
            <v>8219.83</v>
          </cell>
          <cell r="F25">
            <v>2.69</v>
          </cell>
          <cell r="G25">
            <v>842</v>
          </cell>
        </row>
        <row r="26">
          <cell r="B26" t="str">
            <v>Cesar Augusto Policastro</v>
          </cell>
          <cell r="C26">
            <v>40</v>
          </cell>
          <cell r="D26" t="str">
            <v xml:space="preserve"> Gerente Engenharia</v>
          </cell>
          <cell r="E26">
            <v>5039.54</v>
          </cell>
          <cell r="F26" t="str">
            <v>-</v>
          </cell>
          <cell r="G26">
            <v>594</v>
          </cell>
        </row>
        <row r="27">
          <cell r="B27" t="str">
            <v>Claudenir C. Grecio</v>
          </cell>
          <cell r="C27">
            <v>40</v>
          </cell>
          <cell r="D27" t="str">
            <v xml:space="preserve"> Gerente Distrito</v>
          </cell>
          <cell r="E27">
            <v>5000.8599999999997</v>
          </cell>
          <cell r="F27">
            <v>0.61</v>
          </cell>
          <cell r="G27">
            <v>594</v>
          </cell>
        </row>
        <row r="28">
          <cell r="B28" t="str">
            <v>Cláudio J. Souza Rosa</v>
          </cell>
          <cell r="C28">
            <v>30</v>
          </cell>
          <cell r="D28" t="str">
            <v xml:space="preserve"> Ger. Financeiro Contábil</v>
          </cell>
          <cell r="E28">
            <v>7496.75</v>
          </cell>
          <cell r="F28">
            <v>3.88</v>
          </cell>
          <cell r="G28">
            <v>800</v>
          </cell>
        </row>
        <row r="29">
          <cell r="B29" t="str">
            <v>Dalia Marcia Da Silva</v>
          </cell>
          <cell r="C29">
            <v>45</v>
          </cell>
          <cell r="D29" t="str">
            <v>Chefe Adm. Financeiro</v>
          </cell>
          <cell r="E29">
            <v>1760</v>
          </cell>
          <cell r="F29">
            <v>0.67</v>
          </cell>
          <cell r="G29">
            <v>523</v>
          </cell>
        </row>
        <row r="30">
          <cell r="B30" t="str">
            <v>Daniel E.J. Rolland Pavec</v>
          </cell>
          <cell r="C30">
            <v>10</v>
          </cell>
          <cell r="D30" t="str">
            <v xml:space="preserve"> Vice-Presidente</v>
          </cell>
          <cell r="E30">
            <v>20223</v>
          </cell>
          <cell r="F30">
            <v>4.5</v>
          </cell>
          <cell r="G30">
            <v>1800</v>
          </cell>
        </row>
        <row r="31">
          <cell r="B31" t="str">
            <v>Denize Souza C. Do Val</v>
          </cell>
          <cell r="C31">
            <v>40</v>
          </cell>
          <cell r="D31" t="str">
            <v xml:space="preserve"> Gerente Jurídico</v>
          </cell>
          <cell r="E31">
            <v>6669.52</v>
          </cell>
          <cell r="F31">
            <v>1.9</v>
          </cell>
          <cell r="G31">
            <v>617</v>
          </cell>
        </row>
        <row r="32">
          <cell r="B32" t="str">
            <v>Dimitri Orrico Nogueira</v>
          </cell>
          <cell r="C32">
            <v>40</v>
          </cell>
          <cell r="D32" t="str">
            <v xml:space="preserve"> Gerente Geologia</v>
          </cell>
          <cell r="E32">
            <v>4951.1499999999996</v>
          </cell>
          <cell r="F32">
            <v>1</v>
          </cell>
          <cell r="G32">
            <v>551</v>
          </cell>
        </row>
        <row r="33">
          <cell r="B33" t="str">
            <v>Dinara Fatima V. Barros</v>
          </cell>
          <cell r="C33">
            <v>45</v>
          </cell>
          <cell r="D33" t="str">
            <v xml:space="preserve"> Chefe Adm. Financeiro</v>
          </cell>
          <cell r="E33">
            <v>3959.79</v>
          </cell>
          <cell r="F33">
            <v>0.69</v>
          </cell>
          <cell r="G33">
            <v>523</v>
          </cell>
        </row>
        <row r="34">
          <cell r="B34" t="str">
            <v>Domingos J. Oliveira</v>
          </cell>
          <cell r="C34">
            <v>40</v>
          </cell>
          <cell r="D34" t="str">
            <v xml:space="preserve"> Ger. Distrito</v>
          </cell>
          <cell r="E34">
            <v>4500</v>
          </cell>
          <cell r="F34">
            <v>0.61</v>
          </cell>
          <cell r="G34">
            <v>594</v>
          </cell>
        </row>
        <row r="35">
          <cell r="B35" t="str">
            <v>Domingos Savio Lanna</v>
          </cell>
          <cell r="C35">
            <v>30</v>
          </cell>
          <cell r="D35" t="str">
            <v xml:space="preserve"> Ger. Plan.Contr.Industrial</v>
          </cell>
          <cell r="E35">
            <v>7505.45</v>
          </cell>
          <cell r="F35">
            <v>2.97</v>
          </cell>
          <cell r="G35">
            <v>842</v>
          </cell>
        </row>
        <row r="36">
          <cell r="B36" t="str">
            <v>Douglas Steinwascher</v>
          </cell>
          <cell r="C36">
            <v>40</v>
          </cell>
          <cell r="D36" t="str">
            <v xml:space="preserve"> Gerente Distrito</v>
          </cell>
          <cell r="E36">
            <v>4500</v>
          </cell>
          <cell r="F36">
            <v>0.61</v>
          </cell>
          <cell r="G36">
            <v>594</v>
          </cell>
        </row>
        <row r="37">
          <cell r="B37" t="str">
            <v>Edésio Santana Bragança</v>
          </cell>
          <cell r="C37">
            <v>45</v>
          </cell>
          <cell r="D37" t="str">
            <v xml:space="preserve"> Chefe Gestão de Pessoal</v>
          </cell>
          <cell r="E37">
            <v>3904.41</v>
          </cell>
          <cell r="F37">
            <v>0.95</v>
          </cell>
          <cell r="G37">
            <v>534</v>
          </cell>
        </row>
        <row r="38">
          <cell r="B38" t="str">
            <v>Edmilson Cesar Buosi</v>
          </cell>
          <cell r="C38">
            <v>45</v>
          </cell>
          <cell r="D38" t="str">
            <v xml:space="preserve"> Chefe Eng.Industrial</v>
          </cell>
          <cell r="E38">
            <v>4971.78</v>
          </cell>
          <cell r="F38">
            <v>0.63</v>
          </cell>
          <cell r="G38">
            <v>523</v>
          </cell>
        </row>
        <row r="39">
          <cell r="B39" t="str">
            <v>Edmundo A C Marchi Fo</v>
          </cell>
          <cell r="C39">
            <v>35</v>
          </cell>
          <cell r="D39" t="str">
            <v>Gerente Comercial</v>
          </cell>
          <cell r="E39">
            <v>6233.81</v>
          </cell>
          <cell r="F39">
            <v>0.95</v>
          </cell>
          <cell r="G39">
            <v>651</v>
          </cell>
        </row>
        <row r="40">
          <cell r="B40" t="str">
            <v>Eduardo Souza Freitas</v>
          </cell>
          <cell r="C40">
            <v>40</v>
          </cell>
          <cell r="D40" t="str">
            <v xml:space="preserve"> Gerente Distrito</v>
          </cell>
          <cell r="E40">
            <v>4500</v>
          </cell>
          <cell r="F40">
            <v>0.61</v>
          </cell>
          <cell r="G40">
            <v>594</v>
          </cell>
        </row>
        <row r="41">
          <cell r="B41" t="str">
            <v>Élio Antonio Martins</v>
          </cell>
          <cell r="C41">
            <v>10</v>
          </cell>
          <cell r="D41" t="str">
            <v xml:space="preserve"> Presidente da Diretoria</v>
          </cell>
          <cell r="E41">
            <v>17000</v>
          </cell>
          <cell r="F41">
            <v>4.5</v>
          </cell>
          <cell r="G41">
            <v>1450</v>
          </cell>
        </row>
        <row r="42">
          <cell r="B42" t="str">
            <v>Enialdo Germano</v>
          </cell>
          <cell r="C42">
            <v>40</v>
          </cell>
          <cell r="D42" t="str">
            <v xml:space="preserve"> Ger. Pesquisa Mercado</v>
          </cell>
          <cell r="E42">
            <v>4733</v>
          </cell>
          <cell r="F42">
            <v>0.61</v>
          </cell>
          <cell r="G42">
            <v>594</v>
          </cell>
        </row>
        <row r="43">
          <cell r="B43" t="str">
            <v>Eric Bernardet</v>
          </cell>
          <cell r="C43">
            <v>35</v>
          </cell>
          <cell r="D43" t="str">
            <v xml:space="preserve"> Ger.Ad.Vendas/Marketing</v>
          </cell>
          <cell r="E43">
            <v>6420</v>
          </cell>
          <cell r="F43">
            <v>1.64</v>
          </cell>
          <cell r="G43">
            <v>704</v>
          </cell>
        </row>
        <row r="44">
          <cell r="B44" t="str">
            <v>Euler Rodrigues Silva</v>
          </cell>
          <cell r="C44">
            <v>45</v>
          </cell>
          <cell r="D44" t="str">
            <v xml:space="preserve"> Engenheiro Seg. Trabalho</v>
          </cell>
          <cell r="E44">
            <v>4480.32</v>
          </cell>
          <cell r="F44">
            <v>0.63</v>
          </cell>
          <cell r="G44">
            <v>534</v>
          </cell>
        </row>
        <row r="45">
          <cell r="B45" t="str">
            <v>Eurico J.F. Zimmermann</v>
          </cell>
          <cell r="C45">
            <v>35</v>
          </cell>
          <cell r="D45" t="str">
            <v xml:space="preserve"> Gerente Reg. Vendas</v>
          </cell>
          <cell r="E45">
            <v>7326.84</v>
          </cell>
          <cell r="F45">
            <v>1.59</v>
          </cell>
          <cell r="G45">
            <v>732</v>
          </cell>
        </row>
        <row r="46">
          <cell r="B46" t="str">
            <v>Fabio Santos Bernardo</v>
          </cell>
          <cell r="C46">
            <v>35</v>
          </cell>
          <cell r="D46" t="str">
            <v xml:space="preserve"> Gerente Indust. Refratários</v>
          </cell>
          <cell r="E46">
            <v>5727.71</v>
          </cell>
          <cell r="F46">
            <v>1.7</v>
          </cell>
          <cell r="G46">
            <v>704</v>
          </cell>
        </row>
        <row r="47">
          <cell r="B47" t="str">
            <v>Fernando C. Rodrigues</v>
          </cell>
          <cell r="C47">
            <v>10</v>
          </cell>
          <cell r="D47" t="str">
            <v xml:space="preserve"> Gerente</v>
          </cell>
          <cell r="E47">
            <v>16407.349999999999</v>
          </cell>
          <cell r="F47">
            <v>5</v>
          </cell>
          <cell r="G47">
            <v>1372</v>
          </cell>
        </row>
        <row r="48">
          <cell r="B48" t="str">
            <v>Flávio Grisi</v>
          </cell>
          <cell r="C48">
            <v>35</v>
          </cell>
          <cell r="D48" t="str">
            <v xml:space="preserve"> Gerente Rec. Humanos</v>
          </cell>
          <cell r="E48">
            <v>6427</v>
          </cell>
          <cell r="F48">
            <v>1.95</v>
          </cell>
          <cell r="G48">
            <v>677</v>
          </cell>
        </row>
        <row r="49">
          <cell r="B49" t="str">
            <v>Francisco Ant. Antunes</v>
          </cell>
          <cell r="C49">
            <v>45</v>
          </cell>
          <cell r="D49" t="str">
            <v xml:space="preserve"> Chefe Contabilidade</v>
          </cell>
          <cell r="E49">
            <v>3566.31</v>
          </cell>
          <cell r="F49">
            <v>0.67</v>
          </cell>
          <cell r="G49">
            <v>500</v>
          </cell>
        </row>
        <row r="50">
          <cell r="B50" t="str">
            <v>Francisco Renato Lopes</v>
          </cell>
          <cell r="C50">
            <v>40</v>
          </cell>
          <cell r="D50" t="str">
            <v xml:space="preserve"> Assessor Diretoria</v>
          </cell>
          <cell r="E50">
            <v>5715.75</v>
          </cell>
          <cell r="F50">
            <v>1.95</v>
          </cell>
          <cell r="G50">
            <v>617</v>
          </cell>
        </row>
        <row r="51">
          <cell r="B51" t="str">
            <v>Francisco Sanches Neto</v>
          </cell>
          <cell r="C51">
            <v>15</v>
          </cell>
          <cell r="D51" t="str">
            <v xml:space="preserve"> Diretor  Adm. Financeiro</v>
          </cell>
          <cell r="E51">
            <v>13500</v>
          </cell>
          <cell r="F51">
            <v>4.5</v>
          </cell>
          <cell r="G51">
            <v>1216</v>
          </cell>
        </row>
        <row r="52">
          <cell r="B52" t="str">
            <v>Geraldo José Melaré</v>
          </cell>
          <cell r="C52">
            <v>30</v>
          </cell>
          <cell r="D52" t="str">
            <v xml:space="preserve"> Gerente</v>
          </cell>
          <cell r="E52">
            <v>7828</v>
          </cell>
          <cell r="F52">
            <v>2.38</v>
          </cell>
          <cell r="G52">
            <v>782</v>
          </cell>
        </row>
        <row r="53">
          <cell r="B53" t="str">
            <v>Geraldo Rodrigues Campos</v>
          </cell>
          <cell r="C53">
            <v>40</v>
          </cell>
          <cell r="D53" t="str">
            <v xml:space="preserve"> Gerente Produção</v>
          </cell>
          <cell r="E53">
            <v>5039.54</v>
          </cell>
          <cell r="F53" t="str">
            <v>-</v>
          </cell>
          <cell r="G53">
            <v>594</v>
          </cell>
        </row>
        <row r="54">
          <cell r="B54" t="str">
            <v>Gilberto Cominato</v>
          </cell>
          <cell r="C54">
            <v>35</v>
          </cell>
          <cell r="D54" t="str">
            <v xml:space="preserve"> Ger. Adm. Financeiro</v>
          </cell>
          <cell r="E54">
            <v>6634</v>
          </cell>
          <cell r="F54">
            <v>1.71</v>
          </cell>
          <cell r="G54">
            <v>682</v>
          </cell>
        </row>
        <row r="55">
          <cell r="B55" t="str">
            <v>Heliton M. Clemente</v>
          </cell>
          <cell r="C55">
            <v>45</v>
          </cell>
          <cell r="D55" t="str">
            <v xml:space="preserve"> Chefe de Manutenção</v>
          </cell>
          <cell r="E55">
            <v>4349.3599999999997</v>
          </cell>
          <cell r="F55">
            <v>0.71</v>
          </cell>
          <cell r="G55">
            <v>523</v>
          </cell>
        </row>
        <row r="56">
          <cell r="B56" t="str">
            <v>Henrique A. Ugliano</v>
          </cell>
          <cell r="C56">
            <v>40</v>
          </cell>
          <cell r="D56" t="str">
            <v xml:space="preserve"> Chefe Financeiro</v>
          </cell>
          <cell r="E56">
            <v>4244.17</v>
          </cell>
          <cell r="F56">
            <v>0.63</v>
          </cell>
          <cell r="G56">
            <v>614</v>
          </cell>
        </row>
        <row r="57">
          <cell r="B57" t="str">
            <v>Henrique C. Ferreira</v>
          </cell>
          <cell r="C57">
            <v>35</v>
          </cell>
          <cell r="D57" t="str">
            <v xml:space="preserve"> Ger.Reg. Vendas</v>
          </cell>
          <cell r="E57">
            <v>6201.65</v>
          </cell>
          <cell r="F57">
            <v>1.59</v>
          </cell>
          <cell r="G57">
            <v>732</v>
          </cell>
        </row>
        <row r="58">
          <cell r="B58" t="str">
            <v>Ismael Arnaut</v>
          </cell>
          <cell r="C58">
            <v>45</v>
          </cell>
          <cell r="D58" t="str">
            <v xml:space="preserve"> Chefe de Manutenção</v>
          </cell>
          <cell r="E58">
            <v>4236.1899999999996</v>
          </cell>
          <cell r="F58">
            <v>0.79</v>
          </cell>
          <cell r="G58">
            <v>523</v>
          </cell>
        </row>
        <row r="59">
          <cell r="B59" t="str">
            <v>J. Fernandes Bonifácio</v>
          </cell>
          <cell r="C59">
            <v>15</v>
          </cell>
          <cell r="D59" t="str">
            <v xml:space="preserve"> Diretor</v>
          </cell>
          <cell r="E59">
            <v>13000</v>
          </cell>
          <cell r="F59">
            <v>4.5</v>
          </cell>
          <cell r="G59">
            <v>1101</v>
          </cell>
        </row>
        <row r="60">
          <cell r="B60" t="str">
            <v>Jaci De Lisboa E Silva</v>
          </cell>
          <cell r="C60">
            <v>45</v>
          </cell>
          <cell r="D60" t="str">
            <v xml:space="preserve"> Chefe Adm. Financeiro</v>
          </cell>
          <cell r="E60">
            <v>3500</v>
          </cell>
          <cell r="F60">
            <v>0.71</v>
          </cell>
          <cell r="G60">
            <v>523</v>
          </cell>
        </row>
        <row r="61">
          <cell r="B61" t="str">
            <v>Jean Claude Guy Breffort</v>
          </cell>
          <cell r="C61">
            <v>10</v>
          </cell>
          <cell r="D61" t="str">
            <v xml:space="preserve"> Presidente</v>
          </cell>
          <cell r="E61">
            <v>14980</v>
          </cell>
          <cell r="F61">
            <v>4.5</v>
          </cell>
          <cell r="G61">
            <v>2500</v>
          </cell>
        </row>
        <row r="62">
          <cell r="B62" t="str">
            <v>João Batista De Souza</v>
          </cell>
          <cell r="C62">
            <v>40</v>
          </cell>
          <cell r="D62" t="str">
            <v xml:space="preserve"> Gerente Comercial</v>
          </cell>
          <cell r="E62">
            <v>4250</v>
          </cell>
          <cell r="F62">
            <v>0.95</v>
          </cell>
          <cell r="G62">
            <v>594</v>
          </cell>
        </row>
        <row r="63">
          <cell r="B63" t="str">
            <v>João Gilberto Bartoli</v>
          </cell>
          <cell r="C63">
            <v>45</v>
          </cell>
          <cell r="D63" t="str">
            <v xml:space="preserve"> Chefe Adm.Financeiro</v>
          </cell>
          <cell r="E63">
            <v>3500</v>
          </cell>
          <cell r="F63">
            <v>0.63</v>
          </cell>
          <cell r="G63">
            <v>523</v>
          </cell>
        </row>
        <row r="64">
          <cell r="B64" t="str">
            <v>João Lourenço P. Noffs</v>
          </cell>
          <cell r="C64">
            <v>40</v>
          </cell>
          <cell r="D64" t="str">
            <v xml:space="preserve"> Ger. Controle Qualidade</v>
          </cell>
          <cell r="E64">
            <v>5511.57</v>
          </cell>
          <cell r="F64">
            <v>0.63</v>
          </cell>
          <cell r="G64">
            <v>617</v>
          </cell>
        </row>
        <row r="65">
          <cell r="B65" t="str">
            <v>João Pedro Gonçalves</v>
          </cell>
          <cell r="C65">
            <v>35</v>
          </cell>
          <cell r="D65" t="str">
            <v xml:space="preserve"> Gerente Rec. Humanos</v>
          </cell>
          <cell r="E65">
            <v>5835.78</v>
          </cell>
          <cell r="F65">
            <v>1.67</v>
          </cell>
          <cell r="G65">
            <v>684</v>
          </cell>
        </row>
        <row r="66">
          <cell r="B66" t="str">
            <v>Jorge Pincovsky</v>
          </cell>
          <cell r="C66">
            <v>15</v>
          </cell>
          <cell r="D66" t="str">
            <v xml:space="preserve"> Superintend. Industrial</v>
          </cell>
          <cell r="E66">
            <v>10066.19</v>
          </cell>
          <cell r="F66">
            <v>3.9</v>
          </cell>
          <cell r="G66">
            <v>1262</v>
          </cell>
        </row>
        <row r="67">
          <cell r="B67" t="str">
            <v>José Trad Neto</v>
          </cell>
          <cell r="C67">
            <v>40</v>
          </cell>
          <cell r="D67" t="str">
            <v xml:space="preserve"> Consultor Med. Ocupacional</v>
          </cell>
          <cell r="E67">
            <v>7038.15</v>
          </cell>
          <cell r="F67">
            <v>0.72</v>
          </cell>
          <cell r="G67">
            <v>600</v>
          </cell>
        </row>
        <row r="68">
          <cell r="B68" t="str">
            <v>Jose Ap. Colognesi</v>
          </cell>
          <cell r="C68">
            <v>40</v>
          </cell>
          <cell r="D68" t="str">
            <v>Gerente Contabilidade</v>
          </cell>
          <cell r="E68">
            <v>4181.1899999999996</v>
          </cell>
          <cell r="F68" t="str">
            <v>-</v>
          </cell>
          <cell r="G68">
            <v>551</v>
          </cell>
        </row>
        <row r="69">
          <cell r="B69" t="str">
            <v>José Benedito Rusignelli</v>
          </cell>
          <cell r="C69">
            <v>45</v>
          </cell>
          <cell r="D69" t="str">
            <v xml:space="preserve"> Chefe Recursos Humanos</v>
          </cell>
          <cell r="E69">
            <v>4602.04</v>
          </cell>
          <cell r="F69">
            <v>0.25</v>
          </cell>
          <cell r="G69">
            <v>523</v>
          </cell>
        </row>
        <row r="70">
          <cell r="B70" t="str">
            <v>José Carlos Martins Jr.</v>
          </cell>
          <cell r="C70">
            <v>45</v>
          </cell>
          <cell r="D70" t="str">
            <v xml:space="preserve"> Chefe de Manutenção</v>
          </cell>
          <cell r="E70">
            <v>4359.78</v>
          </cell>
          <cell r="F70">
            <v>0.73</v>
          </cell>
          <cell r="G70">
            <v>523</v>
          </cell>
        </row>
        <row r="71">
          <cell r="B71" t="str">
            <v>Jose De Freitas Junior</v>
          </cell>
          <cell r="C71">
            <v>30</v>
          </cell>
          <cell r="D71" t="str">
            <v>Gerente de Operações</v>
          </cell>
          <cell r="E71">
            <v>6946.51</v>
          </cell>
          <cell r="F71" t="str">
            <v>-</v>
          </cell>
          <cell r="G71">
            <v>752</v>
          </cell>
        </row>
        <row r="72">
          <cell r="B72" t="str">
            <v>José Douglas M. Santos</v>
          </cell>
          <cell r="C72">
            <v>45</v>
          </cell>
          <cell r="D72" t="str">
            <v xml:space="preserve"> Chefe de Produção</v>
          </cell>
          <cell r="E72">
            <v>4187.76</v>
          </cell>
          <cell r="F72">
            <v>0.79</v>
          </cell>
          <cell r="G72">
            <v>523</v>
          </cell>
        </row>
        <row r="73">
          <cell r="B73" t="str">
            <v>José Fleuri Bertelli</v>
          </cell>
          <cell r="C73">
            <v>45</v>
          </cell>
          <cell r="D73" t="str">
            <v>Gerente Administrativo</v>
          </cell>
          <cell r="E73">
            <v>3074.31</v>
          </cell>
          <cell r="F73" t="str">
            <v>-</v>
          </cell>
          <cell r="G73">
            <v>500</v>
          </cell>
        </row>
        <row r="74">
          <cell r="B74" t="str">
            <v>José Geraldo Setter</v>
          </cell>
          <cell r="C74">
            <v>45</v>
          </cell>
          <cell r="D74" t="str">
            <v xml:space="preserve"> Chefe Administrativo</v>
          </cell>
          <cell r="E74">
            <v>4409.6000000000004</v>
          </cell>
          <cell r="F74">
            <v>0.72</v>
          </cell>
          <cell r="G74">
            <v>500</v>
          </cell>
        </row>
        <row r="75">
          <cell r="B75" t="str">
            <v>Jose Gilberto Saura</v>
          </cell>
          <cell r="C75" t="str">
            <v>15</v>
          </cell>
          <cell r="D75" t="str">
            <v xml:space="preserve"> Diretor Geral</v>
          </cell>
          <cell r="E75">
            <v>12965.45</v>
          </cell>
          <cell r="F75">
            <v>4.5</v>
          </cell>
          <cell r="G75">
            <v>1262</v>
          </cell>
        </row>
        <row r="76">
          <cell r="B76" t="str">
            <v>José Ricardo Reichert</v>
          </cell>
          <cell r="C76">
            <v>30</v>
          </cell>
          <cell r="D76" t="str">
            <v xml:space="preserve"> Gerente Fábrica</v>
          </cell>
          <cell r="E76">
            <v>8219.83</v>
          </cell>
          <cell r="F76">
            <v>2.4300000000000002</v>
          </cell>
          <cell r="G76">
            <v>812</v>
          </cell>
        </row>
        <row r="77">
          <cell r="B77" t="str">
            <v>José Roberto Fratantonio</v>
          </cell>
          <cell r="C77">
            <v>30</v>
          </cell>
          <cell r="D77" t="str">
            <v xml:space="preserve"> Gerente Comércio Exterior</v>
          </cell>
          <cell r="E77">
            <v>8586</v>
          </cell>
          <cell r="F77">
            <v>1.95</v>
          </cell>
          <cell r="G77">
            <v>782</v>
          </cell>
        </row>
        <row r="78">
          <cell r="B78" t="str">
            <v>José Roberto Vicentini</v>
          </cell>
          <cell r="C78">
            <v>40</v>
          </cell>
          <cell r="D78" t="str">
            <v xml:space="preserve"> Chefe Suporte Técnico</v>
          </cell>
          <cell r="E78">
            <v>5718.08</v>
          </cell>
          <cell r="F78">
            <v>0.63</v>
          </cell>
          <cell r="G78">
            <v>582</v>
          </cell>
        </row>
        <row r="79">
          <cell r="B79" t="str">
            <v>Julio Donizetti Benites</v>
          </cell>
          <cell r="C79">
            <v>40</v>
          </cell>
          <cell r="D79" t="str">
            <v xml:space="preserve"> Gerente Distrito</v>
          </cell>
          <cell r="E79">
            <v>4494</v>
          </cell>
          <cell r="F79">
            <v>0.61</v>
          </cell>
          <cell r="G79">
            <v>594</v>
          </cell>
        </row>
        <row r="80">
          <cell r="B80" t="str">
            <v>Julio Lezdkalns</v>
          </cell>
          <cell r="C80">
            <v>30</v>
          </cell>
          <cell r="D80" t="str">
            <v xml:space="preserve"> Gerente Fábrica</v>
          </cell>
          <cell r="E80">
            <v>7150</v>
          </cell>
          <cell r="F80">
            <v>1.43</v>
          </cell>
          <cell r="G80">
            <v>812</v>
          </cell>
        </row>
        <row r="81">
          <cell r="B81" t="str">
            <v>Ken Aoki</v>
          </cell>
          <cell r="C81">
            <v>45</v>
          </cell>
          <cell r="D81" t="str">
            <v xml:space="preserve"> Chefe Qualidade/M.Ambiente</v>
          </cell>
          <cell r="E81">
            <v>4217.7700000000004</v>
          </cell>
          <cell r="F81">
            <v>0.98</v>
          </cell>
          <cell r="G81">
            <v>519</v>
          </cell>
        </row>
        <row r="82">
          <cell r="B82" t="str">
            <v>Leonard Schenk Meine</v>
          </cell>
          <cell r="C82">
            <v>45</v>
          </cell>
          <cell r="D82" t="str">
            <v xml:space="preserve"> Chefe de Manutenção</v>
          </cell>
          <cell r="E82">
            <v>3200</v>
          </cell>
          <cell r="F82">
            <v>0.69</v>
          </cell>
          <cell r="G82">
            <v>523</v>
          </cell>
        </row>
        <row r="83">
          <cell r="B83" t="str">
            <v>Leonardo Arcuri</v>
          </cell>
          <cell r="C83">
            <v>30</v>
          </cell>
          <cell r="D83" t="str">
            <v xml:space="preserve"> Gerente Fábrica</v>
          </cell>
          <cell r="E83">
            <v>9494.65</v>
          </cell>
          <cell r="F83">
            <v>2.37</v>
          </cell>
          <cell r="G83">
            <v>842</v>
          </cell>
        </row>
        <row r="84">
          <cell r="B84" t="str">
            <v>Li Tsun Yin Chou</v>
          </cell>
          <cell r="C84">
            <v>40</v>
          </cell>
          <cell r="D84" t="str">
            <v xml:space="preserve"> Consultor Med. Ocupacional</v>
          </cell>
          <cell r="E84">
            <v>5512</v>
          </cell>
          <cell r="F84">
            <v>0.72</v>
          </cell>
          <cell r="G84">
            <v>600</v>
          </cell>
        </row>
        <row r="85">
          <cell r="B85" t="str">
            <v>Lindemberg C. Guimarães</v>
          </cell>
          <cell r="C85">
            <v>45</v>
          </cell>
          <cell r="D85" t="str">
            <v xml:space="preserve"> Chefe Adm.Financeiro</v>
          </cell>
          <cell r="E85">
            <v>2762</v>
          </cell>
          <cell r="F85">
            <v>0.63</v>
          </cell>
          <cell r="G85">
            <v>523</v>
          </cell>
        </row>
        <row r="86">
          <cell r="B86" t="str">
            <v>Luis H. M. Gasparini</v>
          </cell>
          <cell r="C86">
            <v>45</v>
          </cell>
          <cell r="D86" t="str">
            <v xml:space="preserve"> Chefe de Produção</v>
          </cell>
          <cell r="E86">
            <v>2719.82</v>
          </cell>
          <cell r="F86">
            <v>0.43</v>
          </cell>
          <cell r="G86">
            <v>523</v>
          </cell>
        </row>
        <row r="87">
          <cell r="B87" t="str">
            <v>Luiz Soffarelli</v>
          </cell>
          <cell r="C87">
            <v>35</v>
          </cell>
          <cell r="D87" t="str">
            <v xml:space="preserve"> Gerente Suprimentos</v>
          </cell>
          <cell r="E87">
            <v>6093.95</v>
          </cell>
          <cell r="F87">
            <v>1.92</v>
          </cell>
          <cell r="G87">
            <v>657</v>
          </cell>
        </row>
        <row r="88">
          <cell r="B88" t="str">
            <v>Luiz Antonio Tapette</v>
          </cell>
          <cell r="C88">
            <v>35</v>
          </cell>
          <cell r="D88" t="str">
            <v xml:space="preserve"> Gerente Rec. Humanos</v>
          </cell>
          <cell r="E88">
            <v>6652.31</v>
          </cell>
          <cell r="F88">
            <v>1.46</v>
          </cell>
          <cell r="G88">
            <v>684</v>
          </cell>
        </row>
        <row r="89">
          <cell r="B89" t="str">
            <v>Luiz Antonio M. Guichard</v>
          </cell>
          <cell r="C89">
            <v>40</v>
          </cell>
          <cell r="D89" t="str">
            <v xml:space="preserve"> Gerente Distrito</v>
          </cell>
          <cell r="E89">
            <v>5617.5</v>
          </cell>
          <cell r="F89">
            <v>0.61</v>
          </cell>
          <cell r="G89">
            <v>594</v>
          </cell>
        </row>
        <row r="90">
          <cell r="B90" t="str">
            <v>Luiz Carlos G. Porto</v>
          </cell>
          <cell r="C90">
            <v>40</v>
          </cell>
          <cell r="D90" t="str">
            <v xml:space="preserve"> Gerente Pesq.e Desenvolv.</v>
          </cell>
          <cell r="E90">
            <v>5039.54</v>
          </cell>
          <cell r="F90" t="str">
            <v>-</v>
          </cell>
          <cell r="G90">
            <v>594</v>
          </cell>
        </row>
        <row r="91">
          <cell r="B91" t="str">
            <v>Luiz Carlos S. Lobato</v>
          </cell>
          <cell r="C91">
            <v>35</v>
          </cell>
          <cell r="D91" t="str">
            <v xml:space="preserve"> Ger. Reg. Vendas</v>
          </cell>
          <cell r="E91">
            <v>7148.09</v>
          </cell>
          <cell r="F91">
            <v>1.6</v>
          </cell>
          <cell r="G91">
            <v>732</v>
          </cell>
        </row>
        <row r="92">
          <cell r="B92" t="str">
            <v>Marcelo A Domingues</v>
          </cell>
          <cell r="C92">
            <v>40</v>
          </cell>
          <cell r="D92" t="str">
            <v xml:space="preserve"> Chefe Depto. Hospitalar</v>
          </cell>
          <cell r="E92">
            <v>2176.8000000000002</v>
          </cell>
          <cell r="F92">
            <v>0.98</v>
          </cell>
          <cell r="G92">
            <v>552</v>
          </cell>
        </row>
        <row r="93">
          <cell r="B93" t="str">
            <v>Marcelo C. B. Fernandes</v>
          </cell>
          <cell r="C93">
            <v>35</v>
          </cell>
          <cell r="D93" t="str">
            <v xml:space="preserve"> Ger. Reg. Vendas</v>
          </cell>
          <cell r="E93">
            <v>8492</v>
          </cell>
          <cell r="F93">
            <v>1.63</v>
          </cell>
          <cell r="G93">
            <v>732</v>
          </cell>
        </row>
        <row r="94">
          <cell r="B94" t="str">
            <v>Marcelo Ferreira Vinhola</v>
          </cell>
          <cell r="C94">
            <v>30</v>
          </cell>
          <cell r="D94" t="str">
            <v xml:space="preserve"> Gerente Nac.Vendas</v>
          </cell>
          <cell r="E94">
            <v>9273.69</v>
          </cell>
          <cell r="F94">
            <v>2.69</v>
          </cell>
          <cell r="G94">
            <v>812</v>
          </cell>
        </row>
        <row r="95">
          <cell r="B95" t="str">
            <v>Marcelo Machado</v>
          </cell>
          <cell r="C95">
            <v>45</v>
          </cell>
          <cell r="D95" t="str">
            <v>Chefe de Produção</v>
          </cell>
          <cell r="E95">
            <v>3515.76</v>
          </cell>
          <cell r="F95">
            <v>0.73</v>
          </cell>
          <cell r="G95">
            <v>523</v>
          </cell>
        </row>
        <row r="96">
          <cell r="B96" t="str">
            <v>Marco Antonio Andrade</v>
          </cell>
          <cell r="C96">
            <v>30</v>
          </cell>
          <cell r="D96" t="str">
            <v xml:space="preserve"> Gerente Fábrica</v>
          </cell>
          <cell r="E96">
            <v>9071.32</v>
          </cell>
          <cell r="F96">
            <v>2.37</v>
          </cell>
          <cell r="G96">
            <v>842</v>
          </cell>
        </row>
        <row r="97">
          <cell r="B97" t="str">
            <v>Marcos Rovai Arem</v>
          </cell>
          <cell r="C97">
            <v>45</v>
          </cell>
          <cell r="D97" t="str">
            <v xml:space="preserve"> Chefe Adm. Financeiro</v>
          </cell>
          <cell r="E97">
            <v>3975.48</v>
          </cell>
          <cell r="F97">
            <v>0.71</v>
          </cell>
          <cell r="G97">
            <v>523</v>
          </cell>
        </row>
        <row r="98">
          <cell r="B98" t="str">
            <v>Marcos Teixeira Reis</v>
          </cell>
          <cell r="C98">
            <v>45</v>
          </cell>
          <cell r="D98" t="str">
            <v>Chefe Beneficiamento</v>
          </cell>
          <cell r="E98">
            <v>3508</v>
          </cell>
          <cell r="F98">
            <v>1</v>
          </cell>
          <cell r="G98">
            <v>509</v>
          </cell>
        </row>
        <row r="99">
          <cell r="B99" t="str">
            <v>Marília Cruz Borin Froes</v>
          </cell>
          <cell r="C99">
            <v>35</v>
          </cell>
          <cell r="D99" t="str">
            <v xml:space="preserve"> Gerente Marketing</v>
          </cell>
          <cell r="E99">
            <v>5822.82</v>
          </cell>
          <cell r="F99">
            <v>1.6</v>
          </cell>
          <cell r="G99">
            <v>677</v>
          </cell>
        </row>
        <row r="100">
          <cell r="B100" t="str">
            <v>Marina Julia Aquino</v>
          </cell>
          <cell r="C100">
            <v>40</v>
          </cell>
          <cell r="D100" t="str">
            <v xml:space="preserve"> Ger.Sist.Qual./M.Ambiente</v>
          </cell>
          <cell r="E100">
            <v>6705.9</v>
          </cell>
          <cell r="F100">
            <v>2</v>
          </cell>
          <cell r="G100">
            <v>588</v>
          </cell>
        </row>
        <row r="101">
          <cell r="B101" t="str">
            <v>Marlene Ayako Miwa</v>
          </cell>
          <cell r="C101">
            <v>40</v>
          </cell>
          <cell r="D101" t="str">
            <v xml:space="preserve"> Chefe Contabilidade</v>
          </cell>
          <cell r="E101">
            <v>5453.79</v>
          </cell>
          <cell r="F101">
            <v>0.63</v>
          </cell>
          <cell r="G101">
            <v>614</v>
          </cell>
        </row>
        <row r="102">
          <cell r="B102" t="str">
            <v>Mauricio Bonoro Ordono</v>
          </cell>
          <cell r="C102">
            <v>40</v>
          </cell>
          <cell r="D102" t="str">
            <v xml:space="preserve"> Médico do Trabalho</v>
          </cell>
          <cell r="E102">
            <v>6560.3</v>
          </cell>
          <cell r="F102">
            <v>0.63</v>
          </cell>
          <cell r="G102">
            <v>582</v>
          </cell>
        </row>
        <row r="103">
          <cell r="B103" t="str">
            <v>Maurício Ricardo Maida</v>
          </cell>
          <cell r="C103">
            <v>30</v>
          </cell>
          <cell r="D103" t="str">
            <v xml:space="preserve"> Ger. Logistica/Suprimentos</v>
          </cell>
          <cell r="E103">
            <v>7835.08</v>
          </cell>
          <cell r="F103">
            <v>2.63</v>
          </cell>
          <cell r="G103">
            <v>782</v>
          </cell>
        </row>
        <row r="104">
          <cell r="B104" t="str">
            <v>Mauro Gomes Filho</v>
          </cell>
          <cell r="C104">
            <v>45</v>
          </cell>
          <cell r="D104" t="str">
            <v xml:space="preserve"> Chefe de Produção</v>
          </cell>
          <cell r="E104">
            <v>3500</v>
          </cell>
          <cell r="F104">
            <v>0.75</v>
          </cell>
          <cell r="G104">
            <v>523</v>
          </cell>
        </row>
        <row r="105">
          <cell r="B105" t="str">
            <v>Miguel A. R. Moure</v>
          </cell>
          <cell r="C105">
            <v>45</v>
          </cell>
          <cell r="D105" t="str">
            <v xml:space="preserve"> Chefe de Produção - DIC</v>
          </cell>
          <cell r="E105">
            <v>4971.34</v>
          </cell>
          <cell r="F105">
            <v>0.63</v>
          </cell>
          <cell r="G105">
            <v>523</v>
          </cell>
        </row>
        <row r="106">
          <cell r="B106" t="str">
            <v>Milton Do Nascimento</v>
          </cell>
          <cell r="C106">
            <v>25</v>
          </cell>
          <cell r="D106" t="str">
            <v>Ger. Saúde Ocupacional</v>
          </cell>
          <cell r="E106">
            <v>9921.6</v>
          </cell>
          <cell r="F106">
            <v>3.9</v>
          </cell>
          <cell r="G106">
            <v>852</v>
          </cell>
        </row>
        <row r="107">
          <cell r="B107" t="str">
            <v>Moacyr De Melo Junior</v>
          </cell>
          <cell r="C107">
            <v>45</v>
          </cell>
          <cell r="D107" t="str">
            <v xml:space="preserve"> Chefe Vila Residencial</v>
          </cell>
          <cell r="E107">
            <v>4297.18</v>
          </cell>
          <cell r="F107">
            <v>0.98</v>
          </cell>
          <cell r="G107">
            <v>519</v>
          </cell>
        </row>
        <row r="108">
          <cell r="B108" t="str">
            <v>Nelson Antonio Rocco</v>
          </cell>
          <cell r="C108">
            <v>45</v>
          </cell>
          <cell r="D108" t="str">
            <v>Gerente Divisional</v>
          </cell>
          <cell r="E108">
            <v>4270.6000000000004</v>
          </cell>
          <cell r="F108">
            <v>1.6</v>
          </cell>
          <cell r="G108">
            <v>550</v>
          </cell>
        </row>
        <row r="109">
          <cell r="B109" t="str">
            <v>Nelson Pazikas</v>
          </cell>
          <cell r="C109">
            <v>15</v>
          </cell>
          <cell r="D109" t="str">
            <v xml:space="preserve"> Gerente Negócios</v>
          </cell>
          <cell r="E109">
            <v>10807</v>
          </cell>
          <cell r="F109">
            <v>4</v>
          </cell>
          <cell r="G109">
            <v>1101</v>
          </cell>
        </row>
        <row r="110">
          <cell r="B110" t="str">
            <v>Neodir Nava</v>
          </cell>
          <cell r="C110">
            <v>35</v>
          </cell>
          <cell r="D110" t="str">
            <v xml:space="preserve"> Gerente Geologia e Planej.Lavra</v>
          </cell>
          <cell r="E110">
            <v>5039.54</v>
          </cell>
          <cell r="F110" t="str">
            <v>-</v>
          </cell>
          <cell r="G110">
            <v>657</v>
          </cell>
        </row>
        <row r="111">
          <cell r="B111" t="str">
            <v>Nicola Cristóvão Neto</v>
          </cell>
          <cell r="C111">
            <v>30</v>
          </cell>
          <cell r="D111" t="str">
            <v xml:space="preserve"> Assessor Delegação</v>
          </cell>
          <cell r="E111">
            <v>9390.02</v>
          </cell>
          <cell r="F111">
            <v>4.5</v>
          </cell>
          <cell r="G111">
            <v>810</v>
          </cell>
        </row>
        <row r="112">
          <cell r="B112" t="str">
            <v>Nilson Ant.R Da Silva</v>
          </cell>
          <cell r="C112">
            <v>45</v>
          </cell>
          <cell r="D112" t="str">
            <v xml:space="preserve"> Chefe de Manutenção</v>
          </cell>
          <cell r="E112">
            <v>3060</v>
          </cell>
          <cell r="F112">
            <v>0.55000000000000004</v>
          </cell>
          <cell r="G112">
            <v>523</v>
          </cell>
        </row>
        <row r="113">
          <cell r="B113" t="str">
            <v>Normando C.M. Queiroga</v>
          </cell>
          <cell r="C113">
            <v>45</v>
          </cell>
          <cell r="D113" t="str">
            <v xml:space="preserve"> Chefe Geologia</v>
          </cell>
          <cell r="E113">
            <v>4121.24</v>
          </cell>
          <cell r="F113">
            <v>0.95</v>
          </cell>
          <cell r="G113">
            <v>519</v>
          </cell>
        </row>
        <row r="114">
          <cell r="B114" t="str">
            <v>Odair Antonio Giovanetti</v>
          </cell>
          <cell r="C114">
            <v>45</v>
          </cell>
          <cell r="D114" t="str">
            <v xml:space="preserve"> Chefe Adm. Financeiro</v>
          </cell>
          <cell r="E114">
            <v>3927.92</v>
          </cell>
          <cell r="F114">
            <v>0.28999999999999998</v>
          </cell>
          <cell r="G114">
            <v>523</v>
          </cell>
        </row>
        <row r="115">
          <cell r="B115" t="str">
            <v>Oelton Gonçalves Lima</v>
          </cell>
          <cell r="C115">
            <v>45</v>
          </cell>
          <cell r="D115" t="str">
            <v xml:space="preserve"> Chefe de Produção</v>
          </cell>
          <cell r="E115">
            <v>3545.75</v>
          </cell>
          <cell r="F115">
            <v>0.71</v>
          </cell>
          <cell r="G115">
            <v>523</v>
          </cell>
        </row>
        <row r="116">
          <cell r="B116" t="str">
            <v>Oscavo C. Correa Netto</v>
          </cell>
          <cell r="C116">
            <v>30</v>
          </cell>
          <cell r="D116" t="str">
            <v xml:space="preserve"> Gerente Jurídico</v>
          </cell>
          <cell r="E116">
            <v>7196.52</v>
          </cell>
          <cell r="F116">
            <v>2.5</v>
          </cell>
          <cell r="G116">
            <v>787</v>
          </cell>
        </row>
        <row r="117">
          <cell r="B117" t="str">
            <v>Osvaldo Ribeiro Campos</v>
          </cell>
          <cell r="C117">
            <v>45</v>
          </cell>
          <cell r="D117" t="str">
            <v xml:space="preserve"> Chefe de Produção</v>
          </cell>
          <cell r="E117">
            <v>4319.6499999999996</v>
          </cell>
          <cell r="F117">
            <v>0.73</v>
          </cell>
          <cell r="G117">
            <v>523</v>
          </cell>
        </row>
        <row r="118">
          <cell r="B118" t="str">
            <v>Oswaldo Oliveira Salsa</v>
          </cell>
          <cell r="C118">
            <v>45</v>
          </cell>
          <cell r="D118" t="str">
            <v xml:space="preserve"> Chefe de Manutenção</v>
          </cell>
          <cell r="E118">
            <v>3545.75</v>
          </cell>
          <cell r="F118">
            <v>0.71</v>
          </cell>
          <cell r="G118">
            <v>523</v>
          </cell>
        </row>
        <row r="119">
          <cell r="B119" t="str">
            <v>Otacilio T. Gonçalves</v>
          </cell>
          <cell r="C119">
            <v>35</v>
          </cell>
          <cell r="D119" t="str">
            <v xml:space="preserve"> Ger.Reg. Vendas</v>
          </cell>
          <cell r="E119">
            <v>7032.04</v>
          </cell>
          <cell r="F119">
            <v>1.63</v>
          </cell>
          <cell r="G119">
            <v>732</v>
          </cell>
        </row>
        <row r="120">
          <cell r="B120" t="str">
            <v>Otávio Lazário Queiroz</v>
          </cell>
          <cell r="C120">
            <v>35</v>
          </cell>
          <cell r="D120" t="str">
            <v xml:space="preserve"> Ger.Adm.Imóveis/S.Gerais</v>
          </cell>
          <cell r="E120">
            <v>6524.97</v>
          </cell>
          <cell r="F120">
            <v>2.2200000000000002</v>
          </cell>
          <cell r="G120">
            <v>664</v>
          </cell>
        </row>
        <row r="121">
          <cell r="B121" t="str">
            <v>Paul Houang</v>
          </cell>
          <cell r="C121">
            <v>30</v>
          </cell>
          <cell r="D121" t="str">
            <v xml:space="preserve"> Ger. Pesquisa Desenv.</v>
          </cell>
          <cell r="E121">
            <v>8969.81</v>
          </cell>
          <cell r="F121">
            <v>2.6</v>
          </cell>
          <cell r="G121">
            <v>842</v>
          </cell>
        </row>
        <row r="122">
          <cell r="B122" t="str">
            <v>Paulo Cesar Pereira</v>
          </cell>
          <cell r="C122">
            <v>40</v>
          </cell>
          <cell r="D122" t="str">
            <v xml:space="preserve"> Chefe Planej. Tributário</v>
          </cell>
          <cell r="E122">
            <v>5205.5600000000004</v>
          </cell>
          <cell r="F122">
            <v>0.63</v>
          </cell>
          <cell r="G122">
            <v>614</v>
          </cell>
        </row>
        <row r="123">
          <cell r="B123" t="str">
            <v>Paulo Ignácio J. Schardijn</v>
          </cell>
          <cell r="C123">
            <v>45</v>
          </cell>
          <cell r="D123" t="str">
            <v xml:space="preserve"> Chefe Projetos Elétricos</v>
          </cell>
          <cell r="E123">
            <v>4519.29</v>
          </cell>
          <cell r="F123">
            <v>0.99</v>
          </cell>
          <cell r="G123">
            <v>534</v>
          </cell>
        </row>
        <row r="124">
          <cell r="B124" t="str">
            <v>Paulo M. Drummond</v>
          </cell>
          <cell r="C124">
            <v>45</v>
          </cell>
          <cell r="D124" t="str">
            <v xml:space="preserve"> Advogado</v>
          </cell>
          <cell r="E124">
            <v>7119.12</v>
          </cell>
          <cell r="F124">
            <v>0.63</v>
          </cell>
          <cell r="G124">
            <v>550</v>
          </cell>
        </row>
        <row r="125">
          <cell r="B125" t="str">
            <v>Paulo Roberto Lucietto</v>
          </cell>
          <cell r="C125">
            <v>15</v>
          </cell>
          <cell r="D125" t="str">
            <v xml:space="preserve"> Diretor Comercial</v>
          </cell>
          <cell r="E125">
            <v>13500</v>
          </cell>
          <cell r="F125">
            <v>4.5</v>
          </cell>
          <cell r="G125">
            <v>1262</v>
          </cell>
        </row>
        <row r="126">
          <cell r="B126" t="str">
            <v>Paulo Sérgio Lupianes</v>
          </cell>
          <cell r="C126">
            <v>30</v>
          </cell>
          <cell r="D126" t="str">
            <v xml:space="preserve"> Gerente Informática</v>
          </cell>
          <cell r="E126">
            <v>7400</v>
          </cell>
          <cell r="F126">
            <v>2.65</v>
          </cell>
          <cell r="G126">
            <v>752</v>
          </cell>
        </row>
        <row r="127">
          <cell r="B127" t="str">
            <v>Paulo Sérgio B. Souza</v>
          </cell>
          <cell r="C127">
            <v>40</v>
          </cell>
          <cell r="D127" t="str">
            <v xml:space="preserve"> Gerente Vendas Nacionais</v>
          </cell>
          <cell r="E127">
            <v>5359.58</v>
          </cell>
          <cell r="F127">
            <v>1.77</v>
          </cell>
          <cell r="G127">
            <v>556</v>
          </cell>
        </row>
        <row r="128">
          <cell r="B128" t="str">
            <v>Peter Spring</v>
          </cell>
          <cell r="C128">
            <v>30</v>
          </cell>
          <cell r="D128" t="str">
            <v xml:space="preserve"> Gerente Fábrica</v>
          </cell>
          <cell r="E128">
            <v>14434.74</v>
          </cell>
          <cell r="F128">
            <v>2.72</v>
          </cell>
          <cell r="G128">
            <v>842</v>
          </cell>
        </row>
        <row r="129">
          <cell r="B129" t="str">
            <v>Reinaldo Biasoli</v>
          </cell>
          <cell r="C129">
            <v>15</v>
          </cell>
          <cell r="D129" t="str">
            <v xml:space="preserve"> Diretor Rec. Humanos</v>
          </cell>
          <cell r="E129">
            <v>13500</v>
          </cell>
          <cell r="F129">
            <v>4.5</v>
          </cell>
          <cell r="G129">
            <v>1216</v>
          </cell>
        </row>
        <row r="130">
          <cell r="B130" t="str">
            <v>Renato Gomes Filho</v>
          </cell>
          <cell r="C130">
            <v>35</v>
          </cell>
          <cell r="D130" t="str">
            <v xml:space="preserve"> Gerente Adm. Vendas</v>
          </cell>
          <cell r="E130">
            <v>7788.41</v>
          </cell>
          <cell r="F130">
            <v>1.6</v>
          </cell>
          <cell r="G130">
            <v>682</v>
          </cell>
        </row>
        <row r="131">
          <cell r="B131" t="str">
            <v>Renato P. Machado</v>
          </cell>
          <cell r="C131">
            <v>45</v>
          </cell>
          <cell r="D131" t="str">
            <v xml:space="preserve"> Chefe Financeiro</v>
          </cell>
          <cell r="E131">
            <v>2800</v>
          </cell>
          <cell r="F131">
            <v>0.67</v>
          </cell>
          <cell r="G131">
            <v>500</v>
          </cell>
        </row>
        <row r="132">
          <cell r="B132" t="str">
            <v>Renato Pires Campos Jr.</v>
          </cell>
          <cell r="C132">
            <v>35</v>
          </cell>
          <cell r="D132" t="str">
            <v xml:space="preserve"> Ger.Reg. Vendas</v>
          </cell>
          <cell r="E132">
            <v>7383</v>
          </cell>
          <cell r="F132">
            <v>1.58</v>
          </cell>
          <cell r="G132">
            <v>732</v>
          </cell>
        </row>
        <row r="133">
          <cell r="B133" t="str">
            <v>Renato Porto</v>
          </cell>
          <cell r="C133">
            <v>45</v>
          </cell>
          <cell r="D133" t="str">
            <v xml:space="preserve"> Chefe Adm. Financeiro</v>
          </cell>
          <cell r="E133">
            <v>3978.42</v>
          </cell>
          <cell r="F133">
            <v>0.73</v>
          </cell>
          <cell r="G133">
            <v>523</v>
          </cell>
        </row>
        <row r="134">
          <cell r="B134" t="str">
            <v>Ricardo Benatti</v>
          </cell>
          <cell r="C134">
            <v>45</v>
          </cell>
          <cell r="D134" t="str">
            <v>Chefe Contab./Finanças</v>
          </cell>
          <cell r="E134">
            <v>3508</v>
          </cell>
          <cell r="F134">
            <v>0.98</v>
          </cell>
          <cell r="G134">
            <v>519</v>
          </cell>
        </row>
        <row r="135">
          <cell r="B135" t="str">
            <v>Ricardo Luiz F. Maia</v>
          </cell>
          <cell r="C135">
            <v>35</v>
          </cell>
          <cell r="D135" t="str">
            <v xml:space="preserve"> Ger.Reg. Vendas</v>
          </cell>
          <cell r="E135">
            <v>6977.94</v>
          </cell>
          <cell r="F135">
            <v>1.62</v>
          </cell>
          <cell r="G135">
            <v>732</v>
          </cell>
        </row>
        <row r="136">
          <cell r="B136" t="str">
            <v>Rogério Da S. Cornelius</v>
          </cell>
          <cell r="C136">
            <v>45</v>
          </cell>
          <cell r="D136" t="str">
            <v xml:space="preserve"> Chefe de Produção</v>
          </cell>
          <cell r="E136">
            <v>3500</v>
          </cell>
          <cell r="F136">
            <v>0.69</v>
          </cell>
          <cell r="G136">
            <v>523</v>
          </cell>
        </row>
        <row r="137">
          <cell r="B137" t="str">
            <v>Rogério Renner Santos</v>
          </cell>
          <cell r="C137">
            <v>30</v>
          </cell>
          <cell r="D137" t="str">
            <v xml:space="preserve"> Gerente Fábrica</v>
          </cell>
          <cell r="E137">
            <v>7150</v>
          </cell>
          <cell r="F137">
            <v>2.64</v>
          </cell>
          <cell r="G137">
            <v>812</v>
          </cell>
        </row>
        <row r="138">
          <cell r="B138" t="str">
            <v>Roséli Rocha Filho</v>
          </cell>
          <cell r="C138">
            <v>40</v>
          </cell>
          <cell r="D138" t="str">
            <v xml:space="preserve"> Gerente Filial</v>
          </cell>
          <cell r="E138">
            <v>4593.8100000000004</v>
          </cell>
          <cell r="F138">
            <v>0.67</v>
          </cell>
          <cell r="G138">
            <v>594</v>
          </cell>
        </row>
        <row r="139">
          <cell r="B139" t="str">
            <v>Rubens Rela Filho</v>
          </cell>
          <cell r="C139">
            <v>10</v>
          </cell>
          <cell r="D139" t="str">
            <v xml:space="preserve"> Diretor Geral</v>
          </cell>
          <cell r="E139">
            <v>15900</v>
          </cell>
          <cell r="F139">
            <v>4.5</v>
          </cell>
          <cell r="G139">
            <v>1372</v>
          </cell>
        </row>
        <row r="140">
          <cell r="B140" t="str">
            <v>Sebastião Carlos Zapelloni</v>
          </cell>
          <cell r="C140">
            <v>40</v>
          </cell>
          <cell r="D140" t="str">
            <v xml:space="preserve"> Gerente Informática</v>
          </cell>
          <cell r="E140">
            <v>5884.87</v>
          </cell>
          <cell r="F140" t="str">
            <v>-</v>
          </cell>
          <cell r="G140">
            <v>594</v>
          </cell>
        </row>
        <row r="141">
          <cell r="B141" t="str">
            <v>Sergio D. Campacho</v>
          </cell>
          <cell r="C141">
            <v>45</v>
          </cell>
          <cell r="D141" t="str">
            <v xml:space="preserve"> Chefe Adm. Financeiro</v>
          </cell>
          <cell r="E141">
            <v>4103</v>
          </cell>
          <cell r="F141">
            <v>0.55000000000000004</v>
          </cell>
          <cell r="G141">
            <v>523</v>
          </cell>
        </row>
        <row r="142">
          <cell r="B142" t="str">
            <v>Sergio David Fernandes</v>
          </cell>
          <cell r="C142">
            <v>10</v>
          </cell>
          <cell r="D142" t="str">
            <v xml:space="preserve"> Diretor Presidente</v>
          </cell>
          <cell r="E142">
            <v>14623.74</v>
          </cell>
          <cell r="F142">
            <v>4.5</v>
          </cell>
          <cell r="G142">
            <v>1450</v>
          </cell>
        </row>
        <row r="143">
          <cell r="B143" t="str">
            <v>Sergio Eduardo Zoia</v>
          </cell>
          <cell r="C143">
            <v>35</v>
          </cell>
          <cell r="D143" t="str">
            <v xml:space="preserve"> Gerente Rec. Humanos</v>
          </cell>
          <cell r="E143">
            <v>5884.87</v>
          </cell>
          <cell r="F143" t="str">
            <v>-</v>
          </cell>
          <cell r="G143">
            <v>657</v>
          </cell>
        </row>
        <row r="144">
          <cell r="B144" t="str">
            <v>Silvio Bellini</v>
          </cell>
          <cell r="C144">
            <v>35</v>
          </cell>
          <cell r="D144" t="str">
            <v xml:space="preserve"> Gerente Reg.Vendas</v>
          </cell>
          <cell r="E144">
            <v>7169</v>
          </cell>
          <cell r="F144">
            <v>1.55</v>
          </cell>
          <cell r="G144">
            <v>732</v>
          </cell>
        </row>
        <row r="145">
          <cell r="B145" t="str">
            <v>Stenio Ribeiro Almeida</v>
          </cell>
          <cell r="C145">
            <v>30</v>
          </cell>
          <cell r="D145" t="str">
            <v xml:space="preserve"> Ger. Adm. Financeiro</v>
          </cell>
          <cell r="E145">
            <v>5500</v>
          </cell>
          <cell r="F145">
            <v>0.83</v>
          </cell>
          <cell r="G145">
            <v>752</v>
          </cell>
        </row>
        <row r="146">
          <cell r="B146" t="str">
            <v>Sumaia Zaidan</v>
          </cell>
          <cell r="C146">
            <v>45</v>
          </cell>
          <cell r="D146" t="str">
            <v xml:space="preserve"> Chefe Seg.Hig.C.Ambiental</v>
          </cell>
          <cell r="E146">
            <v>3763</v>
          </cell>
          <cell r="F146">
            <v>0.3</v>
          </cell>
          <cell r="G146">
            <v>534</v>
          </cell>
        </row>
        <row r="147">
          <cell r="B147" t="str">
            <v>Valdir Ap. Zampieri</v>
          </cell>
          <cell r="C147">
            <v>40</v>
          </cell>
          <cell r="D147" t="str">
            <v xml:space="preserve"> Ger. Des. Processos</v>
          </cell>
          <cell r="E147">
            <v>7094.1</v>
          </cell>
          <cell r="F147">
            <v>0.63</v>
          </cell>
          <cell r="G147">
            <v>614</v>
          </cell>
        </row>
        <row r="148">
          <cell r="B148" t="str">
            <v>Valdir Pinto Da Silva</v>
          </cell>
          <cell r="C148">
            <v>30</v>
          </cell>
          <cell r="D148" t="str">
            <v xml:space="preserve"> Gerente Fábrica </v>
          </cell>
          <cell r="E148">
            <v>7150</v>
          </cell>
          <cell r="F148">
            <v>2.06</v>
          </cell>
          <cell r="G148">
            <v>812</v>
          </cell>
        </row>
        <row r="149">
          <cell r="B149" t="str">
            <v>Valdir Uguetto</v>
          </cell>
          <cell r="C149">
            <v>30</v>
          </cell>
          <cell r="D149" t="str">
            <v xml:space="preserve"> Gerente Fábrica</v>
          </cell>
          <cell r="E149">
            <v>8219.83</v>
          </cell>
          <cell r="F149">
            <v>2.37</v>
          </cell>
          <cell r="G149">
            <v>842</v>
          </cell>
        </row>
        <row r="150">
          <cell r="B150" t="str">
            <v>Wagner Fco. Mourão</v>
          </cell>
          <cell r="C150">
            <v>45</v>
          </cell>
          <cell r="D150" t="str">
            <v>Chefe Adm.Pessoal/Benef.</v>
          </cell>
          <cell r="E150">
            <v>3550</v>
          </cell>
          <cell r="F150">
            <v>0.63</v>
          </cell>
          <cell r="G150">
            <v>523</v>
          </cell>
        </row>
        <row r="151">
          <cell r="B151" t="str">
            <v>Wagner José Meirelles</v>
          </cell>
          <cell r="C151">
            <v>40</v>
          </cell>
          <cell r="D151" t="str">
            <v xml:space="preserve"> Consultor Med. Ocupacional</v>
          </cell>
          <cell r="E151">
            <v>7521.97</v>
          </cell>
          <cell r="F151">
            <v>0.72</v>
          </cell>
          <cell r="G151">
            <v>600</v>
          </cell>
        </row>
        <row r="152">
          <cell r="B152" t="str">
            <v>Wagner Pires Miranda</v>
          </cell>
          <cell r="C152">
            <v>45</v>
          </cell>
          <cell r="D152" t="str">
            <v xml:space="preserve"> Chefe Administrativo</v>
          </cell>
          <cell r="E152">
            <v>3638</v>
          </cell>
          <cell r="F152">
            <v>0.9</v>
          </cell>
          <cell r="G152">
            <v>500</v>
          </cell>
        </row>
        <row r="153">
          <cell r="B153" t="str">
            <v>Wagner Ventura Calvo</v>
          </cell>
          <cell r="C153">
            <v>35</v>
          </cell>
          <cell r="D153" t="str">
            <v xml:space="preserve"> Ger.  Adm. Financeiro</v>
          </cell>
          <cell r="E153">
            <v>5898.9</v>
          </cell>
          <cell r="F153">
            <v>1.94</v>
          </cell>
          <cell r="G153">
            <v>677</v>
          </cell>
        </row>
        <row r="154">
          <cell r="B154" t="str">
            <v>Wallace De M. Fraga</v>
          </cell>
          <cell r="C154">
            <v>45</v>
          </cell>
          <cell r="D154" t="str">
            <v xml:space="preserve"> Chefe de Produção</v>
          </cell>
          <cell r="E154">
            <v>3533.24</v>
          </cell>
          <cell r="F154">
            <v>0.32</v>
          </cell>
          <cell r="G154">
            <v>523</v>
          </cell>
        </row>
        <row r="155">
          <cell r="B155" t="str">
            <v>Wanderlei Alves Almeida</v>
          </cell>
          <cell r="C155">
            <v>45</v>
          </cell>
          <cell r="D155" t="str">
            <v xml:space="preserve"> Chefe Manut.Equip.Mineração</v>
          </cell>
          <cell r="E155">
            <v>3718.48</v>
          </cell>
          <cell r="F155">
            <v>0.99</v>
          </cell>
          <cell r="G155">
            <v>509</v>
          </cell>
        </row>
        <row r="156">
          <cell r="B156" t="str">
            <v>Wanderson Luis Santos</v>
          </cell>
          <cell r="C156">
            <v>40</v>
          </cell>
          <cell r="D156" t="str">
            <v xml:space="preserve"> Chefe Suporte Técnico</v>
          </cell>
          <cell r="E156">
            <v>4237</v>
          </cell>
          <cell r="F156">
            <v>1.95</v>
          </cell>
          <cell r="G156">
            <v>582</v>
          </cell>
        </row>
        <row r="157">
          <cell r="B157" t="str">
            <v>William Bretas Linares</v>
          </cell>
          <cell r="C157">
            <v>45</v>
          </cell>
          <cell r="D157" t="str">
            <v xml:space="preserve"> Chefe Processos</v>
          </cell>
          <cell r="E157">
            <v>4048.81</v>
          </cell>
          <cell r="F157">
            <v>0.93</v>
          </cell>
          <cell r="G157">
            <v>504</v>
          </cell>
        </row>
        <row r="158">
          <cell r="B158" t="str">
            <v>Wilson Batista</v>
          </cell>
          <cell r="C158">
            <v>35</v>
          </cell>
          <cell r="D158" t="str">
            <v xml:space="preserve"> Ger.Reg. Vendas</v>
          </cell>
          <cell r="E158">
            <v>6347</v>
          </cell>
          <cell r="F158">
            <v>1.65</v>
          </cell>
          <cell r="G158">
            <v>732</v>
          </cell>
        </row>
      </sheetData>
      <sheetData sheetId="6" refreshError="1">
        <row r="1">
          <cell r="B1" t="str">
            <v>Carlos Alberto Orlando</v>
          </cell>
          <cell r="C1">
            <v>10</v>
          </cell>
          <cell r="D1" t="str">
            <v>Diretor Geral</v>
          </cell>
          <cell r="E1">
            <v>18214.900000000001</v>
          </cell>
          <cell r="F1">
            <v>5.0599999999999996</v>
          </cell>
          <cell r="G1">
            <v>1486</v>
          </cell>
        </row>
        <row r="2">
          <cell r="B2" t="str">
            <v>Ariste Maurer</v>
          </cell>
          <cell r="C2">
            <v>20</v>
          </cell>
          <cell r="D2" t="str">
            <v>Ger. Depto. Industrial</v>
          </cell>
          <cell r="E2">
            <v>9833.93</v>
          </cell>
          <cell r="F2">
            <v>3.45</v>
          </cell>
          <cell r="G2">
            <v>964</v>
          </cell>
        </row>
        <row r="3">
          <cell r="B3" t="str">
            <v>Marlene Morgado Rezende</v>
          </cell>
          <cell r="C3">
            <v>25</v>
          </cell>
          <cell r="D3" t="str">
            <v>Ger. Depto. Vendas</v>
          </cell>
          <cell r="E3">
            <v>9571.7000000000007</v>
          </cell>
          <cell r="F3">
            <v>3.42</v>
          </cell>
          <cell r="G3">
            <v>904</v>
          </cell>
        </row>
        <row r="4">
          <cell r="B4" t="str">
            <v>Nelson Cardoso de Sousa</v>
          </cell>
          <cell r="C4">
            <v>25</v>
          </cell>
          <cell r="D4" t="str">
            <v>Ger. Depto. Controladoria</v>
          </cell>
          <cell r="E4">
            <v>7000</v>
          </cell>
          <cell r="F4">
            <v>3.13</v>
          </cell>
          <cell r="G4">
            <v>890</v>
          </cell>
        </row>
        <row r="5">
          <cell r="B5" t="str">
            <v>Wladimir Tavares Pó</v>
          </cell>
          <cell r="C5">
            <v>25</v>
          </cell>
          <cell r="D5" t="str">
            <v>Ger. Depto Vendas Fachada</v>
          </cell>
          <cell r="E5">
            <v>8855.84</v>
          </cell>
          <cell r="F5">
            <v>2.87</v>
          </cell>
          <cell r="G5">
            <v>904</v>
          </cell>
        </row>
        <row r="6">
          <cell r="B6" t="str">
            <v>Miguel Vaccaro</v>
          </cell>
          <cell r="C6">
            <v>25</v>
          </cell>
          <cell r="D6" t="str">
            <v>Ger. Depto. Marketing</v>
          </cell>
          <cell r="E6">
            <v>6500</v>
          </cell>
          <cell r="F6">
            <v>3.33</v>
          </cell>
          <cell r="G6">
            <v>920</v>
          </cell>
        </row>
        <row r="7">
          <cell r="B7" t="str">
            <v>Lourdes Pereira Leite</v>
          </cell>
          <cell r="C7">
            <v>30</v>
          </cell>
          <cell r="D7" t="str">
            <v>Ger. Depto. Rec. Humanos</v>
          </cell>
          <cell r="E7">
            <v>7144.26</v>
          </cell>
          <cell r="F7">
            <v>3.58</v>
          </cell>
          <cell r="G7">
            <v>775</v>
          </cell>
        </row>
        <row r="8">
          <cell r="B8" t="str">
            <v>Mário Geraldo Kristeller</v>
          </cell>
          <cell r="C8">
            <v>30</v>
          </cell>
          <cell r="D8" t="str">
            <v>Ger. Depto. C. Qualidade/Des.</v>
          </cell>
          <cell r="E8">
            <v>6970.34</v>
          </cell>
          <cell r="F8">
            <v>3.57</v>
          </cell>
          <cell r="G8">
            <v>830</v>
          </cell>
        </row>
        <row r="9">
          <cell r="B9" t="str">
            <v>Carlos Osamu Kimura</v>
          </cell>
          <cell r="C9">
            <v>40</v>
          </cell>
          <cell r="D9" t="str">
            <v>Ger. Supr./Logística</v>
          </cell>
          <cell r="E9">
            <v>7144.81</v>
          </cell>
          <cell r="F9">
            <v>2.4700000000000002</v>
          </cell>
          <cell r="G9">
            <v>657</v>
          </cell>
        </row>
        <row r="10">
          <cell r="B10" t="str">
            <v>Luiz Carlos A Frias</v>
          </cell>
          <cell r="C10">
            <v>40</v>
          </cell>
          <cell r="D10" t="str">
            <v>Ger. Projetos Especiais</v>
          </cell>
          <cell r="E10">
            <v>6501.51</v>
          </cell>
          <cell r="F10">
            <v>2.6</v>
          </cell>
          <cell r="G10">
            <v>551</v>
          </cell>
        </row>
        <row r="11">
          <cell r="B11" t="str">
            <v>Herbert Fonseca</v>
          </cell>
          <cell r="C11">
            <v>40</v>
          </cell>
          <cell r="D11" t="str">
            <v>Ger. Regional Vendas</v>
          </cell>
          <cell r="E11">
            <v>8434.1299999999992</v>
          </cell>
          <cell r="F11">
            <v>2.37</v>
          </cell>
          <cell r="G11">
            <v>594</v>
          </cell>
        </row>
        <row r="12">
          <cell r="B12" t="str">
            <v>Joaquim Marques M. Silva</v>
          </cell>
          <cell r="C12">
            <v>40</v>
          </cell>
          <cell r="D12" t="str">
            <v>Ger. Regional Vendas</v>
          </cell>
          <cell r="E12">
            <v>8434.1299999999992</v>
          </cell>
          <cell r="F12">
            <v>2.1800000000000002</v>
          </cell>
          <cell r="G12">
            <v>594</v>
          </cell>
        </row>
        <row r="13">
          <cell r="B13" t="str">
            <v>Richard Dall Acqua</v>
          </cell>
          <cell r="C13">
            <v>40</v>
          </cell>
          <cell r="D13" t="str">
            <v>Ger. Regional Vendas</v>
          </cell>
          <cell r="E13">
            <v>8434.1299999999992</v>
          </cell>
          <cell r="F13">
            <v>2.5299999999999998</v>
          </cell>
          <cell r="G13">
            <v>594</v>
          </cell>
        </row>
        <row r="14">
          <cell r="B14" t="str">
            <v>Roberto Sena Figueredo</v>
          </cell>
          <cell r="C14">
            <v>40</v>
          </cell>
          <cell r="D14" t="str">
            <v>Ger. Regional Vendas</v>
          </cell>
          <cell r="E14">
            <v>8434.1299999999992</v>
          </cell>
          <cell r="F14">
            <v>2.61</v>
          </cell>
          <cell r="G14">
            <v>594</v>
          </cell>
        </row>
        <row r="15">
          <cell r="B15" t="str">
            <v>Sérgio Morato Gomes</v>
          </cell>
          <cell r="C15">
            <v>40</v>
          </cell>
          <cell r="D15" t="str">
            <v>Ger. Regional Vendas</v>
          </cell>
          <cell r="E15">
            <v>7400</v>
          </cell>
          <cell r="F15">
            <v>1.1399999999999999</v>
          </cell>
          <cell r="G15">
            <v>594</v>
          </cell>
        </row>
        <row r="17">
          <cell r="B17" t="str">
            <v>André Luiz Araújo Nogueira</v>
          </cell>
          <cell r="C17">
            <v>40</v>
          </cell>
          <cell r="D17" t="str">
            <v>Ger. Regional Vendas</v>
          </cell>
          <cell r="E17">
            <v>6930.95</v>
          </cell>
          <cell r="F17">
            <v>1.76</v>
          </cell>
          <cell r="G17">
            <v>594</v>
          </cell>
        </row>
        <row r="18">
          <cell r="B18" t="str">
            <v>Guilherme Canguçu</v>
          </cell>
          <cell r="C18">
            <v>40</v>
          </cell>
          <cell r="D18" t="str">
            <v>Ger. Fábrica</v>
          </cell>
          <cell r="E18">
            <v>4815.01</v>
          </cell>
          <cell r="F18">
            <v>2.54</v>
          </cell>
          <cell r="G18">
            <v>594</v>
          </cell>
        </row>
        <row r="19">
          <cell r="B19" t="str">
            <v>Rogério Samuel de L. Henriques</v>
          </cell>
          <cell r="C19">
            <v>40</v>
          </cell>
          <cell r="D19" t="str">
            <v>Ger. Fábrica</v>
          </cell>
          <cell r="E19">
            <v>4500</v>
          </cell>
          <cell r="F19">
            <v>2.6</v>
          </cell>
          <cell r="G19">
            <v>594</v>
          </cell>
        </row>
        <row r="20">
          <cell r="B20" t="str">
            <v>Marcelo de Moraes</v>
          </cell>
          <cell r="C20">
            <v>40</v>
          </cell>
          <cell r="D20" t="str">
            <v>Ger. Fábrica</v>
          </cell>
          <cell r="E20">
            <v>4500</v>
          </cell>
          <cell r="F20">
            <v>2.6</v>
          </cell>
          <cell r="G20">
            <v>594</v>
          </cell>
        </row>
        <row r="21">
          <cell r="B21" t="str">
            <v>Arnaldo Machado</v>
          </cell>
          <cell r="C21">
            <v>45</v>
          </cell>
          <cell r="D21" t="str">
            <v>Chefe Fábrica</v>
          </cell>
          <cell r="E21">
            <v>3955.87</v>
          </cell>
          <cell r="F21">
            <v>1.6</v>
          </cell>
          <cell r="G21">
            <v>483</v>
          </cell>
        </row>
      </sheetData>
      <sheetData sheetId="7" refreshError="1">
        <row r="12">
          <cell r="B12" t="str">
            <v>ADEMAR A. BARBOSA CÉLIA</v>
          </cell>
          <cell r="C12">
            <v>40</v>
          </cell>
          <cell r="D12" t="str">
            <v>CHEFE DIV. MEDIC.S.OCUP.</v>
          </cell>
          <cell r="E12">
            <v>5172.42</v>
          </cell>
          <cell r="F12">
            <v>1.79</v>
          </cell>
          <cell r="G12">
            <v>588</v>
          </cell>
        </row>
        <row r="13">
          <cell r="B13" t="str">
            <v>ALFREDO VILLARES BURKART</v>
          </cell>
          <cell r="C13">
            <v>40</v>
          </cell>
          <cell r="D13" t="str">
            <v>ENGENHEIRO PROJETOS FORNOS</v>
          </cell>
          <cell r="E13">
            <v>5002.92</v>
          </cell>
          <cell r="F13">
            <v>1.7</v>
          </cell>
          <cell r="G13">
            <v>571</v>
          </cell>
        </row>
        <row r="14">
          <cell r="B14" t="str">
            <v>ANA AMÉLIA R. LACERDA</v>
          </cell>
          <cell r="C14">
            <v>30</v>
          </cell>
          <cell r="D14" t="str">
            <v>GER. PLANEJ.DES.ORG./RH</v>
          </cell>
          <cell r="E14">
            <v>6278.02</v>
          </cell>
          <cell r="F14">
            <v>4.6900000000000004</v>
          </cell>
          <cell r="G14">
            <v>755</v>
          </cell>
        </row>
        <row r="15">
          <cell r="B15" t="str">
            <v>ANDERSON L. B. MOREIRA</v>
          </cell>
          <cell r="C15">
            <v>45</v>
          </cell>
          <cell r="D15" t="str">
            <v>CH. ASS. TEC. FORNOS</v>
          </cell>
          <cell r="E15">
            <v>3736.9</v>
          </cell>
          <cell r="F15">
            <v>1.68</v>
          </cell>
          <cell r="G15">
            <v>504</v>
          </cell>
        </row>
        <row r="16">
          <cell r="B16" t="str">
            <v>ANDRÉ P. LEME CANGUÇU</v>
          </cell>
          <cell r="C16">
            <v>15</v>
          </cell>
          <cell r="D16" t="str">
            <v>DIR. DIV. VETROTEX</v>
          </cell>
          <cell r="E16">
            <v>17820.560000000001</v>
          </cell>
          <cell r="F16">
            <v>6.24</v>
          </cell>
          <cell r="G16">
            <v>1292</v>
          </cell>
        </row>
        <row r="17">
          <cell r="B17" t="str">
            <v>BERENICE S. BECK VILLA VERDE</v>
          </cell>
          <cell r="C17">
            <v>45</v>
          </cell>
          <cell r="D17" t="str">
            <v>CH INFORMAÇÃO RH</v>
          </cell>
          <cell r="E17">
            <v>3816.25</v>
          </cell>
          <cell r="F17" t="str">
            <v>---</v>
          </cell>
          <cell r="G17">
            <v>479</v>
          </cell>
        </row>
        <row r="18">
          <cell r="B18" t="str">
            <v xml:space="preserve">CLAUDIO JOSÉ RIBEIRO   </v>
          </cell>
          <cell r="C18">
            <v>25</v>
          </cell>
          <cell r="D18" t="str">
            <v>DIRETOR</v>
          </cell>
          <cell r="E18">
            <v>12452.77</v>
          </cell>
          <cell r="F18">
            <v>5.44</v>
          </cell>
          <cell r="G18">
            <v>920</v>
          </cell>
        </row>
        <row r="19">
          <cell r="B19" t="str">
            <v>CLÉLIO SARDILLI</v>
          </cell>
          <cell r="C19">
            <v>25</v>
          </cell>
          <cell r="D19" t="str">
            <v>GER.SUPRIM./SEG.MEIO AMB.</v>
          </cell>
          <cell r="E19">
            <v>11029.84</v>
          </cell>
          <cell r="F19">
            <v>4.79</v>
          </cell>
          <cell r="G19">
            <v>950</v>
          </cell>
        </row>
        <row r="20">
          <cell r="B20" t="str">
            <v>DANIEL R. FREITAS PEREIRA</v>
          </cell>
          <cell r="C20">
            <v>30</v>
          </cell>
          <cell r="D20" t="str">
            <v>GER. ORG. INFORMÁTICA</v>
          </cell>
          <cell r="E20">
            <v>7715.36</v>
          </cell>
          <cell r="F20">
            <v>4.4000000000000004</v>
          </cell>
          <cell r="G20">
            <v>835</v>
          </cell>
        </row>
        <row r="21">
          <cell r="B21" t="str">
            <v>EDGARD JOSE ZANDONA</v>
          </cell>
          <cell r="C21">
            <v>35</v>
          </cell>
          <cell r="D21" t="str">
            <v>GER. ADM. FINANCEIRO</v>
          </cell>
          <cell r="E21">
            <v>6345.72</v>
          </cell>
          <cell r="F21">
            <v>0.27</v>
          </cell>
          <cell r="G21">
            <v>654</v>
          </cell>
        </row>
        <row r="22">
          <cell r="B22" t="str">
            <v>EDSON GONÇALVES</v>
          </cell>
          <cell r="C22">
            <v>30</v>
          </cell>
          <cell r="D22" t="str">
            <v>GER. ADM. FINANCEIRO</v>
          </cell>
          <cell r="E22">
            <v>7662.84</v>
          </cell>
          <cell r="F22">
            <v>4.9000000000000004</v>
          </cell>
          <cell r="G22">
            <v>800</v>
          </cell>
        </row>
        <row r="23">
          <cell r="B23" t="str">
            <v>EGIDIO ROMANI</v>
          </cell>
          <cell r="C23">
            <v>40</v>
          </cell>
          <cell r="D23" t="str">
            <v>CH. TRIBUTÁRIO</v>
          </cell>
          <cell r="E23">
            <v>4650</v>
          </cell>
          <cell r="F23">
            <v>1.72</v>
          </cell>
          <cell r="G23">
            <v>519</v>
          </cell>
        </row>
        <row r="24">
          <cell r="B24" t="str">
            <v>ELISABETE AP. DE SOUZA</v>
          </cell>
          <cell r="C24">
            <v>45</v>
          </cell>
          <cell r="D24" t="str">
            <v>CH. SUP. TECNICO</v>
          </cell>
          <cell r="E24">
            <v>4300</v>
          </cell>
          <cell r="F24">
            <v>1.63</v>
          </cell>
          <cell r="G24">
            <v>504</v>
          </cell>
        </row>
        <row r="25">
          <cell r="B25" t="str">
            <v>FÁBIO LUIZ GOMES PEREIRA</v>
          </cell>
          <cell r="C25">
            <v>45</v>
          </cell>
          <cell r="D25" t="str">
            <v>ENG. MANUTENÇÃO PREDIAL</v>
          </cell>
          <cell r="E25">
            <v>3285.95</v>
          </cell>
          <cell r="F25">
            <v>1.34</v>
          </cell>
          <cell r="G25">
            <v>491</v>
          </cell>
        </row>
        <row r="26">
          <cell r="B26" t="str">
            <v>FAUSTO STANISCIA</v>
          </cell>
          <cell r="C26">
            <v>45</v>
          </cell>
          <cell r="D26" t="str">
            <v>TEC COMPOSIÇÃO FUSÃO</v>
          </cell>
          <cell r="E26">
            <v>3883.44</v>
          </cell>
          <cell r="F26">
            <v>1.77</v>
          </cell>
          <cell r="G26">
            <v>519</v>
          </cell>
        </row>
        <row r="27">
          <cell r="B27" t="str">
            <v xml:space="preserve">HELENA KAZUE YAMADA </v>
          </cell>
          <cell r="C27">
            <v>40</v>
          </cell>
          <cell r="D27" t="str">
            <v>CH INFORMAÇÃO FINANC.</v>
          </cell>
          <cell r="E27">
            <v>5786.69</v>
          </cell>
          <cell r="F27">
            <v>2.0299999999999998</v>
          </cell>
          <cell r="G27">
            <v>551</v>
          </cell>
        </row>
        <row r="28">
          <cell r="B28" t="str">
            <v>JANUNCIO LIMA DOS SANTOS</v>
          </cell>
          <cell r="C28">
            <v>45</v>
          </cell>
          <cell r="D28" t="str">
            <v>CH.ESCRITÓRIO TÉCNICO</v>
          </cell>
          <cell r="E28">
            <v>3385.5</v>
          </cell>
          <cell r="F28">
            <v>1.64</v>
          </cell>
          <cell r="G28">
            <v>491</v>
          </cell>
        </row>
        <row r="29">
          <cell r="B29" t="str">
            <v>JEAN ANTOINE GUIHEUX</v>
          </cell>
          <cell r="C29">
            <v>10</v>
          </cell>
          <cell r="D29" t="str">
            <v>DIR. VIDRO PLANO</v>
          </cell>
          <cell r="E29">
            <v>22988.52</v>
          </cell>
          <cell r="F29">
            <v>5.26</v>
          </cell>
          <cell r="G29">
            <v>1708</v>
          </cell>
        </row>
        <row r="30">
          <cell r="B30" t="str">
            <v>JEAN CLAUDE GUY BREFFORT</v>
          </cell>
          <cell r="C30">
            <v>10</v>
          </cell>
          <cell r="D30" t="str">
            <v>DIRETOR PRESIDENTE</v>
          </cell>
          <cell r="E30">
            <v>52185.64</v>
          </cell>
          <cell r="F30">
            <v>5.34</v>
          </cell>
        </row>
        <row r="31">
          <cell r="B31" t="str">
            <v>JOÃO ALDO ARDITO</v>
          </cell>
          <cell r="C31">
            <v>10</v>
          </cell>
          <cell r="D31" t="str">
            <v>DIR. ADM.  FINANCEIRO</v>
          </cell>
          <cell r="E31">
            <v>17554.87</v>
          </cell>
          <cell r="F31">
            <v>4.79</v>
          </cell>
          <cell r="G31">
            <v>1358</v>
          </cell>
        </row>
        <row r="32">
          <cell r="B32" t="str">
            <v>JOSE AUGUSTO V. LUZ</v>
          </cell>
          <cell r="C32">
            <v>40</v>
          </cell>
          <cell r="D32" t="str">
            <v>CH INFORMAÇÃO</v>
          </cell>
          <cell r="E32">
            <v>5068.22</v>
          </cell>
          <cell r="F32">
            <v>2.0299999999999998</v>
          </cell>
          <cell r="G32">
            <v>519</v>
          </cell>
        </row>
        <row r="33">
          <cell r="B33" t="str">
            <v xml:space="preserve">JOSÉ LUIZ T. MACHADO  </v>
          </cell>
          <cell r="C33">
            <v>20</v>
          </cell>
          <cell r="D33" t="str">
            <v>GER. GERAL INFORMÁTICA</v>
          </cell>
          <cell r="E33">
            <v>10787.8</v>
          </cell>
          <cell r="F33">
            <v>4.6500000000000004</v>
          </cell>
          <cell r="G33">
            <v>1090</v>
          </cell>
        </row>
        <row r="34">
          <cell r="B34" t="str">
            <v>JOSE NORBERTINO L.MORAIS</v>
          </cell>
          <cell r="C34">
            <v>40</v>
          </cell>
          <cell r="D34" t="str">
            <v>ENG M AMB / ENGENHARIA</v>
          </cell>
          <cell r="E34">
            <v>5295.86</v>
          </cell>
          <cell r="F34">
            <v>1.7</v>
          </cell>
          <cell r="G34">
            <v>597</v>
          </cell>
        </row>
        <row r="35">
          <cell r="B35" t="str">
            <v>LUIZ ALBERTO GANZERLI</v>
          </cell>
          <cell r="C35">
            <v>45</v>
          </cell>
          <cell r="D35" t="str">
            <v>CH. SUPORTE TECNICO</v>
          </cell>
          <cell r="E35">
            <v>4600.33</v>
          </cell>
          <cell r="F35">
            <v>1.63</v>
          </cell>
          <cell r="G35">
            <v>504</v>
          </cell>
        </row>
        <row r="36">
          <cell r="B36" t="str">
            <v>LUIZ ALEIXO FONSECA</v>
          </cell>
          <cell r="C36">
            <v>40</v>
          </cell>
          <cell r="D36" t="str">
            <v>CH. CONTROLADORIA DVPI</v>
          </cell>
          <cell r="E36">
            <v>4992.46</v>
          </cell>
          <cell r="F36">
            <v>2.0299999999999998</v>
          </cell>
          <cell r="G36">
            <v>551</v>
          </cell>
        </row>
        <row r="37">
          <cell r="B37" t="str">
            <v>LUIZ CARLOS MONTUORI</v>
          </cell>
          <cell r="C37">
            <v>45</v>
          </cell>
          <cell r="D37" t="str">
            <v>SUP.AUDITORIA</v>
          </cell>
          <cell r="E37">
            <v>4737.03</v>
          </cell>
          <cell r="F37">
            <v>1.88</v>
          </cell>
          <cell r="G37">
            <v>534</v>
          </cell>
        </row>
        <row r="38">
          <cell r="B38" t="str">
            <v>LUIZ CLAUDIO  O  SCUDELLER</v>
          </cell>
          <cell r="C38">
            <v>45</v>
          </cell>
          <cell r="D38" t="str">
            <v>CH. PROJETOS</v>
          </cell>
          <cell r="E38">
            <v>4237.78</v>
          </cell>
          <cell r="F38">
            <v>2.08</v>
          </cell>
          <cell r="G38">
            <v>519</v>
          </cell>
        </row>
        <row r="39">
          <cell r="B39" t="str">
            <v>MARCOS HENRIQUE GIBIM</v>
          </cell>
          <cell r="C39">
            <v>45</v>
          </cell>
          <cell r="D39" t="str">
            <v>CH LABORATÓRIO CENTRAL</v>
          </cell>
          <cell r="E39">
            <v>3799.31</v>
          </cell>
          <cell r="F39">
            <v>1.61</v>
          </cell>
          <cell r="G39">
            <v>519</v>
          </cell>
        </row>
        <row r="40">
          <cell r="B40" t="str">
            <v>MARIO PEPE BELLOMO</v>
          </cell>
          <cell r="C40">
            <v>35</v>
          </cell>
          <cell r="D40" t="str">
            <v>GER. CONTROLADORIA</v>
          </cell>
          <cell r="E40">
            <v>4764.8900000000003</v>
          </cell>
          <cell r="F40">
            <v>2.06</v>
          </cell>
          <cell r="G40">
            <v>651</v>
          </cell>
        </row>
        <row r="41">
          <cell r="B41" t="str">
            <v xml:space="preserve">MAURO AKERMAN </v>
          </cell>
          <cell r="C41">
            <v>35</v>
          </cell>
          <cell r="D41" t="str">
            <v>ENG ELAB DO VIDRO</v>
          </cell>
          <cell r="E41">
            <v>5649.42</v>
          </cell>
          <cell r="F41">
            <v>2.2000000000000002</v>
          </cell>
          <cell r="G41">
            <v>654</v>
          </cell>
        </row>
        <row r="42">
          <cell r="B42" t="str">
            <v>MICHEL  GERARD TOUSSAINT</v>
          </cell>
          <cell r="C42">
            <v>10</v>
          </cell>
          <cell r="D42" t="str">
            <v>DIR. VIDRO OCO</v>
          </cell>
          <cell r="E42">
            <v>22575</v>
          </cell>
          <cell r="F42">
            <v>0.54</v>
          </cell>
        </row>
        <row r="43">
          <cell r="B43" t="str">
            <v>MIGUEL ZORROZUA IBARLUCEA</v>
          </cell>
          <cell r="C43">
            <v>20</v>
          </cell>
          <cell r="D43" t="str">
            <v>GER.ASS.TÉCNICA FORNOS</v>
          </cell>
          <cell r="E43">
            <v>9655.1299999999992</v>
          </cell>
          <cell r="F43">
            <v>5.04</v>
          </cell>
          <cell r="G43">
            <v>954</v>
          </cell>
        </row>
        <row r="44">
          <cell r="B44" t="str">
            <v>NELSON ZANOCELO</v>
          </cell>
          <cell r="C44">
            <v>10</v>
          </cell>
          <cell r="D44" t="str">
            <v>DIR. ADM.  FINANCEIRO</v>
          </cell>
          <cell r="E44">
            <v>14141.99</v>
          </cell>
          <cell r="F44">
            <v>3.24</v>
          </cell>
          <cell r="G44">
            <v>1358</v>
          </cell>
        </row>
        <row r="45">
          <cell r="B45" t="str">
            <v>PAULO RICO PEREZ</v>
          </cell>
          <cell r="C45">
            <v>30</v>
          </cell>
          <cell r="D45" t="str">
            <v>GER. REMUN. BENEFICIOS</v>
          </cell>
          <cell r="E45">
            <v>6450</v>
          </cell>
          <cell r="F45">
            <v>2.8296000000000001</v>
          </cell>
          <cell r="G45">
            <v>755</v>
          </cell>
        </row>
        <row r="46">
          <cell r="B46" t="str">
            <v>RAUL DA COSTA NAVARRO</v>
          </cell>
          <cell r="C46">
            <v>10</v>
          </cell>
          <cell r="D46" t="str">
            <v>DIR. R.H./REL.EXTERNAS</v>
          </cell>
          <cell r="E46">
            <v>19157.099999999999</v>
          </cell>
          <cell r="F46">
            <v>4.79</v>
          </cell>
          <cell r="G46">
            <v>1560</v>
          </cell>
        </row>
        <row r="47">
          <cell r="B47" t="str">
            <v>ROBERTO LUIZ H.C. NETTO</v>
          </cell>
          <cell r="C47">
            <v>15</v>
          </cell>
          <cell r="D47" t="str">
            <v>DIR. DIV. ISOLAÇÃO</v>
          </cell>
          <cell r="E47">
            <v>17554.87</v>
          </cell>
          <cell r="F47">
            <v>5.6</v>
          </cell>
          <cell r="G47">
            <v>1192</v>
          </cell>
        </row>
        <row r="48">
          <cell r="B48" t="str">
            <v>ROGÉRIO TADEU VICENTE</v>
          </cell>
          <cell r="C48">
            <v>35</v>
          </cell>
          <cell r="D48" t="str">
            <v xml:space="preserve">GER. PROJETO </v>
          </cell>
          <cell r="E48">
            <v>5855.85</v>
          </cell>
          <cell r="F48">
            <v>2.36</v>
          </cell>
          <cell r="G48">
            <v>654</v>
          </cell>
        </row>
        <row r="49">
          <cell r="B49" t="str">
            <v>ROMAIN MAURICE R. LACAILLE</v>
          </cell>
          <cell r="C49">
            <v>35</v>
          </cell>
          <cell r="D49" t="str">
            <v>GER. GEST. FINANCEIRA</v>
          </cell>
          <cell r="E49">
            <v>7740</v>
          </cell>
          <cell r="F49">
            <v>1.62</v>
          </cell>
          <cell r="G49">
            <v>700</v>
          </cell>
        </row>
        <row r="50">
          <cell r="B50" t="str">
            <v>SANDRA  MARIA SOUZA PEREIRA</v>
          </cell>
          <cell r="C50">
            <v>40</v>
          </cell>
          <cell r="D50" t="str">
            <v>CONSULTORA COMUNICAÇÃO</v>
          </cell>
          <cell r="E50">
            <v>4085</v>
          </cell>
          <cell r="F50">
            <v>1.79</v>
          </cell>
          <cell r="G50">
            <v>551</v>
          </cell>
        </row>
        <row r="51">
          <cell r="B51" t="str">
            <v>SELMA VAMOS GODOY</v>
          </cell>
          <cell r="C51">
            <v>45</v>
          </cell>
          <cell r="D51" t="str">
            <v>CONSULTORA DESENV E REMUN.</v>
          </cell>
          <cell r="E51">
            <v>3873.15</v>
          </cell>
          <cell r="F51">
            <v>1.7</v>
          </cell>
          <cell r="G51">
            <v>479</v>
          </cell>
        </row>
        <row r="52">
          <cell r="B52" t="str">
            <v>VERGÍLO MINUTTI FILHO</v>
          </cell>
          <cell r="C52">
            <v>30</v>
          </cell>
          <cell r="D52" t="str">
            <v>GER. JURÍDICO</v>
          </cell>
          <cell r="E52">
            <v>8762.5400000000009</v>
          </cell>
          <cell r="F52">
            <v>4.9000000000000004</v>
          </cell>
          <cell r="G52">
            <v>800</v>
          </cell>
        </row>
        <row r="54">
          <cell r="B54" t="str">
            <v>Michel Gerard Toussaint</v>
          </cell>
          <cell r="C54">
            <v>10</v>
          </cell>
          <cell r="D54" t="str">
            <v>Diretor Divisão Vidro Oco</v>
          </cell>
          <cell r="E54">
            <v>22575</v>
          </cell>
          <cell r="F54">
            <v>0.54</v>
          </cell>
          <cell r="G54">
            <v>1708</v>
          </cell>
        </row>
        <row r="55">
          <cell r="B55" t="str">
            <v>Cláudio M. Bastos Oliveira</v>
          </cell>
          <cell r="C55">
            <v>15</v>
          </cell>
          <cell r="D55" t="str">
            <v>Diretor Geral Calmar</v>
          </cell>
          <cell r="E55">
            <v>16935.04</v>
          </cell>
          <cell r="F55">
            <v>2.4300000000000002</v>
          </cell>
          <cell r="G55">
            <v>1200</v>
          </cell>
        </row>
        <row r="56">
          <cell r="B56" t="str">
            <v>Eurípedes  Alves Oliveira</v>
          </cell>
          <cell r="C56">
            <v>15</v>
          </cell>
          <cell r="D56" t="str">
            <v>Gerente Geral</v>
          </cell>
          <cell r="E56">
            <v>13975</v>
          </cell>
          <cell r="F56">
            <v>5.05</v>
          </cell>
          <cell r="G56">
            <v>1142</v>
          </cell>
        </row>
        <row r="57">
          <cell r="B57" t="str">
            <v>Laurent Vas</v>
          </cell>
          <cell r="C57">
            <v>20</v>
          </cell>
          <cell r="D57" t="str">
            <v>Gerente Industrial Embalagens</v>
          </cell>
          <cell r="E57">
            <v>13975</v>
          </cell>
          <cell r="F57">
            <v>4.47</v>
          </cell>
          <cell r="G57">
            <v>1090</v>
          </cell>
        </row>
        <row r="58">
          <cell r="B58" t="str">
            <v>Denis Simonin</v>
          </cell>
          <cell r="C58">
            <v>25</v>
          </cell>
          <cell r="D58" t="str">
            <v>Gerente Adm. Financeiro</v>
          </cell>
          <cell r="E58">
            <v>10700</v>
          </cell>
          <cell r="F58">
            <v>5.04</v>
          </cell>
          <cell r="G58">
            <v>920</v>
          </cell>
        </row>
        <row r="59">
          <cell r="B59" t="str">
            <v>Pablo J. L. Alzogaray</v>
          </cell>
          <cell r="C59">
            <v>25</v>
          </cell>
          <cell r="D59" t="str">
            <v>Gerente Rec. Humanos</v>
          </cell>
          <cell r="E59">
            <v>10200</v>
          </cell>
          <cell r="F59">
            <v>5.04</v>
          </cell>
          <cell r="G59">
            <v>920</v>
          </cell>
        </row>
        <row r="60">
          <cell r="B60" t="str">
            <v>João Lázaro Toledo</v>
          </cell>
          <cell r="C60">
            <v>25</v>
          </cell>
          <cell r="D60" t="str">
            <v>Gerente Fábrica</v>
          </cell>
          <cell r="E60">
            <v>8693.84</v>
          </cell>
          <cell r="F60">
            <v>4.47</v>
          </cell>
          <cell r="G60">
            <v>904</v>
          </cell>
        </row>
        <row r="61">
          <cell r="B61" t="str">
            <v>Jorge Siqueira</v>
          </cell>
          <cell r="C61">
            <v>25</v>
          </cell>
          <cell r="D61" t="str">
            <v>Gerente Comercial Embalagens</v>
          </cell>
          <cell r="E61">
            <v>10000</v>
          </cell>
          <cell r="F61">
            <v>4.6500000000000004</v>
          </cell>
          <cell r="G61">
            <v>864</v>
          </cell>
        </row>
        <row r="62">
          <cell r="B62" t="str">
            <v>Henrique Garcia Sobrinho</v>
          </cell>
          <cell r="C62">
            <v>30</v>
          </cell>
          <cell r="D62" t="str">
            <v>Gerente Fábrica</v>
          </cell>
          <cell r="E62">
            <v>7525</v>
          </cell>
          <cell r="F62">
            <v>4.87</v>
          </cell>
          <cell r="G62">
            <v>805</v>
          </cell>
        </row>
        <row r="63">
          <cell r="B63" t="str">
            <v>Carlos Anissem Messina</v>
          </cell>
          <cell r="C63">
            <v>30</v>
          </cell>
          <cell r="D63" t="str">
            <v>Gerente Fábrica</v>
          </cell>
          <cell r="E63">
            <v>8600</v>
          </cell>
          <cell r="F63">
            <v>4.83</v>
          </cell>
          <cell r="G63">
            <v>839</v>
          </cell>
        </row>
        <row r="64">
          <cell r="B64" t="str">
            <v>Ronaldo Ribeiro Gomes</v>
          </cell>
          <cell r="C64">
            <v>30</v>
          </cell>
          <cell r="D64" t="str">
            <v>Gerente Fábrica</v>
          </cell>
          <cell r="E64">
            <v>7525</v>
          </cell>
          <cell r="F64">
            <v>4.47</v>
          </cell>
          <cell r="G64">
            <v>839</v>
          </cell>
        </row>
        <row r="65">
          <cell r="B65" t="str">
            <v>Roberto N. Giosa</v>
          </cell>
          <cell r="C65">
            <v>30</v>
          </cell>
          <cell r="D65" t="str">
            <v>Gerente Operações</v>
          </cell>
          <cell r="E65">
            <v>7622</v>
          </cell>
          <cell r="F65">
            <v>4.4400000000000004</v>
          </cell>
          <cell r="G65">
            <v>755</v>
          </cell>
        </row>
        <row r="66">
          <cell r="B66" t="str">
            <v>Lázaro Ricci</v>
          </cell>
          <cell r="C66">
            <v>35</v>
          </cell>
          <cell r="D66" t="str">
            <v>Gerente Vendas Merc. Nacional</v>
          </cell>
          <cell r="E66">
            <v>7525</v>
          </cell>
          <cell r="F66">
            <v>2.5299999999999998</v>
          </cell>
          <cell r="G66">
            <v>682</v>
          </cell>
        </row>
        <row r="67">
          <cell r="B67" t="str">
            <v>Vladimir Soubkovski</v>
          </cell>
          <cell r="C67">
            <v>35</v>
          </cell>
          <cell r="D67" t="str">
            <v>Gerente Marketing</v>
          </cell>
          <cell r="E67">
            <v>6595.04</v>
          </cell>
          <cell r="F67">
            <v>2.44</v>
          </cell>
          <cell r="G67">
            <v>682</v>
          </cell>
        </row>
        <row r="68">
          <cell r="B68" t="str">
            <v>Waldir Leocádio Andrade</v>
          </cell>
          <cell r="C68">
            <v>35</v>
          </cell>
          <cell r="D68" t="str">
            <v>Gerente Exportação</v>
          </cell>
          <cell r="E68">
            <v>7525</v>
          </cell>
          <cell r="F68">
            <v>2.4700000000000002</v>
          </cell>
          <cell r="G68">
            <v>682</v>
          </cell>
        </row>
        <row r="69">
          <cell r="B69" t="str">
            <v>Eduardo Alves</v>
          </cell>
          <cell r="C69">
            <v>35</v>
          </cell>
          <cell r="D69" t="str">
            <v>Gerente Desenv. Produto</v>
          </cell>
          <cell r="E69">
            <v>5805.18</v>
          </cell>
          <cell r="F69">
            <v>2.2599999999999998</v>
          </cell>
          <cell r="G69">
            <v>654</v>
          </cell>
        </row>
        <row r="70">
          <cell r="B70" t="str">
            <v>Renato G. Mazzarolo</v>
          </cell>
          <cell r="C70">
            <v>35</v>
          </cell>
          <cell r="D70" t="str">
            <v>Gerente Controladoria</v>
          </cell>
          <cell r="E70">
            <v>5375</v>
          </cell>
          <cell r="F70">
            <v>2.23</v>
          </cell>
          <cell r="G70">
            <v>657</v>
          </cell>
        </row>
        <row r="71">
          <cell r="B71" t="str">
            <v>Eduardo José M. Fonseca</v>
          </cell>
          <cell r="C71">
            <v>35</v>
          </cell>
          <cell r="D71" t="str">
            <v>Gerente Centro Técnico Embalagens</v>
          </cell>
          <cell r="E71">
            <v>5874.66</v>
          </cell>
          <cell r="F71">
            <v>2.3199999999999998</v>
          </cell>
          <cell r="G71">
            <v>700</v>
          </cell>
        </row>
        <row r="72">
          <cell r="B72" t="str">
            <v>Américo Decina Neto</v>
          </cell>
          <cell r="C72">
            <v>35</v>
          </cell>
          <cell r="D72" t="str">
            <v>Ger. Rels. Trab. Sindicais</v>
          </cell>
          <cell r="E72">
            <v>5689.08</v>
          </cell>
          <cell r="F72">
            <v>2.96</v>
          </cell>
          <cell r="G72">
            <v>657</v>
          </cell>
        </row>
        <row r="73">
          <cell r="B73" t="str">
            <v>Luiz Henrique  O Nascimento</v>
          </cell>
          <cell r="C73">
            <v>40</v>
          </cell>
          <cell r="D73" t="str">
            <v>Gerente Comercial</v>
          </cell>
          <cell r="E73">
            <v>5490.32</v>
          </cell>
          <cell r="F73">
            <v>1.75</v>
          </cell>
          <cell r="G73">
            <v>619</v>
          </cell>
        </row>
        <row r="74">
          <cell r="B74" t="str">
            <v>Marta Destro</v>
          </cell>
          <cell r="C74">
            <v>40</v>
          </cell>
          <cell r="D74" t="str">
            <v>Chefe Controladoria</v>
          </cell>
          <cell r="E74">
            <v>4676.25</v>
          </cell>
          <cell r="F74">
            <v>0.82</v>
          </cell>
          <cell r="G74">
            <v>551</v>
          </cell>
        </row>
        <row r="75">
          <cell r="B75" t="str">
            <v>Alexandre Gama</v>
          </cell>
          <cell r="C75">
            <v>40</v>
          </cell>
          <cell r="D75" t="str">
            <v>Chefe Produção</v>
          </cell>
          <cell r="E75">
            <v>5037.55</v>
          </cell>
          <cell r="F75">
            <v>1.79</v>
          </cell>
          <cell r="G75">
            <v>551</v>
          </cell>
        </row>
        <row r="76">
          <cell r="B76" t="str">
            <v>João Carlos Escobar</v>
          </cell>
          <cell r="C76">
            <v>40</v>
          </cell>
          <cell r="D76" t="str">
            <v>Chefe Forno</v>
          </cell>
          <cell r="E76">
            <v>5421.79</v>
          </cell>
          <cell r="F76">
            <v>1.89</v>
          </cell>
          <cell r="G76">
            <v>579</v>
          </cell>
        </row>
        <row r="77">
          <cell r="B77" t="str">
            <v>Francisco Z Y Carnero</v>
          </cell>
          <cell r="C77">
            <v>40</v>
          </cell>
          <cell r="D77" t="str">
            <v>Gerente Comercial</v>
          </cell>
          <cell r="E77">
            <v>5790.81</v>
          </cell>
          <cell r="F77">
            <v>1.75</v>
          </cell>
          <cell r="G77">
            <v>619</v>
          </cell>
        </row>
        <row r="78">
          <cell r="B78" t="str">
            <v>David Ferreira Soares</v>
          </cell>
          <cell r="C78">
            <v>40</v>
          </cell>
          <cell r="D78" t="str">
            <v>Chefe Logística</v>
          </cell>
          <cell r="E78">
            <v>2706.87</v>
          </cell>
          <cell r="F78">
            <v>1.56</v>
          </cell>
          <cell r="G78">
            <v>561</v>
          </cell>
        </row>
        <row r="79">
          <cell r="B79" t="str">
            <v>Carlos A Mazotti Oliveira</v>
          </cell>
          <cell r="C79">
            <v>40</v>
          </cell>
          <cell r="D79" t="str">
            <v>Chefe Composição Fusão</v>
          </cell>
          <cell r="E79">
            <v>5247.56</v>
          </cell>
          <cell r="F79">
            <v>1.68</v>
          </cell>
          <cell r="G79">
            <v>594</v>
          </cell>
        </row>
        <row r="80">
          <cell r="B80" t="str">
            <v>Sergio R. Duarte Dutra</v>
          </cell>
          <cell r="C80">
            <v>40</v>
          </cell>
          <cell r="D80" t="str">
            <v>Chefe Produção</v>
          </cell>
          <cell r="E80">
            <v>4644.1499999999996</v>
          </cell>
          <cell r="F80">
            <v>1.77</v>
          </cell>
          <cell r="G80">
            <v>646</v>
          </cell>
        </row>
        <row r="81">
          <cell r="B81" t="str">
            <v>Dorival Chioro Junior</v>
          </cell>
          <cell r="C81">
            <v>40</v>
          </cell>
          <cell r="D81" t="str">
            <v>Chefe Manutenção Geral</v>
          </cell>
          <cell r="E81">
            <v>3192.85</v>
          </cell>
          <cell r="F81">
            <v>1.64</v>
          </cell>
          <cell r="G81">
            <v>571</v>
          </cell>
        </row>
        <row r="82">
          <cell r="B82" t="str">
            <v>Paulo Roberto Polastro</v>
          </cell>
          <cell r="C82">
            <v>40</v>
          </cell>
          <cell r="D82" t="str">
            <v>Chefe Logística</v>
          </cell>
          <cell r="E82">
            <v>5411.28</v>
          </cell>
          <cell r="F82">
            <v>1.73</v>
          </cell>
          <cell r="G82">
            <v>561</v>
          </cell>
        </row>
        <row r="83">
          <cell r="B83" t="str">
            <v>Daniel Campaner</v>
          </cell>
          <cell r="C83">
            <v>40</v>
          </cell>
          <cell r="D83" t="str">
            <v>Gerente Comercial</v>
          </cell>
          <cell r="E83">
            <v>3655</v>
          </cell>
          <cell r="F83">
            <v>1.73</v>
          </cell>
          <cell r="G83">
            <v>556</v>
          </cell>
        </row>
        <row r="84">
          <cell r="B84" t="str">
            <v>Paulo de Tarço Chander Junior</v>
          </cell>
          <cell r="C84">
            <v>40</v>
          </cell>
          <cell r="D84" t="str">
            <v>Chefe Recursos Humanos</v>
          </cell>
          <cell r="E84">
            <v>4754.45</v>
          </cell>
          <cell r="F84">
            <v>1.89</v>
          </cell>
          <cell r="G84">
            <v>568</v>
          </cell>
        </row>
        <row r="85">
          <cell r="B85" t="str">
            <v>Renato Garutti Pinheiro</v>
          </cell>
          <cell r="C85">
            <v>40</v>
          </cell>
          <cell r="D85" t="str">
            <v>Chefe Sistema Qualidade</v>
          </cell>
          <cell r="E85">
            <v>4480.01</v>
          </cell>
          <cell r="F85">
            <v>1.68</v>
          </cell>
          <cell r="G85">
            <v>551</v>
          </cell>
        </row>
        <row r="86">
          <cell r="B86" t="str">
            <v>José Augusto Barreto</v>
          </cell>
          <cell r="C86">
            <v>40</v>
          </cell>
          <cell r="D86" t="str">
            <v>Chefe Adm. Financeiro</v>
          </cell>
          <cell r="E86">
            <v>4126.3999999999996</v>
          </cell>
          <cell r="F86">
            <v>1.58</v>
          </cell>
          <cell r="G86">
            <v>561</v>
          </cell>
        </row>
        <row r="87">
          <cell r="B87" t="str">
            <v>Luiz Carlos N. Waikamp</v>
          </cell>
          <cell r="C87">
            <v>40</v>
          </cell>
          <cell r="D87" t="str">
            <v>Chefe Produção</v>
          </cell>
          <cell r="E87">
            <v>4067.84</v>
          </cell>
          <cell r="F87">
            <v>1.89</v>
          </cell>
          <cell r="G87">
            <v>551</v>
          </cell>
        </row>
        <row r="88">
          <cell r="B88" t="str">
            <v>Milton Batista de Souza</v>
          </cell>
          <cell r="C88">
            <v>40</v>
          </cell>
          <cell r="D88" t="str">
            <v>Chefe Produção</v>
          </cell>
          <cell r="E88">
            <v>5461.76</v>
          </cell>
          <cell r="F88">
            <v>1.85</v>
          </cell>
          <cell r="G88">
            <v>619</v>
          </cell>
        </row>
        <row r="89">
          <cell r="B89" t="str">
            <v>Geraldo Vieira de Souza</v>
          </cell>
          <cell r="C89">
            <v>45</v>
          </cell>
          <cell r="D89" t="str">
            <v>Chefe Administrativo</v>
          </cell>
          <cell r="E89">
            <v>3454.44</v>
          </cell>
          <cell r="F89">
            <v>1.83</v>
          </cell>
          <cell r="G89">
            <v>504</v>
          </cell>
        </row>
        <row r="90">
          <cell r="B90" t="str">
            <v>Siuji Takano</v>
          </cell>
          <cell r="C90">
            <v>45</v>
          </cell>
          <cell r="D90" t="str">
            <v>Chefe Des. Técnico</v>
          </cell>
          <cell r="E90">
            <v>4234.1899999999996</v>
          </cell>
          <cell r="F90">
            <v>1.87</v>
          </cell>
          <cell r="G90">
            <v>504</v>
          </cell>
        </row>
        <row r="91">
          <cell r="B91" t="str">
            <v>Donizetti A Tarakdjian</v>
          </cell>
          <cell r="C91">
            <v>45</v>
          </cell>
          <cell r="D91" t="str">
            <v xml:space="preserve">Gerente Vendas  </v>
          </cell>
          <cell r="E91">
            <v>4516.29</v>
          </cell>
          <cell r="F91">
            <v>1.48</v>
          </cell>
          <cell r="G91">
            <v>504</v>
          </cell>
        </row>
        <row r="92">
          <cell r="B92" t="str">
            <v>Julio Cesar S. Pereira</v>
          </cell>
          <cell r="C92">
            <v>45</v>
          </cell>
          <cell r="D92" t="str">
            <v>Chefe Composição Fusão</v>
          </cell>
          <cell r="E92">
            <v>4000</v>
          </cell>
          <cell r="F92">
            <v>1.89</v>
          </cell>
          <cell r="G92">
            <v>523</v>
          </cell>
        </row>
        <row r="93">
          <cell r="B93" t="str">
            <v>Antonio Tomaz de Souza</v>
          </cell>
          <cell r="C93">
            <v>45</v>
          </cell>
          <cell r="D93" t="str">
            <v>Chefe Produção</v>
          </cell>
          <cell r="E93">
            <v>2953.82</v>
          </cell>
          <cell r="F93">
            <v>1.75</v>
          </cell>
          <cell r="G93">
            <v>504</v>
          </cell>
        </row>
        <row r="94">
          <cell r="B94" t="str">
            <v>Sidnei B. de Seixas</v>
          </cell>
          <cell r="C94">
            <v>45</v>
          </cell>
          <cell r="D94" t="str">
            <v>Gerente Vendas</v>
          </cell>
          <cell r="E94">
            <v>4380</v>
          </cell>
          <cell r="F94">
            <v>1.75</v>
          </cell>
          <cell r="G94">
            <v>536</v>
          </cell>
        </row>
        <row r="95">
          <cell r="B95" t="str">
            <v>Reinaldo C. Barroso</v>
          </cell>
          <cell r="C95">
            <v>45</v>
          </cell>
          <cell r="D95" t="str">
            <v>Chefe Administrativo</v>
          </cell>
          <cell r="E95">
            <v>3959.14</v>
          </cell>
          <cell r="F95">
            <v>1.77</v>
          </cell>
          <cell r="G95">
            <v>519</v>
          </cell>
        </row>
        <row r="96">
          <cell r="B96" t="str">
            <v>Wanderley C. Feliciano Filho</v>
          </cell>
          <cell r="C96">
            <v>45</v>
          </cell>
          <cell r="D96" t="str">
            <v>Ger. Des. Mercado Produto</v>
          </cell>
          <cell r="E96">
            <v>4787.33</v>
          </cell>
          <cell r="F96">
            <v>1.49</v>
          </cell>
          <cell r="G96">
            <v>538</v>
          </cell>
        </row>
        <row r="97">
          <cell r="B97" t="str">
            <v>Karen Eduard Zamarian</v>
          </cell>
          <cell r="C97">
            <v>45</v>
          </cell>
          <cell r="D97" t="str">
            <v>Eng. Automação Industrial</v>
          </cell>
          <cell r="E97">
            <v>4528.04</v>
          </cell>
          <cell r="F97">
            <v>1.77</v>
          </cell>
          <cell r="G97">
            <v>534</v>
          </cell>
        </row>
        <row r="98">
          <cell r="B98" t="str">
            <v>Joaquim Vanderlei Escobar</v>
          </cell>
          <cell r="C98">
            <v>45</v>
          </cell>
          <cell r="D98" t="str">
            <v>Chefe Adm. Financeiro</v>
          </cell>
          <cell r="E98">
            <v>4300</v>
          </cell>
          <cell r="G98">
            <v>534</v>
          </cell>
        </row>
        <row r="99">
          <cell r="B99" t="str">
            <v>Antonio A Alves de Lima</v>
          </cell>
          <cell r="C99">
            <v>45</v>
          </cell>
          <cell r="D99" t="str">
            <v>Gerentes Vendas</v>
          </cell>
          <cell r="E99">
            <v>3006</v>
          </cell>
          <cell r="F99">
            <v>1.75</v>
          </cell>
          <cell r="G99">
            <v>536</v>
          </cell>
        </row>
        <row r="100">
          <cell r="B100" t="str">
            <v>Suzana Lazari</v>
          </cell>
          <cell r="C100">
            <v>45</v>
          </cell>
          <cell r="D100" t="str">
            <v>Gerentes Vendas</v>
          </cell>
          <cell r="E100">
            <v>4586</v>
          </cell>
          <cell r="F100">
            <v>1.75</v>
          </cell>
          <cell r="G100">
            <v>536</v>
          </cell>
        </row>
        <row r="101">
          <cell r="B101" t="str">
            <v>Mauricio Arlati Silva</v>
          </cell>
          <cell r="C101">
            <v>45</v>
          </cell>
          <cell r="D101" t="str">
            <v>Chefe Manutenção Mecânica</v>
          </cell>
          <cell r="E101">
            <v>3492.68</v>
          </cell>
          <cell r="F101">
            <v>1.68</v>
          </cell>
          <cell r="G101">
            <v>483</v>
          </cell>
        </row>
        <row r="102">
          <cell r="B102" t="str">
            <v>Hamilton Amaral</v>
          </cell>
          <cell r="C102">
            <v>45</v>
          </cell>
          <cell r="D102" t="str">
            <v>Chefe Usinagem</v>
          </cell>
          <cell r="E102">
            <v>3412.17</v>
          </cell>
          <cell r="F102">
            <v>1.65</v>
          </cell>
          <cell r="G102">
            <v>519</v>
          </cell>
        </row>
        <row r="103">
          <cell r="B103" t="str">
            <v>Edson Cavaletti</v>
          </cell>
          <cell r="C103">
            <v>45</v>
          </cell>
          <cell r="D103" t="str">
            <v>Chefe Desenv. Processo</v>
          </cell>
          <cell r="E103">
            <v>4063.63</v>
          </cell>
          <cell r="F103">
            <v>1.68</v>
          </cell>
          <cell r="G103">
            <v>503</v>
          </cell>
        </row>
        <row r="104">
          <cell r="B104" t="str">
            <v>Marcio Madeira Guimarães</v>
          </cell>
          <cell r="C104">
            <v>45</v>
          </cell>
          <cell r="D104" t="str">
            <v>Chefe Engenharia Industrial</v>
          </cell>
          <cell r="E104">
            <v>3225</v>
          </cell>
          <cell r="F104">
            <v>1.89</v>
          </cell>
          <cell r="G104">
            <v>483</v>
          </cell>
        </row>
        <row r="105">
          <cell r="B105" t="str">
            <v>Paulo Fernando P. Dias</v>
          </cell>
          <cell r="C105">
            <v>45</v>
          </cell>
          <cell r="D105" t="str">
            <v>Chefe Fabricação</v>
          </cell>
          <cell r="E105">
            <v>3444.15</v>
          </cell>
          <cell r="F105">
            <v>1.4</v>
          </cell>
          <cell r="G105">
            <v>503</v>
          </cell>
        </row>
        <row r="106">
          <cell r="B106" t="str">
            <v>Ivair Gervásio Jordão</v>
          </cell>
          <cell r="C106">
            <v>45</v>
          </cell>
          <cell r="D106" t="str">
            <v>Chefe Qual. Metodos Processos</v>
          </cell>
          <cell r="E106">
            <v>3230</v>
          </cell>
          <cell r="F106">
            <v>1.34</v>
          </cell>
          <cell r="G106">
            <v>483</v>
          </cell>
        </row>
        <row r="107">
          <cell r="B107" t="str">
            <v>Marcelo de A Falcão</v>
          </cell>
          <cell r="C107">
            <v>45</v>
          </cell>
          <cell r="D107" t="str">
            <v>Chefe Area Fria/ Logística</v>
          </cell>
          <cell r="E107">
            <v>3745</v>
          </cell>
          <cell r="F107">
            <v>1.68</v>
          </cell>
          <cell r="G107">
            <v>503</v>
          </cell>
        </row>
        <row r="108">
          <cell r="B108" t="str">
            <v>Pedro Almir Sega</v>
          </cell>
          <cell r="C108">
            <v>45</v>
          </cell>
          <cell r="D108" t="str">
            <v>Chefe Operações</v>
          </cell>
          <cell r="E108">
            <v>2400.94</v>
          </cell>
          <cell r="F108">
            <v>1.4</v>
          </cell>
          <cell r="G108">
            <v>483</v>
          </cell>
        </row>
        <row r="109">
          <cell r="B109" t="str">
            <v>Sonia Regina C. Grassi</v>
          </cell>
          <cell r="C109">
            <v>45</v>
          </cell>
          <cell r="D109" t="str">
            <v>Gerente Adm. Vendas</v>
          </cell>
          <cell r="E109">
            <v>3620</v>
          </cell>
          <cell r="F109">
            <v>1.75</v>
          </cell>
          <cell r="G109">
            <v>483</v>
          </cell>
        </row>
        <row r="110">
          <cell r="B110" t="str">
            <v>Vagner Roberto Mardaji</v>
          </cell>
          <cell r="C110">
            <v>45</v>
          </cell>
          <cell r="D110" t="str">
            <v>Chefe Manutenção Moldes</v>
          </cell>
          <cell r="E110">
            <v>4181.34</v>
          </cell>
          <cell r="F110">
            <v>1.7</v>
          </cell>
          <cell r="G110">
            <v>479</v>
          </cell>
        </row>
      </sheetData>
      <sheetData sheetId="8" refreshError="1"/>
      <sheetData sheetId="9" refreshError="1">
        <row r="12">
          <cell r="B12" t="str">
            <v>Ildeu Cardoso da Silva</v>
          </cell>
          <cell r="C12">
            <v>15</v>
          </cell>
          <cell r="D12" t="str">
            <v>Diretor Geral</v>
          </cell>
          <cell r="E12">
            <v>15000</v>
          </cell>
          <cell r="G12">
            <v>1252</v>
          </cell>
        </row>
        <row r="13">
          <cell r="B13" t="str">
            <v>Reinaldo de Andrade valú</v>
          </cell>
          <cell r="C13">
            <v>30</v>
          </cell>
          <cell r="D13" t="str">
            <v>Diretor Administrativo Financeiro</v>
          </cell>
          <cell r="E13">
            <v>7300</v>
          </cell>
          <cell r="G13">
            <v>775</v>
          </cell>
        </row>
        <row r="14">
          <cell r="B14" t="str">
            <v>João Batista Frizzone</v>
          </cell>
          <cell r="C14">
            <v>30</v>
          </cell>
          <cell r="D14" t="str">
            <v>Gerente Industrial</v>
          </cell>
          <cell r="E14">
            <v>9200</v>
          </cell>
          <cell r="G14">
            <v>766</v>
          </cell>
        </row>
        <row r="15">
          <cell r="B15" t="str">
            <v>Gerhard Wagner</v>
          </cell>
          <cell r="C15">
            <v>35</v>
          </cell>
          <cell r="D15" t="str">
            <v>Gerente Técnico e Exportação</v>
          </cell>
          <cell r="E15">
            <v>9628.94</v>
          </cell>
          <cell r="G15">
            <v>732</v>
          </cell>
        </row>
        <row r="16">
          <cell r="B16" t="str">
            <v>Átila Schultz</v>
          </cell>
          <cell r="C16">
            <v>35</v>
          </cell>
          <cell r="D16" t="str">
            <v>Gerente de Vendas Brasil e Am. Latina</v>
          </cell>
          <cell r="E16">
            <v>9000</v>
          </cell>
        </row>
      </sheetData>
      <sheetData sheetId="10" refreshError="1">
        <row r="12">
          <cell r="B12" t="str">
            <v>AMÉRICO GÉZA DÉNES</v>
          </cell>
          <cell r="C12">
            <v>10</v>
          </cell>
          <cell r="D12" t="str">
            <v>Vice Presidente ASA</v>
          </cell>
          <cell r="E12">
            <v>26000</v>
          </cell>
          <cell r="F12">
            <v>4.4940000000000007</v>
          </cell>
          <cell r="G12">
            <v>1960</v>
          </cell>
        </row>
        <row r="13">
          <cell r="B13" t="str">
            <v>CARLOS ALBERTO BARRIOS</v>
          </cell>
          <cell r="C13">
            <v>10</v>
          </cell>
          <cell r="D13" t="str">
            <v>Ger. Geral/Abrasivos Revestidos ASA</v>
          </cell>
          <cell r="E13">
            <v>12900</v>
          </cell>
          <cell r="F13">
            <v>5.2640000000000002</v>
          </cell>
          <cell r="G13">
            <v>1486</v>
          </cell>
        </row>
        <row r="14">
          <cell r="B14" t="str">
            <v>MANUEL RESENDE S. CASTRO NETO</v>
          </cell>
          <cell r="C14">
            <v>10</v>
          </cell>
          <cell r="D14" t="str">
            <v>Ger. Geral/Rebolos Vit . Org. ASA</v>
          </cell>
          <cell r="E14">
            <v>12900</v>
          </cell>
          <cell r="F14">
            <v>3.3540000000000001</v>
          </cell>
          <cell r="G14">
            <v>1486</v>
          </cell>
        </row>
        <row r="15">
          <cell r="B15" t="str">
            <v>LUIZ ROBERTO T. P. REBOUÇAS</v>
          </cell>
          <cell r="C15">
            <v>15</v>
          </cell>
          <cell r="D15" t="str">
            <v>Ger. Geral/Superabrasivos</v>
          </cell>
          <cell r="E15">
            <v>12900</v>
          </cell>
          <cell r="F15">
            <v>4.18</v>
          </cell>
          <cell r="G15">
            <v>1192</v>
          </cell>
        </row>
        <row r="16">
          <cell r="B16" t="str">
            <v>JOSÉ MANUEL LORENZO NODAR</v>
          </cell>
          <cell r="C16">
            <v>15</v>
          </cell>
          <cell r="D16" t="str">
            <v>Diretor Tec.  Estratégia Operacional</v>
          </cell>
          <cell r="E16">
            <v>16784</v>
          </cell>
          <cell r="F16">
            <v>2.734</v>
          </cell>
          <cell r="G16">
            <v>1192</v>
          </cell>
        </row>
        <row r="17">
          <cell r="B17" t="str">
            <v>VALTER ANTONIO LIMA SANTOS</v>
          </cell>
          <cell r="C17">
            <v>15</v>
          </cell>
          <cell r="D17" t="str">
            <v>Ger. Geral/Discos de Corte e Desbaste ASA</v>
          </cell>
          <cell r="E17">
            <v>10212</v>
          </cell>
          <cell r="F17">
            <v>3.3440000000000003</v>
          </cell>
          <cell r="G17">
            <v>1192</v>
          </cell>
        </row>
        <row r="18">
          <cell r="B18" t="str">
            <v>BERTRAND PIERRE A. CLAVEL</v>
          </cell>
          <cell r="C18">
            <v>15</v>
          </cell>
          <cell r="D18" t="str">
            <v>Ger. Geral Colombia e Venezuela</v>
          </cell>
          <cell r="E18">
            <v>13868</v>
          </cell>
          <cell r="F18">
            <v>1.47</v>
          </cell>
          <cell r="G18">
            <v>1040</v>
          </cell>
        </row>
        <row r="19">
          <cell r="B19" t="str">
            <v>LUIZ MALLOL</v>
          </cell>
          <cell r="C19">
            <v>15</v>
          </cell>
          <cell r="D19" t="str">
            <v>Ger. Geral Argentina</v>
          </cell>
          <cell r="E19">
            <v>12900</v>
          </cell>
          <cell r="F19" t="str">
            <v>-</v>
          </cell>
          <cell r="G19">
            <v>1040</v>
          </cell>
        </row>
        <row r="20">
          <cell r="B20" t="str">
            <v>WALTER BENETTI  DE PAULA</v>
          </cell>
          <cell r="C20">
            <v>15</v>
          </cell>
          <cell r="D20" t="str">
            <v>Diretor Control. Finanças/ASA</v>
          </cell>
          <cell r="E20">
            <v>13185</v>
          </cell>
          <cell r="F20">
            <v>2.734</v>
          </cell>
          <cell r="G20">
            <v>1182</v>
          </cell>
        </row>
        <row r="21">
          <cell r="B21" t="str">
            <v>ROBERTO LEDE MOURIÑO</v>
          </cell>
          <cell r="C21">
            <v>15</v>
          </cell>
          <cell r="D21" t="str">
            <v>Diretor Recursos Humanos/ASA</v>
          </cell>
          <cell r="E21">
            <v>12190</v>
          </cell>
          <cell r="F21">
            <v>3.4239999999999995</v>
          </cell>
          <cell r="G21">
            <v>1182</v>
          </cell>
        </row>
        <row r="23">
          <cell r="B23" t="str">
            <v>DANILO MENDES DA SILVA JUNIOR</v>
          </cell>
          <cell r="C23">
            <v>30</v>
          </cell>
          <cell r="D23" t="str">
            <v>Ger. Nac. Vendas Merc. Prof.</v>
          </cell>
          <cell r="E23">
            <v>7073</v>
          </cell>
          <cell r="F23">
            <v>2.7240000000000002</v>
          </cell>
          <cell r="G23">
            <v>766</v>
          </cell>
        </row>
        <row r="24">
          <cell r="B24" t="str">
            <v>Vago</v>
          </cell>
          <cell r="C24">
            <v>30</v>
          </cell>
          <cell r="D24" t="str">
            <v>Ger. Nac. Vendas Merc. Indl</v>
          </cell>
          <cell r="E24">
            <v>7009</v>
          </cell>
          <cell r="F24">
            <v>3.24</v>
          </cell>
          <cell r="G24">
            <v>766</v>
          </cell>
        </row>
        <row r="25">
          <cell r="B25" t="str">
            <v>ALEXANDRE BRITO DOS SANTOS</v>
          </cell>
          <cell r="C25">
            <v>30</v>
          </cell>
          <cell r="D25" t="str">
            <v>Ger. Exportação Abrasivos ASA</v>
          </cell>
          <cell r="E25">
            <v>8260</v>
          </cell>
          <cell r="F25">
            <v>2.7139999999999995</v>
          </cell>
          <cell r="G25">
            <v>766</v>
          </cell>
        </row>
        <row r="26">
          <cell r="B26" t="str">
            <v>EDUARDO MIRANDA MATTUA</v>
          </cell>
          <cell r="C26">
            <v>30</v>
          </cell>
          <cell r="D26" t="str">
            <v>Diretor Comercial Carbo</v>
          </cell>
          <cell r="E26">
            <v>8301</v>
          </cell>
          <cell r="F26">
            <v>1.8840000000000001</v>
          </cell>
          <cell r="G26">
            <v>766</v>
          </cell>
        </row>
        <row r="28">
          <cell r="B28" t="str">
            <v>EDUARDO LUIZ GUEDES</v>
          </cell>
          <cell r="C28">
            <v>35</v>
          </cell>
          <cell r="D28" t="str">
            <v>Gerente de Informática</v>
          </cell>
          <cell r="E28">
            <v>7556</v>
          </cell>
          <cell r="F28">
            <v>2.694</v>
          </cell>
          <cell r="G28">
            <v>702</v>
          </cell>
        </row>
        <row r="29">
          <cell r="B29" t="str">
            <v>AUGUSTO COZZANI</v>
          </cell>
          <cell r="C29">
            <v>35</v>
          </cell>
          <cell r="D29" t="str">
            <v>Gerente Fabrica Graos Abrasivos</v>
          </cell>
          <cell r="E29">
            <v>7358</v>
          </cell>
          <cell r="F29">
            <v>2.234</v>
          </cell>
          <cell r="G29">
            <v>666</v>
          </cell>
        </row>
        <row r="30">
          <cell r="B30" t="str">
            <v>MIGUEL DE MORAES E SILVA NETO</v>
          </cell>
          <cell r="C30">
            <v>35</v>
          </cell>
          <cell r="D30" t="str">
            <v>Gerente Produçao Area Tecnica</v>
          </cell>
          <cell r="E30">
            <v>7145</v>
          </cell>
          <cell r="F30">
            <v>3.3339999999999996</v>
          </cell>
          <cell r="G30">
            <v>666</v>
          </cell>
        </row>
        <row r="31">
          <cell r="B31" t="str">
            <v>ANTONIO CARLOS TROQUE</v>
          </cell>
          <cell r="C31">
            <v>35</v>
          </cell>
          <cell r="D31" t="str">
            <v>Gerente Produçao Abrasivos Reves</v>
          </cell>
          <cell r="E31">
            <v>6186</v>
          </cell>
          <cell r="F31">
            <v>3.3339999999999996</v>
          </cell>
          <cell r="G31">
            <v>666</v>
          </cell>
        </row>
        <row r="32">
          <cell r="B32" t="str">
            <v>CELSO ANTONIO KLERING</v>
          </cell>
          <cell r="C32">
            <v>35</v>
          </cell>
          <cell r="D32" t="str">
            <v>Gerente Produçao Abrasivos Revestidos</v>
          </cell>
          <cell r="E32">
            <v>7116</v>
          </cell>
          <cell r="F32">
            <v>3.234</v>
          </cell>
          <cell r="G32">
            <v>666</v>
          </cell>
        </row>
        <row r="33">
          <cell r="B33" t="str">
            <v>ION DE SIMONE ALBUQUERQUE</v>
          </cell>
          <cell r="C33">
            <v>35</v>
          </cell>
          <cell r="D33" t="str">
            <v>Gerente Indl Discos de Corte e Desbaste</v>
          </cell>
          <cell r="E33">
            <v>6984</v>
          </cell>
          <cell r="F33">
            <v>1.2240000000000002</v>
          </cell>
          <cell r="G33">
            <v>666</v>
          </cell>
        </row>
        <row r="34">
          <cell r="B34" t="str">
            <v>DACIO MENNA BARRETO MORAES</v>
          </cell>
          <cell r="C34">
            <v>35</v>
          </cell>
          <cell r="D34" t="str">
            <v>Gerente Indl Rebolos Vitrificados</v>
          </cell>
          <cell r="E34">
            <v>6984</v>
          </cell>
          <cell r="F34">
            <v>2.1740000000000004</v>
          </cell>
          <cell r="G34">
            <v>666</v>
          </cell>
        </row>
        <row r="35">
          <cell r="B35" t="str">
            <v>HENRIQUE PRADO BONORINO</v>
          </cell>
          <cell r="C35">
            <v>35</v>
          </cell>
          <cell r="D35" t="str">
            <v>Gerente Indl Rebolos Vitrificados</v>
          </cell>
          <cell r="E35">
            <v>7149</v>
          </cell>
          <cell r="F35">
            <v>2.274</v>
          </cell>
          <cell r="G35">
            <v>666</v>
          </cell>
        </row>
        <row r="36">
          <cell r="B36" t="str">
            <v>ROBERTO MONTEIRO DE BARROS</v>
          </cell>
          <cell r="C36">
            <v>35</v>
          </cell>
          <cell r="D36" t="str">
            <v>Gerente Indl Pedras</v>
          </cell>
          <cell r="E36">
            <v>7155</v>
          </cell>
          <cell r="F36">
            <v>3.44</v>
          </cell>
          <cell r="G36">
            <v>666</v>
          </cell>
        </row>
        <row r="37">
          <cell r="B37" t="str">
            <v>NEWTON RODRIGUES DO CARMO</v>
          </cell>
          <cell r="C37">
            <v>35</v>
          </cell>
          <cell r="D37" t="str">
            <v>Gerente Indl Mecanica</v>
          </cell>
          <cell r="E37">
            <v>7197</v>
          </cell>
          <cell r="F37">
            <v>3.7399999999999998</v>
          </cell>
          <cell r="G37">
            <v>666</v>
          </cell>
        </row>
        <row r="38">
          <cell r="B38" t="str">
            <v>REINALDO MONTEIRO</v>
          </cell>
          <cell r="C38">
            <v>35</v>
          </cell>
          <cell r="D38" t="str">
            <v>Gerente Departamento Juridico</v>
          </cell>
          <cell r="E38">
            <v>6148.25</v>
          </cell>
          <cell r="F38">
            <v>3.2640000000000002</v>
          </cell>
          <cell r="G38">
            <v>657</v>
          </cell>
        </row>
        <row r="39">
          <cell r="B39" t="str">
            <v>CLOVIS DE BARROS FILHO</v>
          </cell>
          <cell r="C39">
            <v>35</v>
          </cell>
          <cell r="D39" t="str">
            <v>Gerente Tecnico e Qualidade/Fabr. De Lixas</v>
          </cell>
          <cell r="E39">
            <v>7040</v>
          </cell>
          <cell r="F39">
            <v>3.9239999999999995</v>
          </cell>
          <cell r="G39">
            <v>657</v>
          </cell>
        </row>
        <row r="40">
          <cell r="B40" t="str">
            <v>FERNANDO CESAR SANTOS FRAGA</v>
          </cell>
          <cell r="C40">
            <v>35</v>
          </cell>
          <cell r="D40" t="str">
            <v>Gerente  Serviços Comerciais</v>
          </cell>
          <cell r="E40">
            <v>6665</v>
          </cell>
          <cell r="F40">
            <v>2.7139999999999995</v>
          </cell>
          <cell r="G40">
            <v>571</v>
          </cell>
        </row>
        <row r="41">
          <cell r="B41" t="str">
            <v>PEDRO LUIZ MARTINAZZI</v>
          </cell>
          <cell r="C41">
            <v>35</v>
          </cell>
          <cell r="D41" t="str">
            <v>Gerente Materiais</v>
          </cell>
          <cell r="E41">
            <v>6025.77</v>
          </cell>
          <cell r="F41">
            <v>3.2439999999999998</v>
          </cell>
          <cell r="G41">
            <v>657</v>
          </cell>
        </row>
        <row r="43">
          <cell r="B43" t="str">
            <v>MIGUEL LOPES CASCIANO</v>
          </cell>
          <cell r="C43">
            <v>40</v>
          </cell>
          <cell r="D43" t="str">
            <v>Gerente Engenharia</v>
          </cell>
          <cell r="E43">
            <v>7862</v>
          </cell>
          <cell r="F43">
            <v>3.3339999999999996</v>
          </cell>
          <cell r="G43">
            <v>634</v>
          </cell>
        </row>
        <row r="44">
          <cell r="B44" t="str">
            <v>JOAO JOSE DE SOUZA PRADO</v>
          </cell>
          <cell r="C44">
            <v>40</v>
          </cell>
          <cell r="D44" t="str">
            <v>Gerente Saude Medic. Trab.Cont. Ambiente</v>
          </cell>
          <cell r="E44">
            <v>6662</v>
          </cell>
          <cell r="F44">
            <v>3.3339999999999996</v>
          </cell>
          <cell r="G44">
            <v>634</v>
          </cell>
        </row>
        <row r="45">
          <cell r="B45" t="str">
            <v>ALEXANDRE THEOFILO</v>
          </cell>
          <cell r="C45">
            <v>40</v>
          </cell>
          <cell r="D45" t="str">
            <v>Gerente Financeiro</v>
          </cell>
          <cell r="E45">
            <v>6880</v>
          </cell>
          <cell r="F45">
            <v>3.2640000000000002</v>
          </cell>
          <cell r="G45">
            <v>634</v>
          </cell>
        </row>
        <row r="46">
          <cell r="B46" t="str">
            <v>RICARDO GONZAGA ROSSI</v>
          </cell>
          <cell r="C46">
            <v>40</v>
          </cell>
          <cell r="D46" t="str">
            <v>Gerente Controladoria</v>
          </cell>
          <cell r="E46">
            <v>5807</v>
          </cell>
          <cell r="F46">
            <v>2.6340000000000003</v>
          </cell>
          <cell r="G46">
            <v>634</v>
          </cell>
        </row>
        <row r="47">
          <cell r="B47" t="str">
            <v>CARLOS A P BARROS</v>
          </cell>
          <cell r="C47">
            <v>40</v>
          </cell>
          <cell r="D47" t="str">
            <v>Controller Divisional</v>
          </cell>
          <cell r="E47">
            <v>4837</v>
          </cell>
          <cell r="F47">
            <v>2.7139999999999995</v>
          </cell>
          <cell r="G47">
            <v>571</v>
          </cell>
        </row>
        <row r="48">
          <cell r="B48" t="str">
            <v>LEOPOLDO EGON DOERNTE</v>
          </cell>
          <cell r="C48">
            <v>40</v>
          </cell>
          <cell r="D48" t="str">
            <v>Gerente Regional de Vendas</v>
          </cell>
          <cell r="E48">
            <v>5491</v>
          </cell>
          <cell r="F48">
            <v>0.66400000000000003</v>
          </cell>
          <cell r="G48">
            <v>594</v>
          </cell>
        </row>
        <row r="49">
          <cell r="B49" t="str">
            <v>LIDNEY MARQUES DA SILVA</v>
          </cell>
          <cell r="C49">
            <v>40</v>
          </cell>
          <cell r="D49" t="str">
            <v>Gerente Regional de Vendas</v>
          </cell>
          <cell r="E49">
            <v>5152</v>
          </cell>
          <cell r="F49">
            <v>0.66400000000000003</v>
          </cell>
          <cell r="G49">
            <v>594</v>
          </cell>
        </row>
        <row r="50">
          <cell r="B50" t="str">
            <v>MARIO STRUZANI JUNIOR</v>
          </cell>
          <cell r="C50">
            <v>40</v>
          </cell>
          <cell r="D50" t="str">
            <v>Gerente Regional de Vendas</v>
          </cell>
          <cell r="E50">
            <v>5018.71</v>
          </cell>
          <cell r="F50">
            <v>0.66400000000000003</v>
          </cell>
          <cell r="G50">
            <v>594</v>
          </cell>
        </row>
        <row r="51">
          <cell r="B51" t="str">
            <v>CARLOS ALBERTO CARNEIRO</v>
          </cell>
          <cell r="C51">
            <v>40</v>
          </cell>
          <cell r="D51" t="str">
            <v>Gerente Regional de Vendas</v>
          </cell>
          <cell r="E51">
            <v>5395</v>
          </cell>
          <cell r="F51">
            <v>0.66400000000000003</v>
          </cell>
          <cell r="G51">
            <v>594</v>
          </cell>
        </row>
        <row r="52">
          <cell r="B52" t="str">
            <v>LIBERATO JOSE ALMEIDA</v>
          </cell>
          <cell r="C52">
            <v>40</v>
          </cell>
          <cell r="D52" t="str">
            <v>Gerente Regional de Vendas</v>
          </cell>
          <cell r="E52">
            <v>5633</v>
          </cell>
          <cell r="F52">
            <v>0.66400000000000003</v>
          </cell>
          <cell r="G52">
            <v>594</v>
          </cell>
        </row>
        <row r="53">
          <cell r="B53" t="str">
            <v>JOSE ANTONIO FERNANDES</v>
          </cell>
          <cell r="C53">
            <v>40</v>
          </cell>
          <cell r="D53" t="str">
            <v>Gerente Regional de Vendas</v>
          </cell>
          <cell r="E53">
            <v>5484</v>
          </cell>
          <cell r="F53">
            <v>0.66400000000000003</v>
          </cell>
          <cell r="G53">
            <v>594</v>
          </cell>
        </row>
        <row r="54">
          <cell r="B54" t="str">
            <v>ZACARIAS G DE ALBUQUERQUE</v>
          </cell>
          <cell r="C54">
            <v>40</v>
          </cell>
          <cell r="D54" t="str">
            <v>Gerente Regional de Vendas</v>
          </cell>
          <cell r="E54">
            <v>5484</v>
          </cell>
          <cell r="F54">
            <v>0.66400000000000003</v>
          </cell>
          <cell r="G54">
            <v>594</v>
          </cell>
        </row>
        <row r="55">
          <cell r="B55" t="str">
            <v>ROBERTO BUENO ROLOFF</v>
          </cell>
          <cell r="C55">
            <v>40</v>
          </cell>
          <cell r="D55" t="str">
            <v>Gerente Regional de Vendas</v>
          </cell>
          <cell r="E55">
            <v>5374</v>
          </cell>
          <cell r="F55">
            <v>0.66400000000000003</v>
          </cell>
          <cell r="G55">
            <v>594</v>
          </cell>
        </row>
        <row r="56">
          <cell r="B56" t="str">
            <v>OSCAR CARLOS SANTANA FILHO</v>
          </cell>
          <cell r="C56">
            <v>40</v>
          </cell>
          <cell r="D56" t="str">
            <v>Gerente Regional de Vendas</v>
          </cell>
          <cell r="E56">
            <v>5594</v>
          </cell>
          <cell r="F56">
            <v>0.66400000000000003</v>
          </cell>
          <cell r="G56">
            <v>594</v>
          </cell>
        </row>
        <row r="57">
          <cell r="B57" t="str">
            <v>RUI FERNANDO MAUA</v>
          </cell>
          <cell r="C57">
            <v>40</v>
          </cell>
          <cell r="D57" t="str">
            <v>Gerente Regional de Vendas</v>
          </cell>
          <cell r="E57">
            <v>5195</v>
          </cell>
          <cell r="F57">
            <v>0.66400000000000003</v>
          </cell>
          <cell r="G57">
            <v>594</v>
          </cell>
        </row>
        <row r="58">
          <cell r="B58" t="str">
            <v>CARLOS ROBERTO R COVATZ</v>
          </cell>
          <cell r="C58">
            <v>40</v>
          </cell>
          <cell r="D58" t="str">
            <v>Gerente Regional de Vendas ExportaçAO</v>
          </cell>
          <cell r="E58">
            <v>5118</v>
          </cell>
          <cell r="F58">
            <v>0.66400000000000003</v>
          </cell>
          <cell r="G58">
            <v>594</v>
          </cell>
        </row>
        <row r="59">
          <cell r="B59" t="str">
            <v>FELICIO VANGELINO NETO</v>
          </cell>
          <cell r="C59">
            <v>40</v>
          </cell>
          <cell r="D59" t="str">
            <v>Gerente Regional de Vendas ExportaçAO</v>
          </cell>
          <cell r="E59">
            <v>5118</v>
          </cell>
          <cell r="F59">
            <v>0.66400000000000003</v>
          </cell>
          <cell r="G59">
            <v>594</v>
          </cell>
        </row>
        <row r="60">
          <cell r="B60" t="str">
            <v>VALMIR FERREIRA CAVALCANTE</v>
          </cell>
          <cell r="C60">
            <v>40</v>
          </cell>
          <cell r="D60" t="str">
            <v>Gerente Regional de Vendas</v>
          </cell>
          <cell r="E60">
            <v>5094</v>
          </cell>
          <cell r="F60">
            <v>0.66400000000000003</v>
          </cell>
          <cell r="G60">
            <v>594</v>
          </cell>
        </row>
        <row r="61">
          <cell r="B61" t="str">
            <v>JOSE ANTONIO RIBEIRO</v>
          </cell>
          <cell r="C61">
            <v>40</v>
          </cell>
          <cell r="D61" t="str">
            <v>Gerente Regional de Vendas</v>
          </cell>
          <cell r="E61">
            <v>5912</v>
          </cell>
          <cell r="F61">
            <v>0.66400000000000003</v>
          </cell>
          <cell r="G61">
            <v>594</v>
          </cell>
        </row>
        <row r="62">
          <cell r="B62" t="str">
            <v>PAULO SERGIO B OLIVEIRA</v>
          </cell>
          <cell r="C62">
            <v>40</v>
          </cell>
          <cell r="D62" t="str">
            <v>Gerente de Engenharia de Aplicaçao</v>
          </cell>
          <cell r="E62">
            <v>4881</v>
          </cell>
          <cell r="F62">
            <v>0.26700000000000002</v>
          </cell>
          <cell r="G62">
            <v>571</v>
          </cell>
        </row>
        <row r="63">
          <cell r="B63" t="str">
            <v>JOSE EVARISTO ALVES</v>
          </cell>
          <cell r="C63">
            <v>40</v>
          </cell>
          <cell r="D63" t="str">
            <v>Controller Divisional</v>
          </cell>
          <cell r="E63">
            <v>5381</v>
          </cell>
          <cell r="F63">
            <v>3.3040000000000003</v>
          </cell>
          <cell r="G63">
            <v>571</v>
          </cell>
        </row>
        <row r="64">
          <cell r="B64" t="str">
            <v>JOAO HENRIQUE ALMENDRO</v>
          </cell>
          <cell r="C64">
            <v>40</v>
          </cell>
          <cell r="D64" t="str">
            <v>Controller Divisional</v>
          </cell>
          <cell r="E64">
            <v>5482</v>
          </cell>
          <cell r="F64">
            <v>1.6039999999999999</v>
          </cell>
          <cell r="G64">
            <v>571</v>
          </cell>
        </row>
        <row r="65">
          <cell r="B65" t="str">
            <v>ALEXANDRE ALBERTO A PECORA</v>
          </cell>
          <cell r="C65">
            <v>40</v>
          </cell>
          <cell r="D65" t="str">
            <v>Gerente Marketing Lixas</v>
          </cell>
          <cell r="E65">
            <v>4837</v>
          </cell>
          <cell r="F65">
            <v>0.66400000000000003</v>
          </cell>
          <cell r="G65">
            <v>571</v>
          </cell>
        </row>
        <row r="66">
          <cell r="B66" t="str">
            <v>MARCUS VINICIUS M SANFELICE</v>
          </cell>
          <cell r="C66">
            <v>40</v>
          </cell>
          <cell r="D66" t="str">
            <v>Gerente Marketing Rebolos</v>
          </cell>
          <cell r="E66">
            <v>5610</v>
          </cell>
          <cell r="F66">
            <v>1.5940000000000001</v>
          </cell>
          <cell r="G66">
            <v>571</v>
          </cell>
        </row>
        <row r="67">
          <cell r="B67" t="str">
            <v>ROMEU EDUARDO FURGERI</v>
          </cell>
          <cell r="C67">
            <v>40</v>
          </cell>
          <cell r="D67" t="str">
            <v>Gerente Marketing Rebolos</v>
          </cell>
          <cell r="E67">
            <v>4667</v>
          </cell>
          <cell r="F67">
            <v>1.1339999999999999</v>
          </cell>
          <cell r="G67">
            <v>571</v>
          </cell>
        </row>
        <row r="68">
          <cell r="B68" t="str">
            <v>ENRI TUNKEL</v>
          </cell>
          <cell r="C68">
            <v>40</v>
          </cell>
          <cell r="D68" t="str">
            <v>Gerente Marketing Lixas</v>
          </cell>
          <cell r="E68">
            <v>5266</v>
          </cell>
          <cell r="F68">
            <v>2.7039999999999997</v>
          </cell>
          <cell r="G68">
            <v>571</v>
          </cell>
        </row>
        <row r="69">
          <cell r="B69" t="str">
            <v>JOSE  ROBERTO MOTA</v>
          </cell>
          <cell r="C69">
            <v>40</v>
          </cell>
          <cell r="D69" t="str">
            <v>Gerente Marketing Superabrasivos</v>
          </cell>
          <cell r="E69">
            <v>6665</v>
          </cell>
          <cell r="F69">
            <v>1.71</v>
          </cell>
          <cell r="G69">
            <v>571</v>
          </cell>
        </row>
        <row r="70">
          <cell r="B70" t="str">
            <v>MARISA DE JESUS CAMARA</v>
          </cell>
          <cell r="C70">
            <v>40</v>
          </cell>
          <cell r="D70" t="str">
            <v>Gerente Desenvolvimento Qualidade</v>
          </cell>
          <cell r="E70">
            <v>5611</v>
          </cell>
          <cell r="F70">
            <v>3.3339999999999996</v>
          </cell>
          <cell r="G70">
            <v>571</v>
          </cell>
        </row>
        <row r="71">
          <cell r="B71" t="str">
            <v>IVANDIR PONTES COELHO</v>
          </cell>
          <cell r="C71">
            <v>40</v>
          </cell>
          <cell r="D71" t="str">
            <v>Gerente Comercial Mec. Superabrasivos</v>
          </cell>
          <cell r="E71">
            <v>7197</v>
          </cell>
          <cell r="F71">
            <v>3.7399999999999998</v>
          </cell>
          <cell r="G71">
            <v>666</v>
          </cell>
        </row>
        <row r="72">
          <cell r="B72" t="str">
            <v>VLADIMIR A CALHEIROS</v>
          </cell>
          <cell r="C72">
            <v>40</v>
          </cell>
          <cell r="D72" t="str">
            <v>Gerente Adm. Fin. Superabrasivos</v>
          </cell>
          <cell r="E72">
            <v>7360</v>
          </cell>
          <cell r="F72">
            <v>3.7399999999999998</v>
          </cell>
          <cell r="G72">
            <v>571</v>
          </cell>
        </row>
        <row r="73">
          <cell r="B73" t="str">
            <v>APOLINARIO F M DE AMORIM</v>
          </cell>
          <cell r="C73">
            <v>40</v>
          </cell>
          <cell r="D73" t="str">
            <v>Gerente Tecnico ABZP</v>
          </cell>
          <cell r="E73">
            <v>5210</v>
          </cell>
          <cell r="F73">
            <v>2.3639999999999999</v>
          </cell>
          <cell r="G73">
            <v>657</v>
          </cell>
        </row>
        <row r="74">
          <cell r="B74" t="str">
            <v>SYBELE AP.SANCHEZ L.GARCIA</v>
          </cell>
          <cell r="C74">
            <v>40</v>
          </cell>
          <cell r="D74" t="str">
            <v>Gerente Sistemas e Producao</v>
          </cell>
          <cell r="E74">
            <v>5430</v>
          </cell>
          <cell r="F74">
            <v>3.3039999999999998</v>
          </cell>
          <cell r="G74">
            <v>551</v>
          </cell>
        </row>
        <row r="75">
          <cell r="B75" t="str">
            <v>MILLER BURIEL CARNEIRO</v>
          </cell>
          <cell r="C75">
            <v>40</v>
          </cell>
          <cell r="D75" t="str">
            <v>Gerente de Remuneracao e Servicos</v>
          </cell>
          <cell r="E75">
            <v>5454</v>
          </cell>
          <cell r="F75">
            <v>3.3339999999999996</v>
          </cell>
          <cell r="G75">
            <v>571</v>
          </cell>
        </row>
        <row r="77">
          <cell r="B77" t="str">
            <v>FAUSTO SABINO DE SOUZA NETO</v>
          </cell>
          <cell r="C77">
            <v>45</v>
          </cell>
          <cell r="D77" t="str">
            <v>Tecnico Sr/Eng.Fabr. Lixa</v>
          </cell>
          <cell r="E77">
            <v>4809</v>
          </cell>
          <cell r="F77">
            <v>0.67700000000000005</v>
          </cell>
          <cell r="G77">
            <v>496</v>
          </cell>
        </row>
        <row r="78">
          <cell r="B78" t="str">
            <v>EDUARDO LUIZ SIQUEIRA</v>
          </cell>
          <cell r="C78">
            <v>45</v>
          </cell>
          <cell r="D78" t="str">
            <v>Tecnico Sr/Eng.Fabr. Lixa</v>
          </cell>
          <cell r="E78">
            <v>4196</v>
          </cell>
          <cell r="F78">
            <v>0.67700000000000005</v>
          </cell>
          <cell r="G78">
            <v>496</v>
          </cell>
        </row>
        <row r="79">
          <cell r="B79" t="str">
            <v>FABIO DE ALMEIDA PINTO</v>
          </cell>
          <cell r="C79">
            <v>45</v>
          </cell>
          <cell r="D79" t="str">
            <v>Tecnico Sr/Eng.Fabr. Lixa</v>
          </cell>
          <cell r="E79">
            <v>4297</v>
          </cell>
          <cell r="F79">
            <v>0.67700000000000005</v>
          </cell>
          <cell r="G79">
            <v>496</v>
          </cell>
        </row>
        <row r="80">
          <cell r="B80" t="str">
            <v>VANDER CORTEZ RIBEIRO</v>
          </cell>
          <cell r="C80">
            <v>45</v>
          </cell>
          <cell r="D80" t="str">
            <v>Supervisor Fabric Maker</v>
          </cell>
          <cell r="E80">
            <v>3537</v>
          </cell>
          <cell r="F80">
            <v>0.67700000000000005</v>
          </cell>
          <cell r="G80">
            <v>483</v>
          </cell>
        </row>
        <row r="81">
          <cell r="B81" t="str">
            <v>WAGNER LUIS MOTTA</v>
          </cell>
          <cell r="C81">
            <v>45</v>
          </cell>
          <cell r="D81" t="str">
            <v>Supervisor Fabric Maker</v>
          </cell>
          <cell r="E81">
            <v>3538</v>
          </cell>
          <cell r="F81">
            <v>0.69700000000000006</v>
          </cell>
          <cell r="G81">
            <v>483</v>
          </cell>
        </row>
        <row r="82">
          <cell r="B82" t="str">
            <v>JOSE LUIZ TOMIATO GONCALVES</v>
          </cell>
          <cell r="C82">
            <v>45</v>
          </cell>
          <cell r="D82" t="str">
            <v>Supervisor Fabric Maker</v>
          </cell>
          <cell r="E82">
            <v>3759</v>
          </cell>
          <cell r="F82">
            <v>0.67700000000000005</v>
          </cell>
          <cell r="G82">
            <v>483</v>
          </cell>
        </row>
        <row r="83">
          <cell r="B83" t="str">
            <v>LUCIANO RIGOBELLO CANDIDO</v>
          </cell>
          <cell r="C83">
            <v>45</v>
          </cell>
          <cell r="D83" t="str">
            <v>Supervisor de Vendas</v>
          </cell>
          <cell r="E83">
            <v>2981</v>
          </cell>
          <cell r="F83">
            <v>0.66400000000000003</v>
          </cell>
          <cell r="G83">
            <v>483</v>
          </cell>
        </row>
        <row r="84">
          <cell r="B84" t="str">
            <v>LUIZ BERTO DE ARAUJO</v>
          </cell>
          <cell r="C84">
            <v>45</v>
          </cell>
          <cell r="D84" t="str">
            <v>Supervisor de Vendas</v>
          </cell>
          <cell r="E84">
            <v>3100</v>
          </cell>
          <cell r="F84" t="str">
            <v>-</v>
          </cell>
          <cell r="G84">
            <v>483</v>
          </cell>
        </row>
        <row r="85">
          <cell r="B85" t="str">
            <v>RENATO ANTONIO DE ALMEIDA</v>
          </cell>
          <cell r="C85">
            <v>45</v>
          </cell>
          <cell r="D85" t="str">
            <v>Analista de Recursos Humanos Sr</v>
          </cell>
          <cell r="E85">
            <v>3482.55</v>
          </cell>
          <cell r="F85">
            <v>0.66400000000000003</v>
          </cell>
          <cell r="G85">
            <v>479</v>
          </cell>
        </row>
        <row r="86">
          <cell r="B86" t="str">
            <v>ANTONIO TADEU VIEIRA LANZOTTI</v>
          </cell>
          <cell r="C86">
            <v>45</v>
          </cell>
          <cell r="D86" t="str">
            <v>Chefe Manutencao</v>
          </cell>
          <cell r="E86">
            <v>4422</v>
          </cell>
          <cell r="F86">
            <v>0.69</v>
          </cell>
          <cell r="G86">
            <v>466</v>
          </cell>
        </row>
        <row r="87">
          <cell r="B87" t="str">
            <v>ROSA MARIA MENDES DE OLIVEIRA</v>
          </cell>
          <cell r="C87">
            <v>45</v>
          </cell>
          <cell r="D87" t="str">
            <v>Supervisor Laboratorio Quimico</v>
          </cell>
          <cell r="E87">
            <v>3893</v>
          </cell>
          <cell r="F87">
            <v>0.66400000000000003</v>
          </cell>
          <cell r="G87">
            <v>464</v>
          </cell>
        </row>
        <row r="88">
          <cell r="B88" t="str">
            <v>MARCOS YOSHIKAZU KAWAGOE</v>
          </cell>
          <cell r="C88">
            <v>45</v>
          </cell>
          <cell r="D88" t="str">
            <v>Supervisor Planej e Controle de Producao</v>
          </cell>
          <cell r="E88">
            <v>4662</v>
          </cell>
          <cell r="F88">
            <v>0.66400000000000003</v>
          </cell>
          <cell r="G88">
            <v>466</v>
          </cell>
        </row>
        <row r="89">
          <cell r="B89" t="str">
            <v>VARIOS</v>
          </cell>
          <cell r="C89">
            <v>45</v>
          </cell>
          <cell r="D89" t="str">
            <v>Analista de Sistemas Senior</v>
          </cell>
          <cell r="E89">
            <v>3798</v>
          </cell>
          <cell r="F89">
            <v>0.66400000000000003</v>
          </cell>
          <cell r="G89">
            <v>432</v>
          </cell>
        </row>
        <row r="90">
          <cell r="B90" t="str">
            <v xml:space="preserve">DOUGLAS BIRUEL CARNEIRO </v>
          </cell>
          <cell r="C90">
            <v>45</v>
          </cell>
          <cell r="D90" t="str">
            <v>Chefe/Logistica e Controle de Inventario</v>
          </cell>
          <cell r="E90">
            <v>3719</v>
          </cell>
          <cell r="F90">
            <v>0.67700000000000005</v>
          </cell>
          <cell r="G90">
            <v>432</v>
          </cell>
        </row>
      </sheetData>
      <sheetData sheetId="11" refreshError="1">
        <row r="12">
          <cell r="B12" t="str">
            <v>Ney Bretanha Galvão Filho</v>
          </cell>
          <cell r="C12">
            <v>10</v>
          </cell>
          <cell r="D12" t="str">
            <v>Diretor Mundial Metalurgia</v>
          </cell>
          <cell r="E12">
            <v>17485.169999999998</v>
          </cell>
          <cell r="F12">
            <v>6</v>
          </cell>
          <cell r="G12">
            <v>1486</v>
          </cell>
        </row>
        <row r="13">
          <cell r="B13" t="str">
            <v>Antonio Carlos Vilela de Moraes</v>
          </cell>
          <cell r="C13">
            <v>15</v>
          </cell>
          <cell r="D13" t="str">
            <v>Diretor Geral</v>
          </cell>
          <cell r="E13">
            <v>12251.9</v>
          </cell>
          <cell r="F13">
            <v>5</v>
          </cell>
          <cell r="G13">
            <v>1252</v>
          </cell>
        </row>
        <row r="14">
          <cell r="B14" t="str">
            <v>José Alonso Kafer</v>
          </cell>
          <cell r="C14">
            <v>20</v>
          </cell>
          <cell r="D14" t="str">
            <v>Diretor Administrativo/Financeiro</v>
          </cell>
          <cell r="E14">
            <v>10356.39</v>
          </cell>
          <cell r="F14">
            <v>4.9000000000000004</v>
          </cell>
          <cell r="G14">
            <v>954</v>
          </cell>
        </row>
        <row r="15">
          <cell r="B15" t="str">
            <v>Luis Henrique Amadeu</v>
          </cell>
          <cell r="C15">
            <v>30</v>
          </cell>
          <cell r="D15" t="str">
            <v>Gerente de Operações</v>
          </cell>
          <cell r="E15">
            <v>8683.6299999999992</v>
          </cell>
          <cell r="F15">
            <v>3.67</v>
          </cell>
          <cell r="G15">
            <v>839</v>
          </cell>
        </row>
        <row r="16">
          <cell r="B16" t="str">
            <v>Carlos Ferreira Leão</v>
          </cell>
          <cell r="C16">
            <v>30</v>
          </cell>
          <cell r="D16" t="str">
            <v>Gerente Vendas MKT Siderurgia</v>
          </cell>
          <cell r="E16">
            <v>9114.86</v>
          </cell>
          <cell r="F16">
            <v>2.8</v>
          </cell>
          <cell r="G16">
            <v>839</v>
          </cell>
        </row>
        <row r="17">
          <cell r="B17" t="str">
            <v>Eugênio Brunheroto</v>
          </cell>
          <cell r="C17">
            <v>30</v>
          </cell>
          <cell r="D17" t="str">
            <v>Gerente de Operações Plásticos</v>
          </cell>
          <cell r="E17">
            <v>7520.89</v>
          </cell>
          <cell r="F17">
            <v>2.8</v>
          </cell>
          <cell r="G17">
            <v>829</v>
          </cell>
        </row>
        <row r="18">
          <cell r="B18" t="str">
            <v>Marcos Tadeu Fadel</v>
          </cell>
          <cell r="C18">
            <v>30</v>
          </cell>
          <cell r="D18" t="str">
            <v>Gerente de Operações</v>
          </cell>
          <cell r="E18">
            <v>8080</v>
          </cell>
          <cell r="F18">
            <v>2</v>
          </cell>
        </row>
        <row r="19">
          <cell r="B19" t="str">
            <v>Gerson Ferreira</v>
          </cell>
          <cell r="C19">
            <v>35</v>
          </cell>
          <cell r="D19" t="str">
            <v xml:space="preserve">Gerente Técnico </v>
          </cell>
          <cell r="E19">
            <v>5387.33</v>
          </cell>
          <cell r="F19">
            <v>2.5</v>
          </cell>
          <cell r="G19">
            <v>750</v>
          </cell>
        </row>
        <row r="20">
          <cell r="B20" t="str">
            <v>Gerson Nisiyamamoto</v>
          </cell>
          <cell r="C20">
            <v>35</v>
          </cell>
          <cell r="D20" t="str">
            <v>Gerente Vendas MKT Não Siderurgia</v>
          </cell>
          <cell r="E20">
            <v>7472.84</v>
          </cell>
          <cell r="F20">
            <v>2.8</v>
          </cell>
          <cell r="G20">
            <v>732</v>
          </cell>
        </row>
        <row r="21">
          <cell r="B21" t="str">
            <v>Luiz Henrique Martins</v>
          </cell>
          <cell r="C21">
            <v>35</v>
          </cell>
          <cell r="D21" t="str">
            <v>Gerente Produção</v>
          </cell>
          <cell r="E21">
            <v>6064.42</v>
          </cell>
          <cell r="F21">
            <v>2.8</v>
          </cell>
          <cell r="G21">
            <v>732</v>
          </cell>
        </row>
        <row r="22">
          <cell r="B22" t="str">
            <v>Sérgio D. Accatini Peri</v>
          </cell>
          <cell r="C22">
            <v>35</v>
          </cell>
          <cell r="D22" t="str">
            <v>Gerente Engenharia</v>
          </cell>
          <cell r="E22">
            <v>8682.09</v>
          </cell>
          <cell r="F22">
            <v>2.4</v>
          </cell>
          <cell r="G22">
            <v>677</v>
          </cell>
        </row>
        <row r="23">
          <cell r="B23" t="str">
            <v>Luiz Antonio Rios</v>
          </cell>
          <cell r="C23">
            <v>35</v>
          </cell>
          <cell r="D23" t="str">
            <v>Gerente Informática e Rec. Humanos</v>
          </cell>
          <cell r="E23">
            <v>8518.27</v>
          </cell>
          <cell r="F23">
            <v>2.7</v>
          </cell>
          <cell r="G23">
            <v>654</v>
          </cell>
        </row>
        <row r="24">
          <cell r="B24" t="str">
            <v>Antonio da Silva Frias</v>
          </cell>
          <cell r="C24">
            <v>40</v>
          </cell>
          <cell r="D24" t="str">
            <v xml:space="preserve">Gerente Produção </v>
          </cell>
          <cell r="E24">
            <v>6173.5</v>
          </cell>
          <cell r="F24">
            <v>1.2</v>
          </cell>
          <cell r="G24">
            <v>619</v>
          </cell>
        </row>
        <row r="25">
          <cell r="B25" t="str">
            <v>Jeferson Alves Machado</v>
          </cell>
          <cell r="C25">
            <v>45</v>
          </cell>
          <cell r="D25" t="str">
            <v>Supervisor Regional de Vendas</v>
          </cell>
          <cell r="E25">
            <v>5695.92</v>
          </cell>
          <cell r="F25">
            <v>1.1200000000000001</v>
          </cell>
          <cell r="G25">
            <v>556</v>
          </cell>
        </row>
        <row r="26">
          <cell r="B26" t="str">
            <v>Claudio Ribeiro Salsa</v>
          </cell>
          <cell r="C26">
            <v>45</v>
          </cell>
          <cell r="D26" t="str">
            <v>Supervisor Vendas Siderurgia</v>
          </cell>
          <cell r="E26">
            <v>5351.6</v>
          </cell>
          <cell r="F26">
            <v>1.1000000000000001</v>
          </cell>
          <cell r="G26">
            <v>483</v>
          </cell>
        </row>
        <row r="27">
          <cell r="B27" t="str">
            <v>Ricardo Garcia</v>
          </cell>
          <cell r="D27" t="str">
            <v>Coordenador Controladoria</v>
          </cell>
          <cell r="E27">
            <v>5295.95</v>
          </cell>
          <cell r="F27">
            <v>1.7</v>
          </cell>
        </row>
        <row r="28">
          <cell r="B28" t="str">
            <v>Roberto Cristiano</v>
          </cell>
          <cell r="D28" t="str">
            <v>Coordenador de Mercado</v>
          </cell>
          <cell r="E28">
            <v>3578.76</v>
          </cell>
          <cell r="F28">
            <v>1</v>
          </cell>
        </row>
        <row r="29">
          <cell r="B29" t="str">
            <v>Márcio de Cerqueira Lário</v>
          </cell>
          <cell r="D29" t="str">
            <v>Coordenador de Mercado</v>
          </cell>
          <cell r="E29">
            <v>3099.36</v>
          </cell>
          <cell r="F29">
            <v>1</v>
          </cell>
        </row>
        <row r="30">
          <cell r="B30" t="str">
            <v>Claudio Jorge Brito Lapa</v>
          </cell>
          <cell r="D30" t="str">
            <v>Coordenador de Mercado</v>
          </cell>
          <cell r="E30">
            <v>4003.61</v>
          </cell>
          <cell r="F30">
            <v>0.91</v>
          </cell>
        </row>
        <row r="31">
          <cell r="B31" t="str">
            <v>Eder Souza Silva</v>
          </cell>
          <cell r="D31" t="str">
            <v>Coordenador de Mercado</v>
          </cell>
          <cell r="E31">
            <v>3670.28</v>
          </cell>
          <cell r="F31">
            <v>1.19</v>
          </cell>
        </row>
        <row r="32">
          <cell r="B32" t="str">
            <v>Adriano Perboni</v>
          </cell>
          <cell r="D32" t="str">
            <v>Coordenador de Mercado</v>
          </cell>
          <cell r="E32">
            <v>2757.59</v>
          </cell>
          <cell r="F32">
            <v>0.68</v>
          </cell>
        </row>
        <row r="33">
          <cell r="B33" t="str">
            <v>Enzo Stolf Leone</v>
          </cell>
          <cell r="D33" t="str">
            <v>Coordenador de Mercado</v>
          </cell>
          <cell r="E33">
            <v>3892.51</v>
          </cell>
          <cell r="F33">
            <v>1.55</v>
          </cell>
        </row>
        <row r="34">
          <cell r="B34" t="str">
            <v>Flavio Davi Nicoletti</v>
          </cell>
          <cell r="D34" t="str">
            <v>Coordenador de Mercado</v>
          </cell>
          <cell r="E34">
            <v>3207.26</v>
          </cell>
          <cell r="F34">
            <v>0.8</v>
          </cell>
        </row>
        <row r="35">
          <cell r="B35" t="str">
            <v>Roberto Hasib Khouri Filho</v>
          </cell>
          <cell r="D35" t="str">
            <v>Consultor Jurídico</v>
          </cell>
          <cell r="E35">
            <v>5089.8500000000004</v>
          </cell>
          <cell r="F35">
            <v>1.1299999999999999</v>
          </cell>
        </row>
        <row r="36">
          <cell r="B36" t="str">
            <v>Pedro Takamitsu Sawamura</v>
          </cell>
          <cell r="D36" t="str">
            <v>Coordenador de Projetos</v>
          </cell>
          <cell r="E36">
            <v>3679.14</v>
          </cell>
          <cell r="F36">
            <v>1.1000000000000001</v>
          </cell>
        </row>
        <row r="37">
          <cell r="B37" t="str">
            <v>Ricardo Donizete Ribeiro da Silva</v>
          </cell>
          <cell r="D37" t="str">
            <v>Integrador Automação Industrial</v>
          </cell>
          <cell r="E37">
            <v>3547.5</v>
          </cell>
          <cell r="F37">
            <v>0.7</v>
          </cell>
        </row>
        <row r="38">
          <cell r="B38" t="str">
            <v>Laércio José Lavor</v>
          </cell>
          <cell r="D38" t="str">
            <v>Coordenador Engenharia Aplicação</v>
          </cell>
          <cell r="E38">
            <v>2687.5</v>
          </cell>
          <cell r="F38">
            <v>0.55000000000000004</v>
          </cell>
        </row>
        <row r="39">
          <cell r="B39" t="str">
            <v>Wilson Roberto Antonio</v>
          </cell>
          <cell r="D39" t="str">
            <v>Coordenador Engenharia Aplicação</v>
          </cell>
          <cell r="E39">
            <v>5123.6899999999996</v>
          </cell>
          <cell r="F39">
            <v>0.8</v>
          </cell>
        </row>
        <row r="40">
          <cell r="B40" t="str">
            <v>Paulo Cesar Barbanera</v>
          </cell>
          <cell r="D40" t="str">
            <v>Coordenador Industrial</v>
          </cell>
          <cell r="E40">
            <v>3558.71</v>
          </cell>
          <cell r="F40">
            <v>1</v>
          </cell>
        </row>
        <row r="41">
          <cell r="B41" t="str">
            <v>Carlos Alberto Vohringer</v>
          </cell>
          <cell r="D41" t="str">
            <v>Supervisor Importação/Exportação</v>
          </cell>
          <cell r="E41">
            <v>3106.61</v>
          </cell>
          <cell r="F41">
            <v>0.7</v>
          </cell>
        </row>
        <row r="42">
          <cell r="B42" t="str">
            <v>Antero Luiz G. Pracidelli</v>
          </cell>
          <cell r="D42" t="str">
            <v>Supervisor de Produção</v>
          </cell>
          <cell r="E42">
            <v>3429.58</v>
          </cell>
          <cell r="F42">
            <v>0.7</v>
          </cell>
        </row>
        <row r="43">
          <cell r="B43" t="str">
            <v>Luiz Walder Pieri Filho</v>
          </cell>
          <cell r="D43" t="str">
            <v>Supervisor Suporte Téc. C.I.</v>
          </cell>
          <cell r="E43">
            <v>5172.6499999999996</v>
          </cell>
          <cell r="F43">
            <v>1.38</v>
          </cell>
        </row>
        <row r="44">
          <cell r="B44" t="str">
            <v>Flavio Storti</v>
          </cell>
          <cell r="D44" t="str">
            <v>Supervisor Regional de Vendas</v>
          </cell>
          <cell r="E44">
            <v>5695.92</v>
          </cell>
          <cell r="F44">
            <v>0.86</v>
          </cell>
        </row>
        <row r="45">
          <cell r="B45" t="str">
            <v>Mauro Alves Moreira</v>
          </cell>
          <cell r="D45" t="str">
            <v>Supervisor Engenharia Processos</v>
          </cell>
          <cell r="E45">
            <v>5375</v>
          </cell>
          <cell r="F45">
            <v>0.7</v>
          </cell>
        </row>
        <row r="46">
          <cell r="B46" t="str">
            <v>Nancy V. Delatorre Kairalla</v>
          </cell>
          <cell r="D46" t="str">
            <v>Supervisor Adm. Vendas</v>
          </cell>
          <cell r="E46">
            <v>3149.31</v>
          </cell>
          <cell r="F46">
            <v>0.8</v>
          </cell>
        </row>
        <row r="47">
          <cell r="B47" t="str">
            <v>Wanderlei Angeli</v>
          </cell>
          <cell r="D47" t="str">
            <v>Analista Sistemas Sr.</v>
          </cell>
          <cell r="E47">
            <v>3604.24</v>
          </cell>
          <cell r="F47">
            <v>1.67</v>
          </cell>
        </row>
        <row r="48">
          <cell r="B48" t="str">
            <v>Edilson Jovetta</v>
          </cell>
          <cell r="D48" t="str">
            <v>Analista Sistemas Sr.</v>
          </cell>
          <cell r="E48">
            <v>4550.26</v>
          </cell>
          <cell r="F48">
            <v>1.47</v>
          </cell>
        </row>
        <row r="49">
          <cell r="B49" t="str">
            <v>Ronildo Correa</v>
          </cell>
          <cell r="D49" t="str">
            <v>Analista Sistemas</v>
          </cell>
          <cell r="E49">
            <v>3240.74</v>
          </cell>
          <cell r="F49">
            <v>1.78</v>
          </cell>
        </row>
      </sheetData>
      <sheetData sheetId="12" refreshError="1"/>
      <sheetData sheetId="13" refreshError="1">
        <row r="8">
          <cell r="B8" t="str">
            <v>André Lucat</v>
          </cell>
          <cell r="C8">
            <v>10</v>
          </cell>
          <cell r="D8" t="str">
            <v>Diretor Geral</v>
          </cell>
          <cell r="E8">
            <v>18399</v>
          </cell>
          <cell r="F8">
            <v>3.26</v>
          </cell>
          <cell r="G8">
            <v>1708</v>
          </cell>
        </row>
        <row r="9">
          <cell r="B9" t="str">
            <v>Carlos Alberto Rosito</v>
          </cell>
          <cell r="C9">
            <v>15</v>
          </cell>
          <cell r="D9" t="str">
            <v xml:space="preserve">Diretor Geral Adjunto </v>
          </cell>
          <cell r="E9">
            <v>18055</v>
          </cell>
          <cell r="F9">
            <v>3.5</v>
          </cell>
          <cell r="G9">
            <v>1292</v>
          </cell>
        </row>
        <row r="10">
          <cell r="B10" t="str">
            <v>Mauro Teixeira</v>
          </cell>
          <cell r="C10">
            <v>20</v>
          </cell>
          <cell r="D10" t="str">
            <v xml:space="preserve">Diretor Financeiro </v>
          </cell>
          <cell r="E10">
            <v>9351</v>
          </cell>
          <cell r="F10">
            <v>3.5</v>
          </cell>
          <cell r="G10">
            <v>1096</v>
          </cell>
        </row>
        <row r="11">
          <cell r="B11" t="str">
            <v>Tarcísio Cardoso Sousa</v>
          </cell>
          <cell r="C11">
            <v>20</v>
          </cell>
          <cell r="D11" t="str">
            <v xml:space="preserve">Diretor Atividade Fundição </v>
          </cell>
          <cell r="E11">
            <v>9067</v>
          </cell>
          <cell r="F11">
            <v>1.2</v>
          </cell>
          <cell r="G11">
            <v>1040</v>
          </cell>
        </row>
        <row r="12">
          <cell r="B12" t="str">
            <v>Ronaldo G. Ximenes</v>
          </cell>
          <cell r="C12">
            <v>30</v>
          </cell>
          <cell r="D12" t="str">
            <v>Gerente Industrial Tubos</v>
          </cell>
          <cell r="E12">
            <v>6500</v>
          </cell>
          <cell r="F12">
            <v>1.69</v>
          </cell>
          <cell r="G12">
            <v>879</v>
          </cell>
        </row>
        <row r="13">
          <cell r="B13" t="str">
            <v>Omar Nonato Junior</v>
          </cell>
          <cell r="C13">
            <v>30</v>
          </cell>
          <cell r="D13" t="str">
            <v>Ger. Estabelecimento Reflorestamento</v>
          </cell>
          <cell r="E13">
            <v>7400</v>
          </cell>
          <cell r="F13">
            <v>1.89</v>
          </cell>
          <cell r="G13">
            <v>775</v>
          </cell>
        </row>
        <row r="14">
          <cell r="B14" t="str">
            <v>Luís R. Maia Gonçalves</v>
          </cell>
          <cell r="C14">
            <v>35</v>
          </cell>
          <cell r="D14" t="str">
            <v>Gerente Atividades Válvulas</v>
          </cell>
          <cell r="E14">
            <v>6420</v>
          </cell>
          <cell r="F14">
            <v>2.02</v>
          </cell>
          <cell r="G14">
            <v>732</v>
          </cell>
        </row>
        <row r="15">
          <cell r="B15" t="str">
            <v>Vincent Xavier Brotons de Agor</v>
          </cell>
          <cell r="C15">
            <v>35</v>
          </cell>
          <cell r="D15" t="str">
            <v>Gerente Exportação</v>
          </cell>
          <cell r="E15">
            <v>9526</v>
          </cell>
          <cell r="F15">
            <v>2.5</v>
          </cell>
          <cell r="G15">
            <v>732</v>
          </cell>
        </row>
        <row r="16">
          <cell r="B16" t="str">
            <v>Suzi Cauterucci .Boehmer</v>
          </cell>
          <cell r="C16">
            <v>35</v>
          </cell>
          <cell r="D16" t="str">
            <v>Gerente Logística</v>
          </cell>
          <cell r="E16">
            <v>5000</v>
          </cell>
          <cell r="F16">
            <v>1.7</v>
          </cell>
          <cell r="G16">
            <v>702</v>
          </cell>
        </row>
        <row r="17">
          <cell r="B17" t="str">
            <v>Ingbert  Kunert</v>
          </cell>
          <cell r="C17">
            <v>35</v>
          </cell>
          <cell r="D17" t="str">
            <v>Superint. Adm. Vendas</v>
          </cell>
          <cell r="E17">
            <v>7764</v>
          </cell>
          <cell r="F17">
            <v>1.8</v>
          </cell>
          <cell r="G17">
            <v>682</v>
          </cell>
        </row>
        <row r="18">
          <cell r="B18" t="str">
            <v>Robson Roberto dos Santos</v>
          </cell>
          <cell r="C18">
            <v>35</v>
          </cell>
          <cell r="D18" t="str">
            <v>Gerente de Rec. Humanos</v>
          </cell>
          <cell r="E18">
            <v>6134</v>
          </cell>
          <cell r="F18">
            <v>2.0099999999999998</v>
          </cell>
          <cell r="G18">
            <v>654</v>
          </cell>
        </row>
        <row r="19">
          <cell r="B19" t="str">
            <v>Antonio J. Figueiredo</v>
          </cell>
          <cell r="C19">
            <v>40</v>
          </cell>
          <cell r="D19" t="str">
            <v>Contador Geral</v>
          </cell>
          <cell r="E19">
            <v>6072</v>
          </cell>
          <cell r="F19">
            <v>1.48</v>
          </cell>
          <cell r="G19">
            <v>634</v>
          </cell>
        </row>
        <row r="20">
          <cell r="B20" t="str">
            <v>Luis Claudio Alves de Monlevad</v>
          </cell>
          <cell r="C20">
            <v>40</v>
          </cell>
          <cell r="D20" t="str">
            <v>Chefe Centrifugação</v>
          </cell>
          <cell r="E20">
            <v>3800</v>
          </cell>
          <cell r="F20">
            <v>1.5</v>
          </cell>
          <cell r="G20">
            <v>619</v>
          </cell>
        </row>
        <row r="21">
          <cell r="B21" t="str">
            <v>Ari  Blak</v>
          </cell>
          <cell r="C21">
            <v>40</v>
          </cell>
          <cell r="D21" t="str">
            <v>Gerente Reg. Vendas</v>
          </cell>
          <cell r="E21">
            <v>6769</v>
          </cell>
          <cell r="F21">
            <v>1.33</v>
          </cell>
          <cell r="G21">
            <v>619</v>
          </cell>
        </row>
        <row r="22">
          <cell r="B22" t="str">
            <v>Carlos  Alberto  Torres</v>
          </cell>
          <cell r="C22">
            <v>40</v>
          </cell>
          <cell r="D22" t="str">
            <v>Gerente Reg. Vendas</v>
          </cell>
          <cell r="E22">
            <v>6454</v>
          </cell>
          <cell r="F22">
            <v>1.39</v>
          </cell>
          <cell r="G22">
            <v>619</v>
          </cell>
        </row>
        <row r="23">
          <cell r="B23" t="str">
            <v>Nivaldo Bruni</v>
          </cell>
          <cell r="C23">
            <v>40</v>
          </cell>
          <cell r="D23" t="str">
            <v>Gerente Vendas SP</v>
          </cell>
          <cell r="E23">
            <v>7142</v>
          </cell>
          <cell r="F23">
            <v>1.35</v>
          </cell>
          <cell r="G23">
            <v>619</v>
          </cell>
        </row>
        <row r="24">
          <cell r="B24" t="str">
            <v>Antonio H. S. Arantes</v>
          </cell>
          <cell r="C24">
            <v>40</v>
          </cell>
          <cell r="D24" t="str">
            <v>Chefe Engenharia Industrial</v>
          </cell>
          <cell r="E24">
            <v>4200</v>
          </cell>
          <cell r="F24">
            <v>1.17</v>
          </cell>
          <cell r="G24">
            <v>614</v>
          </cell>
        </row>
        <row r="25">
          <cell r="B25" t="str">
            <v>Ana B. S. Modena</v>
          </cell>
          <cell r="C25">
            <v>40</v>
          </cell>
          <cell r="D25" t="str">
            <v>Ger. Promoção e Propaganda</v>
          </cell>
          <cell r="E25">
            <v>5430</v>
          </cell>
          <cell r="F25">
            <v>0.92</v>
          </cell>
          <cell r="G25">
            <v>614</v>
          </cell>
        </row>
        <row r="26">
          <cell r="B26" t="str">
            <v>João C. Pereira</v>
          </cell>
          <cell r="C26">
            <v>40</v>
          </cell>
          <cell r="D26" t="str">
            <v>Ger. Técnico Comercial</v>
          </cell>
          <cell r="E26">
            <v>5105</v>
          </cell>
          <cell r="F26">
            <v>1.47</v>
          </cell>
          <cell r="G26">
            <v>611</v>
          </cell>
        </row>
        <row r="27">
          <cell r="B27" t="str">
            <v>Marcelo R. Pereira</v>
          </cell>
          <cell r="C27">
            <v>40</v>
          </cell>
          <cell r="D27" t="str">
            <v>Ch. Metalurgia</v>
          </cell>
          <cell r="E27">
            <v>3628</v>
          </cell>
          <cell r="F27">
            <v>1.51</v>
          </cell>
          <cell r="G27">
            <v>594</v>
          </cell>
        </row>
        <row r="28">
          <cell r="B28" t="str">
            <v>Augusto S. B. Filho</v>
          </cell>
          <cell r="C28">
            <v>40</v>
          </cell>
          <cell r="D28" t="str">
            <v>Gerente Industrial Aldebarã</v>
          </cell>
          <cell r="E28">
            <v>5133</v>
          </cell>
          <cell r="F28">
            <v>1.5</v>
          </cell>
          <cell r="G28">
            <v>594</v>
          </cell>
        </row>
        <row r="29">
          <cell r="B29" t="str">
            <v>Geraldo Martins Junior</v>
          </cell>
          <cell r="C29">
            <v>40</v>
          </cell>
          <cell r="D29" t="str">
            <v>Gerente Industrial Válvulas</v>
          </cell>
          <cell r="E29">
            <v>4600</v>
          </cell>
          <cell r="F29">
            <v>1.39</v>
          </cell>
          <cell r="G29">
            <v>594</v>
          </cell>
        </row>
        <row r="30">
          <cell r="B30" t="str">
            <v>Carlos Eduardo A. Capitão</v>
          </cell>
          <cell r="C30">
            <v>40</v>
          </cell>
          <cell r="D30" t="str">
            <v>Ger. Financeiro Admin. Aldebarã</v>
          </cell>
          <cell r="E30">
            <v>7016</v>
          </cell>
          <cell r="F30">
            <v>0.5</v>
          </cell>
          <cell r="G30">
            <v>571</v>
          </cell>
        </row>
        <row r="31">
          <cell r="B31" t="str">
            <v>Ricardo Moaes Sampaio</v>
          </cell>
          <cell r="C31">
            <v>40</v>
          </cell>
          <cell r="D31" t="str">
            <v>Gerente Industrial Fundição</v>
          </cell>
          <cell r="E31">
            <v>4600</v>
          </cell>
          <cell r="F31" t="str">
            <v>----</v>
          </cell>
          <cell r="G31">
            <v>571</v>
          </cell>
        </row>
        <row r="32">
          <cell r="B32" t="str">
            <v>Wellington C. de Sousa</v>
          </cell>
          <cell r="C32">
            <v>40</v>
          </cell>
          <cell r="D32" t="str">
            <v>Gerente Marketing Aldebarã</v>
          </cell>
          <cell r="E32">
            <v>5145</v>
          </cell>
          <cell r="F32">
            <v>1.2</v>
          </cell>
          <cell r="G32">
            <v>556</v>
          </cell>
        </row>
        <row r="33">
          <cell r="B33" t="str">
            <v>Cassio Henrique P. da Silva</v>
          </cell>
          <cell r="C33">
            <v>40</v>
          </cell>
          <cell r="D33" t="str">
            <v>Gerente E-Business</v>
          </cell>
          <cell r="E33">
            <v>3745</v>
          </cell>
          <cell r="F33">
            <v>2</v>
          </cell>
          <cell r="G33">
            <v>551</v>
          </cell>
        </row>
        <row r="34">
          <cell r="B34" t="str">
            <v>Adilson Emanuel de S. Jr.</v>
          </cell>
          <cell r="C34">
            <v>40</v>
          </cell>
          <cell r="D34" t="str">
            <v>Gerente Informática</v>
          </cell>
          <cell r="E34">
            <v>5323</v>
          </cell>
          <cell r="F34">
            <v>1.5</v>
          </cell>
          <cell r="G34">
            <v>551</v>
          </cell>
        </row>
        <row r="35">
          <cell r="B35" t="str">
            <v>Luc Pierre Philippe Vitry</v>
          </cell>
          <cell r="C35">
            <v>40</v>
          </cell>
          <cell r="D35" t="str">
            <v>Gerente Marketing Tubos</v>
          </cell>
          <cell r="E35">
            <v>5671</v>
          </cell>
          <cell r="F35">
            <v>1.32</v>
          </cell>
          <cell r="G35">
            <v>551</v>
          </cell>
        </row>
        <row r="36">
          <cell r="B36" t="str">
            <v>Roberto  B. Pimentel</v>
          </cell>
          <cell r="C36">
            <v>40</v>
          </cell>
          <cell r="D36" t="str">
            <v>Gerente Qualidade/Ch. Serv. Qualidade</v>
          </cell>
          <cell r="E36">
            <v>5015</v>
          </cell>
          <cell r="F36">
            <v>1.4</v>
          </cell>
          <cell r="G36">
            <v>551</v>
          </cell>
        </row>
        <row r="37">
          <cell r="B37" t="str">
            <v>José Francisco Milani</v>
          </cell>
          <cell r="C37">
            <v>45</v>
          </cell>
          <cell r="D37" t="str">
            <v>Chefe Expedição Tubos</v>
          </cell>
          <cell r="E37">
            <v>2799</v>
          </cell>
          <cell r="F37">
            <v>1.5</v>
          </cell>
          <cell r="G37">
            <v>536</v>
          </cell>
        </row>
        <row r="38">
          <cell r="B38" t="str">
            <v>Luiz Antonio  Monteiro</v>
          </cell>
          <cell r="C38">
            <v>45</v>
          </cell>
          <cell r="D38" t="str">
            <v>Ger. Tesouraria</v>
          </cell>
          <cell r="E38">
            <v>6229</v>
          </cell>
          <cell r="F38">
            <v>1.2</v>
          </cell>
          <cell r="G38">
            <v>534</v>
          </cell>
        </row>
        <row r="39">
          <cell r="B39" t="str">
            <v>Dilip Marc Thillier</v>
          </cell>
          <cell r="C39">
            <v>45</v>
          </cell>
          <cell r="D39" t="str">
            <v>Gerente Marketing Fundição</v>
          </cell>
          <cell r="E39">
            <v>4280</v>
          </cell>
          <cell r="F39">
            <v>1.87</v>
          </cell>
          <cell r="G39">
            <v>534</v>
          </cell>
        </row>
        <row r="40">
          <cell r="B40" t="str">
            <v>Hercules da Silva</v>
          </cell>
          <cell r="C40">
            <v>45</v>
          </cell>
          <cell r="D40" t="str">
            <v>Gerente Manutenção Aldebarã</v>
          </cell>
          <cell r="E40">
            <v>3424</v>
          </cell>
          <cell r="F40">
            <v>0.32</v>
          </cell>
          <cell r="G40">
            <v>519</v>
          </cell>
        </row>
        <row r="41">
          <cell r="B41" t="str">
            <v>José Sidney de Araújo</v>
          </cell>
          <cell r="C41">
            <v>45</v>
          </cell>
          <cell r="D41" t="str">
            <v>Gerente Marketing Válvulas</v>
          </cell>
          <cell r="E41">
            <v>4577</v>
          </cell>
          <cell r="F41">
            <v>1.31</v>
          </cell>
          <cell r="G41">
            <v>519</v>
          </cell>
        </row>
        <row r="42">
          <cell r="B42" t="str">
            <v>Hugo O. Cordantonopoulos</v>
          </cell>
          <cell r="C42">
            <v>45</v>
          </cell>
          <cell r="D42" t="str">
            <v>Chefe Energia</v>
          </cell>
          <cell r="E42">
            <v>5021</v>
          </cell>
          <cell r="F42">
            <v>1.29</v>
          </cell>
          <cell r="G42">
            <v>496</v>
          </cell>
        </row>
        <row r="43">
          <cell r="B43" t="str">
            <v>Renato Borim D´Simone</v>
          </cell>
          <cell r="C43" t="str">
            <v>CH.iNTERMEDIÁRIA</v>
          </cell>
          <cell r="D43" t="str">
            <v>Gerente Qualidade Aldebarã</v>
          </cell>
          <cell r="E43">
            <v>2996</v>
          </cell>
          <cell r="F43">
            <v>0.28000000000000003</v>
          </cell>
          <cell r="G43">
            <v>467</v>
          </cell>
        </row>
        <row r="44">
          <cell r="B44" t="str">
            <v>Ronaldo Martins</v>
          </cell>
          <cell r="C44" t="str">
            <v>CH.iNTERMEDIÁRIA</v>
          </cell>
          <cell r="D44" t="str">
            <v>Ch. Seção Compras</v>
          </cell>
          <cell r="E44">
            <v>4349</v>
          </cell>
          <cell r="F44">
            <v>0.98</v>
          </cell>
          <cell r="G44">
            <v>466</v>
          </cell>
        </row>
        <row r="45">
          <cell r="B45" t="str">
            <v>Umberto Reis</v>
          </cell>
          <cell r="C45" t="str">
            <v>CH.iNTERMEDIÁRIA</v>
          </cell>
          <cell r="D45" t="str">
            <v>Ch. SeçãoTransportes/Import</v>
          </cell>
          <cell r="E45">
            <v>3592</v>
          </cell>
          <cell r="F45">
            <v>1.24</v>
          </cell>
          <cell r="G45">
            <v>466</v>
          </cell>
        </row>
        <row r="46">
          <cell r="B46" t="str">
            <v>Carlos N. A. Decat</v>
          </cell>
          <cell r="C46" t="str">
            <v>CH.iNTERMEDIÁRIA</v>
          </cell>
          <cell r="D46" t="str">
            <v>Chefe Logística Válvulas</v>
          </cell>
          <cell r="E46">
            <v>3100</v>
          </cell>
          <cell r="F46">
            <v>1.03</v>
          </cell>
          <cell r="G46">
            <v>466</v>
          </cell>
        </row>
        <row r="47">
          <cell r="B47" t="str">
            <v>Alexandre Cunha Moreira</v>
          </cell>
          <cell r="C47" t="str">
            <v>CH.iNTERMEDIÁRIA</v>
          </cell>
          <cell r="D47" t="str">
            <v>Chefe Manutenção Centrifugação</v>
          </cell>
          <cell r="E47">
            <v>3100</v>
          </cell>
          <cell r="F47">
            <v>0.9</v>
          </cell>
          <cell r="G47">
            <v>466</v>
          </cell>
        </row>
        <row r="48">
          <cell r="B48" t="str">
            <v>Luis Q. C. S. B.Cunha</v>
          </cell>
          <cell r="C48" t="str">
            <v>CH.iNTERMEDIÁRIA</v>
          </cell>
          <cell r="D48" t="str">
            <v>Ger.Vendas Distribuição</v>
          </cell>
          <cell r="E48">
            <v>5580</v>
          </cell>
          <cell r="F48">
            <v>1.34</v>
          </cell>
          <cell r="G48">
            <v>451</v>
          </cell>
        </row>
        <row r="49">
          <cell r="B49" t="str">
            <v>André dos S. F. Marques</v>
          </cell>
          <cell r="C49" t="str">
            <v>CH.iNTERMEDIÁRIA</v>
          </cell>
          <cell r="D49" t="str">
            <v>Ch. Seção Técnica</v>
          </cell>
          <cell r="E49">
            <v>2568</v>
          </cell>
          <cell r="F49">
            <v>1.1299999999999999</v>
          </cell>
          <cell r="G49">
            <v>440</v>
          </cell>
        </row>
        <row r="50">
          <cell r="B50" t="str">
            <v>Cesar de Alencar Dias</v>
          </cell>
          <cell r="C50" t="str">
            <v>CH.iNTERMEDIÁRIA</v>
          </cell>
          <cell r="D50" t="str">
            <v>Chefe Manutenção Metalurgia</v>
          </cell>
          <cell r="E50">
            <v>2320</v>
          </cell>
          <cell r="F50">
            <v>0.99</v>
          </cell>
          <cell r="G50">
            <v>440</v>
          </cell>
        </row>
        <row r="51">
          <cell r="B51" t="str">
            <v>Gustavo l. Jesus Siqueira</v>
          </cell>
          <cell r="C51" t="str">
            <v>CH.iNTERMEDIÁRIA</v>
          </cell>
          <cell r="D51" t="str">
            <v>Coordenador Jurídico</v>
          </cell>
          <cell r="E51">
            <v>2461</v>
          </cell>
          <cell r="F51">
            <v>1.02</v>
          </cell>
          <cell r="G51">
            <v>438</v>
          </cell>
        </row>
        <row r="52">
          <cell r="B52" t="str">
            <v>Ricardo P. Peixoto Fortuna</v>
          </cell>
          <cell r="C52" t="str">
            <v>CH.iNTERMEDIÁRIA</v>
          </cell>
          <cell r="D52" t="str">
            <v>Assistente Controller</v>
          </cell>
          <cell r="E52">
            <v>4843</v>
          </cell>
          <cell r="F52">
            <v>0.99</v>
          </cell>
          <cell r="G52">
            <v>438</v>
          </cell>
        </row>
        <row r="53">
          <cell r="B53" t="str">
            <v>Eron Martins</v>
          </cell>
          <cell r="C53" t="str">
            <v>CH.iNTERMEDIÁRIA</v>
          </cell>
          <cell r="D53" t="str">
            <v>Coordenador Técnico</v>
          </cell>
          <cell r="E53">
            <v>3921</v>
          </cell>
          <cell r="F53">
            <v>1.2</v>
          </cell>
          <cell r="G53">
            <v>438</v>
          </cell>
        </row>
        <row r="54">
          <cell r="B54" t="str">
            <v>Márcio Luiz Silva</v>
          </cell>
          <cell r="C54" t="str">
            <v>CH.iNTERMEDIÁRIA</v>
          </cell>
          <cell r="D54" t="str">
            <v>Ch. Seção Produção Válvulas</v>
          </cell>
          <cell r="E54">
            <v>2921</v>
          </cell>
          <cell r="F54">
            <v>0.79</v>
          </cell>
          <cell r="G54">
            <v>432</v>
          </cell>
        </row>
      </sheetData>
      <sheetData sheetId="14" refreshError="1">
        <row r="12">
          <cell r="B12" t="str">
            <v>WILSON  JOSÉ DE SOUZA</v>
          </cell>
          <cell r="C12">
            <v>45</v>
          </cell>
          <cell r="D12" t="str">
            <v>SUPERV. VENDAS LBQ</v>
          </cell>
          <cell r="E12">
            <v>4368</v>
          </cell>
          <cell r="F12" t="str">
            <v>1.50</v>
          </cell>
          <cell r="G12">
            <v>483</v>
          </cell>
        </row>
        <row r="13">
          <cell r="B13" t="str">
            <v>IGNÁCIO F. GUENKA PALMA</v>
          </cell>
          <cell r="C13">
            <v>45</v>
          </cell>
          <cell r="D13" t="str">
            <v>CH. PROD. FORNO FIBRAGEM</v>
          </cell>
          <cell r="E13">
            <v>4544</v>
          </cell>
          <cell r="F13" t="str">
            <v>1.60</v>
          </cell>
          <cell r="G13">
            <v>543</v>
          </cell>
        </row>
        <row r="14">
          <cell r="B14" t="str">
            <v>ANTONIO DONHA FILHO</v>
          </cell>
          <cell r="C14">
            <v>45</v>
          </cell>
          <cell r="D14" t="str">
            <v>CH. PROD. ACABAMENTO</v>
          </cell>
          <cell r="E14">
            <v>4876</v>
          </cell>
          <cell r="F14">
            <v>2.08</v>
          </cell>
          <cell r="G14">
            <v>543</v>
          </cell>
        </row>
        <row r="15">
          <cell r="B15" t="str">
            <v>SILVANA VERSOLATO</v>
          </cell>
          <cell r="C15">
            <v>45</v>
          </cell>
          <cell r="D15" t="str">
            <v>CHEFE REC. HUMANOS</v>
          </cell>
          <cell r="E15">
            <v>4150</v>
          </cell>
          <cell r="F15">
            <v>1.8</v>
          </cell>
          <cell r="G15">
            <v>504</v>
          </cell>
        </row>
        <row r="16">
          <cell r="B16" t="str">
            <v>JOSÉ EDUARDO FONSECA JR</v>
          </cell>
          <cell r="C16">
            <v>45</v>
          </cell>
          <cell r="D16" t="str">
            <v>CHEFE MANUTENÇÃO</v>
          </cell>
          <cell r="E16">
            <v>3736</v>
          </cell>
          <cell r="F16">
            <v>2.08</v>
          </cell>
          <cell r="G16">
            <v>519</v>
          </cell>
        </row>
        <row r="17">
          <cell r="B17" t="str">
            <v>CARLOS GABRIEL CARUY</v>
          </cell>
          <cell r="C17">
            <v>40</v>
          </cell>
          <cell r="D17" t="str">
            <v>GERENTE TÉCNICO-COMERCIAL</v>
          </cell>
          <cell r="E17">
            <v>4449</v>
          </cell>
          <cell r="F17" t="str">
            <v>.929</v>
          </cell>
          <cell r="G17">
            <v>551</v>
          </cell>
        </row>
        <row r="18">
          <cell r="B18" t="str">
            <v>CARLOS EDUARDO FERREIRA</v>
          </cell>
          <cell r="C18">
            <v>40</v>
          </cell>
          <cell r="D18" t="str">
            <v>GERENTE NACIONAL DE VENDAS</v>
          </cell>
          <cell r="E18">
            <v>4264</v>
          </cell>
          <cell r="F18" t="str">
            <v>.54</v>
          </cell>
          <cell r="G18">
            <v>556</v>
          </cell>
        </row>
        <row r="19">
          <cell r="B19" t="str">
            <v>MARCOS INTELISANO</v>
          </cell>
          <cell r="C19">
            <v>40</v>
          </cell>
          <cell r="D19" t="str">
            <v>GERENTE DESENV. COML</v>
          </cell>
          <cell r="E19">
            <v>5312</v>
          </cell>
          <cell r="F19" t="str">
            <v>1.4</v>
          </cell>
          <cell r="G19">
            <v>588</v>
          </cell>
        </row>
        <row r="20">
          <cell r="B20" t="str">
            <v>EDUARDO ELEUTERIO</v>
          </cell>
          <cell r="C20">
            <v>35</v>
          </cell>
          <cell r="D20" t="str">
            <v>GERENTE ADM FINANCEIRO</v>
          </cell>
          <cell r="E20">
            <v>5520</v>
          </cell>
          <cell r="F20" t="str">
            <v>2.94</v>
          </cell>
          <cell r="G20">
            <v>700</v>
          </cell>
        </row>
        <row r="21">
          <cell r="B21" t="str">
            <v>MAURO SÉRGIO ARICO</v>
          </cell>
          <cell r="C21">
            <v>35</v>
          </cell>
          <cell r="D21" t="str">
            <v>GERENTE GERAL DE VENDAS</v>
          </cell>
          <cell r="E21">
            <v>6025</v>
          </cell>
          <cell r="F21" t="str">
            <v>2.07</v>
          </cell>
          <cell r="G21">
            <v>732</v>
          </cell>
        </row>
        <row r="22">
          <cell r="B22" t="str">
            <v>JACQUES VICTOR BEHAR</v>
          </cell>
          <cell r="C22">
            <v>30</v>
          </cell>
          <cell r="D22" t="str">
            <v>GERENTE FÁBRICA</v>
          </cell>
          <cell r="E22">
            <v>8328</v>
          </cell>
          <cell r="F22" t="str">
            <v>5.68</v>
          </cell>
          <cell r="G22">
            <v>766</v>
          </cell>
        </row>
      </sheetData>
      <sheetData sheetId="15" refreshError="1">
        <row r="12">
          <cell r="B12" t="str">
            <v>Ricardo Barrieu</v>
          </cell>
          <cell r="C12">
            <v>25</v>
          </cell>
          <cell r="D12" t="str">
            <v>Gerente Comercial America do Sul</v>
          </cell>
          <cell r="E12">
            <v>9857.76</v>
          </cell>
          <cell r="F12">
            <v>5.24</v>
          </cell>
          <cell r="G12">
            <v>904</v>
          </cell>
        </row>
        <row r="13">
          <cell r="B13" t="str">
            <v>Antonio Perez Gamero</v>
          </cell>
          <cell r="C13">
            <v>35</v>
          </cell>
          <cell r="D13" t="str">
            <v>Gerente Desenv. Mercado Produto</v>
          </cell>
          <cell r="E13">
            <v>6748.91</v>
          </cell>
          <cell r="F13">
            <v>2.68</v>
          </cell>
          <cell r="G13">
            <v>677</v>
          </cell>
        </row>
        <row r="14">
          <cell r="B14" t="str">
            <v>Antonio Rossi Pagotto</v>
          </cell>
          <cell r="C14">
            <v>35</v>
          </cell>
          <cell r="D14" t="str">
            <v>Gerente Adiministrativo Financeiro</v>
          </cell>
          <cell r="E14">
            <v>5899.05</v>
          </cell>
          <cell r="F14">
            <v>3.12</v>
          </cell>
          <cell r="G14">
            <v>677</v>
          </cell>
        </row>
        <row r="15">
          <cell r="B15" t="str">
            <v>Benvenuto Gabriele Casati</v>
          </cell>
          <cell r="C15">
            <v>35</v>
          </cell>
          <cell r="D15" t="str">
            <v>Gerente de Vendas</v>
          </cell>
          <cell r="E15">
            <v>7836.99</v>
          </cell>
          <cell r="F15">
            <v>2.62</v>
          </cell>
          <cell r="G15">
            <v>657</v>
          </cell>
        </row>
        <row r="16">
          <cell r="B16" t="str">
            <v>Carlos Sandalo Neto</v>
          </cell>
          <cell r="C16">
            <v>35</v>
          </cell>
          <cell r="D16" t="str">
            <v>Gerente de Producao</v>
          </cell>
          <cell r="E16">
            <v>4644.13</v>
          </cell>
          <cell r="F16">
            <v>3.12</v>
          </cell>
          <cell r="G16">
            <v>682</v>
          </cell>
        </row>
        <row r="17">
          <cell r="B17" t="str">
            <v>Claiton Benedito Rodrigues</v>
          </cell>
          <cell r="C17">
            <v>35</v>
          </cell>
          <cell r="D17" t="str">
            <v>Gerente de Engenharia</v>
          </cell>
          <cell r="E17">
            <v>5457.22</v>
          </cell>
          <cell r="F17">
            <v>3.12</v>
          </cell>
          <cell r="G17">
            <v>677</v>
          </cell>
        </row>
        <row r="18">
          <cell r="B18" t="str">
            <v>Claucio Tirloni</v>
          </cell>
          <cell r="C18">
            <v>35</v>
          </cell>
          <cell r="D18" t="str">
            <v>Gerente de Clientes Especiais</v>
          </cell>
          <cell r="E18">
            <v>5438.58</v>
          </cell>
          <cell r="F18">
            <v>3.09</v>
          </cell>
          <cell r="G18">
            <v>594</v>
          </cell>
        </row>
        <row r="19">
          <cell r="B19" t="str">
            <v>Jose Antonio Garrido Filho</v>
          </cell>
          <cell r="C19">
            <v>35</v>
          </cell>
          <cell r="D19" t="str">
            <v>Gerente Desenv Produtos e Processos</v>
          </cell>
          <cell r="E19">
            <v>5805.22</v>
          </cell>
          <cell r="F19">
            <v>3.12</v>
          </cell>
          <cell r="G19">
            <v>677</v>
          </cell>
        </row>
        <row r="20">
          <cell r="B20" t="str">
            <v>Jose Reginaldo Sandalo</v>
          </cell>
          <cell r="C20">
            <v>40</v>
          </cell>
          <cell r="D20" t="str">
            <v>Gerente de Manutencao</v>
          </cell>
          <cell r="E20">
            <v>3675.84</v>
          </cell>
          <cell r="F20">
            <v>1.71</v>
          </cell>
          <cell r="G20">
            <v>594</v>
          </cell>
        </row>
        <row r="21">
          <cell r="B21" t="str">
            <v>Marino Alessandro Baldocchi</v>
          </cell>
          <cell r="C21">
            <v>40</v>
          </cell>
          <cell r="D21" t="str">
            <v>Gerente de Exportacao</v>
          </cell>
          <cell r="E21">
            <v>5596.36</v>
          </cell>
          <cell r="F21">
            <v>2.0499999999999998</v>
          </cell>
          <cell r="G21">
            <v>594</v>
          </cell>
        </row>
        <row r="22">
          <cell r="B22" t="str">
            <v>Adriana Nobre Rubo</v>
          </cell>
          <cell r="C22">
            <v>45</v>
          </cell>
          <cell r="D22" t="str">
            <v>Chefe de Desenv Produtos e Processos</v>
          </cell>
          <cell r="E22">
            <v>4293.6899999999996</v>
          </cell>
          <cell r="F22">
            <v>2.06</v>
          </cell>
          <cell r="G22">
            <v>479</v>
          </cell>
        </row>
        <row r="23">
          <cell r="B23" t="str">
            <v>Criseide Ferro Chagas</v>
          </cell>
          <cell r="C23">
            <v>45</v>
          </cell>
          <cell r="D23" t="str">
            <v>Chefe de Recursos Humanos</v>
          </cell>
          <cell r="E23">
            <v>3724.91</v>
          </cell>
          <cell r="F23">
            <v>1.88</v>
          </cell>
          <cell r="G23">
            <v>519</v>
          </cell>
        </row>
        <row r="24">
          <cell r="B24" t="str">
            <v>Denis Pichiliani</v>
          </cell>
          <cell r="C24">
            <v>45</v>
          </cell>
          <cell r="D24" t="str">
            <v>Chefe Qualidade e Meio Ambiente</v>
          </cell>
          <cell r="E24">
            <v>4293.6899999999996</v>
          </cell>
          <cell r="F24">
            <v>1.97</v>
          </cell>
          <cell r="G24">
            <v>466</v>
          </cell>
        </row>
        <row r="25">
          <cell r="B25" t="str">
            <v>Joao Luiz Adriano B. Fantini</v>
          </cell>
          <cell r="C25">
            <v>45</v>
          </cell>
          <cell r="D25" t="str">
            <v>Engenheiro Eletrico Eletronico Sr</v>
          </cell>
          <cell r="E25">
            <v>3769.43</v>
          </cell>
          <cell r="F25">
            <v>1.89</v>
          </cell>
          <cell r="G25">
            <v>451</v>
          </cell>
        </row>
        <row r="26">
          <cell r="B26" t="str">
            <v>Paulo Fabio Altino Gomes</v>
          </cell>
          <cell r="C26">
            <v>45</v>
          </cell>
          <cell r="D26" t="str">
            <v>Engenheiro Mecanico Sr</v>
          </cell>
          <cell r="E26">
            <v>3769.43</v>
          </cell>
          <cell r="F26" t="str">
            <v>----</v>
          </cell>
          <cell r="G26">
            <v>451</v>
          </cell>
        </row>
        <row r="27">
          <cell r="B27" t="str">
            <v>Ruben De Leo</v>
          </cell>
          <cell r="C27" t="str">
            <v>----</v>
          </cell>
          <cell r="D27" t="str">
            <v>Filial Argentina</v>
          </cell>
          <cell r="E27" t="str">
            <v>----</v>
          </cell>
          <cell r="F27">
            <v>2.06</v>
          </cell>
          <cell r="G27" t="str">
            <v>----</v>
          </cell>
        </row>
      </sheetData>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onta Corrente"/>
      <sheetName val="Estratégia de caixa"/>
      <sheetName val="Fluxo de Caixa"/>
      <sheetName val="Endividamento Líquido"/>
      <sheetName val="Endividamento Bruto - Analítico"/>
      <sheetName val="Disponibilidades - analítico"/>
      <sheetName val="Aplicações por Banco"/>
      <sheetName val="Cronograma Amortização Dívida"/>
      <sheetName val="Últimas Movimentações"/>
      <sheetName val="Disponibilidades (Mensal)"/>
      <sheetName val="Endividamento (Mensal)"/>
      <sheetName val="Endividamento (CP e LP)"/>
      <sheetName val="Fluxo de Caixa (Banco Dados)"/>
      <sheetName val="Caixa Atual"/>
      <sheetName val="Caixa Anterior"/>
      <sheetName val="Aplicações por empresa"/>
      <sheetName val="Data"/>
      <sheetName val="Fluxo de Caixa - Estimado"/>
      <sheetName val="Fluxo de Caixa Atualizado"/>
      <sheetName val="Fluxo de Caixa fev11"/>
      <sheetName val="Plan3"/>
      <sheetName val="Fluxo de Caixa (Banco Dados (2)"/>
      <sheetName val="Fluxo de Caixa (Banco Dados (3)"/>
      <sheetName val="summary"/>
      <sheetName val="monthly-Fin"/>
      <sheetName val="Sens"/>
      <sheetName val="Controle do Caix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DATA</v>
          </cell>
          <cell r="C1" t="str">
            <v>MPMA</v>
          </cell>
        </row>
        <row r="2">
          <cell r="A2">
            <v>39083</v>
          </cell>
          <cell r="C2" t="str">
            <v>até agosto</v>
          </cell>
        </row>
        <row r="3">
          <cell r="A3">
            <v>39114</v>
          </cell>
          <cell r="C3" t="str">
            <v>1º T</v>
          </cell>
        </row>
        <row r="4">
          <cell r="A4">
            <v>39142</v>
          </cell>
          <cell r="C4" t="str">
            <v>2º T</v>
          </cell>
        </row>
        <row r="5">
          <cell r="A5">
            <v>39173</v>
          </cell>
          <cell r="C5" t="str">
            <v>3º T</v>
          </cell>
        </row>
        <row r="6">
          <cell r="A6">
            <v>39203</v>
          </cell>
          <cell r="C6" t="str">
            <v>4º T</v>
          </cell>
        </row>
        <row r="7">
          <cell r="A7">
            <v>39234</v>
          </cell>
          <cell r="C7" t="str">
            <v>1º TRI 07</v>
          </cell>
        </row>
        <row r="8">
          <cell r="A8">
            <v>39264</v>
          </cell>
          <cell r="C8" t="str">
            <v>2º TRI 07</v>
          </cell>
        </row>
        <row r="9">
          <cell r="A9">
            <v>39295</v>
          </cell>
          <cell r="C9" t="str">
            <v>3º TRI 07</v>
          </cell>
        </row>
        <row r="10">
          <cell r="A10">
            <v>39326</v>
          </cell>
          <cell r="C10" t="str">
            <v>4º TRI 07</v>
          </cell>
        </row>
        <row r="11">
          <cell r="A11">
            <v>39356</v>
          </cell>
          <cell r="C11" t="str">
            <v>até setembro</v>
          </cell>
        </row>
        <row r="12">
          <cell r="A12">
            <v>39387</v>
          </cell>
          <cell r="C12" t="str">
            <v>até outubro</v>
          </cell>
        </row>
        <row r="13">
          <cell r="A13">
            <v>39417</v>
          </cell>
          <cell r="C13" t="str">
            <v>até novembro</v>
          </cell>
        </row>
        <row r="14">
          <cell r="A14">
            <v>39448</v>
          </cell>
          <cell r="C14" t="str">
            <v>até dezembro</v>
          </cell>
        </row>
        <row r="15">
          <cell r="A15">
            <v>39479</v>
          </cell>
        </row>
        <row r="16">
          <cell r="A16">
            <v>39479</v>
          </cell>
        </row>
        <row r="17">
          <cell r="A17">
            <v>39508</v>
          </cell>
        </row>
        <row r="18">
          <cell r="A18">
            <v>39539</v>
          </cell>
        </row>
        <row r="19">
          <cell r="A19">
            <v>39569</v>
          </cell>
        </row>
        <row r="20">
          <cell r="A20">
            <v>39600</v>
          </cell>
        </row>
        <row r="21">
          <cell r="A21">
            <v>39630</v>
          </cell>
        </row>
        <row r="22">
          <cell r="A22">
            <v>39661</v>
          </cell>
        </row>
        <row r="23">
          <cell r="A23">
            <v>39692</v>
          </cell>
        </row>
        <row r="24">
          <cell r="A24">
            <v>39722</v>
          </cell>
        </row>
        <row r="25">
          <cell r="A25">
            <v>39753</v>
          </cell>
        </row>
        <row r="26">
          <cell r="A26">
            <v>39783</v>
          </cell>
        </row>
      </sheetData>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G"/>
      <sheetName val="EVALUATION"/>
      <sheetName val="Sheet2"/>
      <sheetName val="£"/>
      <sheetName val="INS"/>
      <sheetName val="BRG"/>
      <sheetName val="Hyperion"/>
      <sheetName val="C R B"/>
    </sheetNames>
    <sheetDataSet>
      <sheetData sheetId="0" refreshError="1"/>
      <sheetData sheetId="1" refreshError="1"/>
      <sheetData sheetId="2" refreshError="1"/>
      <sheetData sheetId="3" refreshError="1"/>
      <sheetData sheetId="4" refreshError="1">
        <row r="17">
          <cell r="A17">
            <v>125</v>
          </cell>
          <cell r="B17">
            <v>150</v>
          </cell>
          <cell r="C17">
            <v>58.6</v>
          </cell>
          <cell r="D17">
            <v>4468</v>
          </cell>
          <cell r="E17">
            <v>58.24</v>
          </cell>
          <cell r="F17">
            <v>5645</v>
          </cell>
        </row>
        <row r="18">
          <cell r="A18">
            <v>150</v>
          </cell>
          <cell r="B18">
            <v>200</v>
          </cell>
          <cell r="C18">
            <v>64.88</v>
          </cell>
          <cell r="D18">
            <v>3526</v>
          </cell>
          <cell r="E18">
            <v>58.78</v>
          </cell>
          <cell r="F18">
            <v>5564</v>
          </cell>
        </row>
        <row r="19">
          <cell r="A19">
            <v>200</v>
          </cell>
          <cell r="B19">
            <v>250</v>
          </cell>
          <cell r="C19">
            <v>70.48</v>
          </cell>
          <cell r="D19">
            <v>2406</v>
          </cell>
          <cell r="E19">
            <v>69.7</v>
          </cell>
          <cell r="F19">
            <v>3380</v>
          </cell>
        </row>
        <row r="20">
          <cell r="A20">
            <v>250</v>
          </cell>
          <cell r="B20">
            <v>300</v>
          </cell>
          <cell r="C20">
            <v>60.8</v>
          </cell>
          <cell r="D20">
            <v>4826</v>
          </cell>
          <cell r="E20">
            <v>69.040000000000006</v>
          </cell>
          <cell r="F20">
            <v>3545</v>
          </cell>
        </row>
        <row r="21">
          <cell r="A21">
            <v>300</v>
          </cell>
          <cell r="B21">
            <v>400</v>
          </cell>
          <cell r="C21">
            <v>68.22</v>
          </cell>
          <cell r="D21">
            <v>2600</v>
          </cell>
          <cell r="E21">
            <v>73.680000000000007</v>
          </cell>
          <cell r="F21">
            <v>2153</v>
          </cell>
        </row>
        <row r="22">
          <cell r="A22">
            <v>400</v>
          </cell>
          <cell r="B22">
            <v>500</v>
          </cell>
          <cell r="C22">
            <v>62.1</v>
          </cell>
          <cell r="D22">
            <v>5048</v>
          </cell>
          <cell r="E22">
            <v>77.19</v>
          </cell>
          <cell r="F22">
            <v>749</v>
          </cell>
        </row>
        <row r="23">
          <cell r="A23">
            <v>500</v>
          </cell>
          <cell r="B23">
            <v>600</v>
          </cell>
          <cell r="C23">
            <v>61.39</v>
          </cell>
          <cell r="D23">
            <v>5403</v>
          </cell>
          <cell r="E23">
            <v>72.08</v>
          </cell>
          <cell r="F23">
            <v>3304</v>
          </cell>
        </row>
        <row r="24">
          <cell r="A24">
            <v>600</v>
          </cell>
          <cell r="B24">
            <v>800</v>
          </cell>
          <cell r="C24">
            <v>67.42</v>
          </cell>
          <cell r="D24">
            <v>1788</v>
          </cell>
          <cell r="E24">
            <v>78.33</v>
          </cell>
          <cell r="F24">
            <v>-443</v>
          </cell>
        </row>
        <row r="25">
          <cell r="A25">
            <v>800</v>
          </cell>
          <cell r="B25">
            <v>1000</v>
          </cell>
          <cell r="C25">
            <v>81.459999999999994</v>
          </cell>
          <cell r="D25">
            <v>-9444</v>
          </cell>
          <cell r="E25">
            <v>69.12</v>
          </cell>
          <cell r="F25">
            <v>6921</v>
          </cell>
        </row>
        <row r="26">
          <cell r="A26">
            <v>1000</v>
          </cell>
          <cell r="B26">
            <v>1250</v>
          </cell>
          <cell r="C26">
            <v>70.03</v>
          </cell>
          <cell r="D26">
            <v>1983</v>
          </cell>
          <cell r="E26">
            <v>80.89</v>
          </cell>
          <cell r="F26">
            <v>-4847</v>
          </cell>
        </row>
        <row r="27">
          <cell r="A27">
            <v>1250</v>
          </cell>
          <cell r="B27">
            <v>1500</v>
          </cell>
          <cell r="C27">
            <v>75.03</v>
          </cell>
          <cell r="D27">
            <v>-4272</v>
          </cell>
          <cell r="E27">
            <v>77.22</v>
          </cell>
          <cell r="F27">
            <v>-257</v>
          </cell>
        </row>
        <row r="28">
          <cell r="A28">
            <v>1500</v>
          </cell>
          <cell r="B28">
            <v>2000</v>
          </cell>
          <cell r="C28">
            <v>87.39</v>
          </cell>
          <cell r="D28">
            <v>-22815</v>
          </cell>
        </row>
      </sheetData>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FILIAL"/>
      <sheetName val="RES"/>
      <sheetName val="resumo 1"/>
      <sheetName val="NIVEL"/>
      <sheetName val="Plan2"/>
      <sheetName val="Localiza"/>
      <sheetName val="Franchising"/>
      <sheetName val="Total Fleet"/>
      <sheetName val="Prime"/>
      <sheetName val="ATS"/>
      <sheetName val="EqERE"/>
      <sheetName val="Equações"/>
      <sheetName val="NT MTZ"/>
      <sheetName val="NT REG 1"/>
      <sheetName val="NT REG 2"/>
      <sheetName val="NT REG 3"/>
      <sheetName val="NT REG 4"/>
      <sheetName val="NT REG 5"/>
      <sheetName val="NT REG 6"/>
      <sheetName val="NT REG 7"/>
      <sheetName val="NT REG 8"/>
      <sheetName val="Tabela aux"/>
      <sheetName val="grade"/>
      <sheetName val="Plan1"/>
      <sheetName val="Premiss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25F7-B9CE-4631-9F1F-415AF7908BC5}">
  <sheetPr>
    <pageSetUpPr fitToPage="1"/>
  </sheetPr>
  <dimension ref="B1:AP74"/>
  <sheetViews>
    <sheetView showGridLines="0" tabSelected="1" zoomScale="70" zoomScaleNormal="70" workbookViewId="0">
      <pane xSplit="2" ySplit="3" topLeftCell="C4" activePane="bottomRight" state="frozen"/>
      <selection activeCell="B28" sqref="B28"/>
      <selection pane="topRight" activeCell="B28" sqref="B28"/>
      <selection pane="bottomLeft" activeCell="B28" sqref="B28"/>
      <selection pane="bottomRight" activeCell="AH31" sqref="AH31:AI41"/>
    </sheetView>
  </sheetViews>
  <sheetFormatPr defaultColWidth="9.140625" defaultRowHeight="14.25" outlineLevelCol="1" x14ac:dyDescent="0.2"/>
  <cols>
    <col min="1" max="1" width="2.7109375" style="155" customWidth="1"/>
    <col min="2" max="2" width="91.7109375" style="155" customWidth="1"/>
    <col min="3" max="8" width="12.42578125" style="156" customWidth="1"/>
    <col min="9" max="12" width="11.42578125" style="156" customWidth="1"/>
    <col min="13" max="13" width="1.85546875" style="155" customWidth="1"/>
    <col min="14" max="23" width="8.7109375" style="157" customWidth="1" outlineLevel="1"/>
    <col min="24" max="24" width="2.85546875" style="155" customWidth="1" outlineLevel="1"/>
    <col min="25" max="30" width="12.7109375" style="156" customWidth="1"/>
    <col min="31" max="34" width="11.42578125" style="156" customWidth="1"/>
    <col min="35" max="35" width="16.28515625" style="156" bestFit="1" customWidth="1"/>
    <col min="36" max="36" width="2.7109375" style="156" customWidth="1"/>
    <col min="37" max="37" width="10.28515625" style="155" customWidth="1"/>
    <col min="38" max="38" width="17.42578125" style="155" customWidth="1"/>
    <col min="39" max="40" width="18.7109375" style="155" bestFit="1" customWidth="1"/>
    <col min="41" max="16384" width="9.140625" style="155"/>
  </cols>
  <sheetData>
    <row r="1" spans="2:42" x14ac:dyDescent="0.2">
      <c r="I1" s="177"/>
      <c r="J1" s="177"/>
      <c r="K1" s="177"/>
      <c r="L1" s="177"/>
      <c r="N1" s="258"/>
      <c r="O1" s="257"/>
      <c r="P1" s="257"/>
      <c r="R1" s="258"/>
      <c r="S1" s="257"/>
      <c r="T1" s="257"/>
      <c r="U1" s="257"/>
      <c r="V1" s="257"/>
      <c r="W1" s="257"/>
      <c r="Y1" s="177"/>
      <c r="Z1" s="177"/>
      <c r="AA1" s="177"/>
      <c r="AC1" s="177"/>
      <c r="AD1" s="177"/>
      <c r="AE1" s="177"/>
      <c r="AF1" s="177"/>
      <c r="AG1" s="177"/>
      <c r="AH1" s="177"/>
    </row>
    <row r="2" spans="2:42" s="247" customFormat="1" ht="15" x14ac:dyDescent="0.25">
      <c r="B2" s="256"/>
      <c r="C2" s="431" t="s">
        <v>383</v>
      </c>
      <c r="D2" s="253"/>
      <c r="E2" s="253"/>
      <c r="F2" s="253"/>
      <c r="G2" s="253"/>
      <c r="H2" s="253"/>
      <c r="I2" s="253"/>
      <c r="J2" s="253"/>
      <c r="K2" s="252"/>
      <c r="L2" s="252"/>
      <c r="N2" s="255" t="s">
        <v>382</v>
      </c>
      <c r="O2" s="254"/>
      <c r="P2" s="254"/>
      <c r="Q2" s="254"/>
      <c r="R2" s="254"/>
      <c r="S2" s="254"/>
      <c r="T2" s="254"/>
      <c r="U2" s="254"/>
      <c r="V2" s="254"/>
      <c r="W2" s="254"/>
      <c r="Y2" s="431" t="s">
        <v>381</v>
      </c>
      <c r="Z2" s="253"/>
      <c r="AA2" s="253"/>
      <c r="AB2" s="253"/>
      <c r="AC2" s="253"/>
      <c r="AD2" s="253"/>
      <c r="AE2" s="253"/>
      <c r="AF2" s="253"/>
      <c r="AG2" s="252"/>
      <c r="AH2" s="252"/>
      <c r="AI2" s="251"/>
      <c r="AJ2" s="248"/>
    </row>
    <row r="3" spans="2:42" s="247" customFormat="1" ht="22.5" customHeight="1" x14ac:dyDescent="0.25">
      <c r="B3" s="216" t="s">
        <v>380</v>
      </c>
      <c r="C3" s="215" t="s">
        <v>319</v>
      </c>
      <c r="D3" s="215" t="s">
        <v>320</v>
      </c>
      <c r="E3" s="215" t="s">
        <v>321</v>
      </c>
      <c r="F3" s="215" t="s">
        <v>322</v>
      </c>
      <c r="G3" s="215" t="s">
        <v>325</v>
      </c>
      <c r="H3" s="215" t="s">
        <v>326</v>
      </c>
      <c r="I3" s="215" t="s">
        <v>379</v>
      </c>
      <c r="J3" s="215" t="s">
        <v>415</v>
      </c>
      <c r="K3" s="250" t="s">
        <v>424</v>
      </c>
      <c r="L3" s="250" t="s">
        <v>429</v>
      </c>
      <c r="N3" s="215" t="s">
        <v>378</v>
      </c>
      <c r="O3" s="215" t="s">
        <v>377</v>
      </c>
      <c r="P3" s="215" t="s">
        <v>376</v>
      </c>
      <c r="Q3" s="215" t="s">
        <v>375</v>
      </c>
      <c r="R3" s="215" t="s">
        <v>374</v>
      </c>
      <c r="S3" s="215" t="s">
        <v>373</v>
      </c>
      <c r="T3" s="215" t="s">
        <v>372</v>
      </c>
      <c r="U3" s="425" t="s">
        <v>416</v>
      </c>
      <c r="V3" s="425" t="s">
        <v>425</v>
      </c>
      <c r="W3" s="425" t="s">
        <v>430</v>
      </c>
      <c r="Y3" s="215" t="s">
        <v>378</v>
      </c>
      <c r="Z3" s="215" t="s">
        <v>377</v>
      </c>
      <c r="AA3" s="215" t="s">
        <v>376</v>
      </c>
      <c r="AB3" s="215" t="s">
        <v>375</v>
      </c>
      <c r="AC3" s="215" t="s">
        <v>374</v>
      </c>
      <c r="AD3" s="215" t="s">
        <v>373</v>
      </c>
      <c r="AE3" s="215" t="s">
        <v>372</v>
      </c>
      <c r="AF3" s="215" t="s">
        <v>416</v>
      </c>
      <c r="AG3" s="250" t="s">
        <v>425</v>
      </c>
      <c r="AH3" s="250" t="s">
        <v>430</v>
      </c>
      <c r="AI3" s="249" t="s">
        <v>431</v>
      </c>
      <c r="AJ3" s="248"/>
    </row>
    <row r="4" spans="2:42" s="243" customFormat="1" x14ac:dyDescent="0.2">
      <c r="B4" s="246" t="s">
        <v>371</v>
      </c>
      <c r="C4" s="236">
        <v>1421.3</v>
      </c>
      <c r="D4" s="236">
        <v>1357.4</v>
      </c>
      <c r="E4" s="236">
        <v>1687.8</v>
      </c>
      <c r="F4" s="236">
        <v>1924.4</v>
      </c>
      <c r="G4" s="236">
        <v>1959.9</v>
      </c>
      <c r="H4" s="236">
        <v>1966.4</v>
      </c>
      <c r="I4" s="236">
        <v>2212.8000000000002</v>
      </c>
      <c r="J4" s="236">
        <v>2076.1</v>
      </c>
      <c r="K4" s="245">
        <v>2165.8000000000002</v>
      </c>
      <c r="L4" s="245">
        <v>2163.5</v>
      </c>
      <c r="N4" s="221"/>
      <c r="O4" s="221"/>
      <c r="P4" s="221"/>
      <c r="Q4" s="221"/>
      <c r="R4" s="221"/>
      <c r="S4" s="221"/>
      <c r="T4" s="221"/>
      <c r="U4" s="236"/>
      <c r="V4" s="236"/>
      <c r="W4" s="236"/>
      <c r="Y4" s="221">
        <v>1421.3</v>
      </c>
      <c r="Z4" s="221">
        <v>1357.4</v>
      </c>
      <c r="AA4" s="221">
        <v>1687.8</v>
      </c>
      <c r="AB4" s="221">
        <v>1924.4</v>
      </c>
      <c r="AC4" s="221">
        <v>1959.9</v>
      </c>
      <c r="AD4" s="221">
        <v>1966.4</v>
      </c>
      <c r="AE4" s="221">
        <v>2212.8000000000002</v>
      </c>
      <c r="AF4" s="221">
        <v>2076.1</v>
      </c>
      <c r="AG4" s="220">
        <v>2165.8000000000002</v>
      </c>
      <c r="AH4" s="220">
        <v>2163.5</v>
      </c>
      <c r="AI4" s="202">
        <v>0.1</v>
      </c>
      <c r="AJ4" s="244"/>
    </row>
    <row r="5" spans="2:42" x14ac:dyDescent="0.2">
      <c r="B5" s="185" t="s">
        <v>9</v>
      </c>
      <c r="C5" s="236">
        <v>-137.4</v>
      </c>
      <c r="D5" s="232">
        <v>-129.1</v>
      </c>
      <c r="E5" s="232">
        <v>-157.30000000000001</v>
      </c>
      <c r="F5" s="232">
        <v>-179.5</v>
      </c>
      <c r="G5" s="232">
        <v>-180.9</v>
      </c>
      <c r="H5" s="232">
        <v>-184.6</v>
      </c>
      <c r="I5" s="232">
        <v>-213.2</v>
      </c>
      <c r="J5" s="232">
        <v>-214.7</v>
      </c>
      <c r="K5" s="235">
        <v>-204.7</v>
      </c>
      <c r="L5" s="235">
        <v>-205</v>
      </c>
      <c r="N5" s="221"/>
      <c r="O5" s="221"/>
      <c r="P5" s="221"/>
      <c r="Q5" s="221"/>
      <c r="R5" s="221"/>
      <c r="S5" s="221"/>
      <c r="T5" s="221"/>
      <c r="U5" s="236"/>
      <c r="V5" s="236"/>
      <c r="W5" s="236"/>
      <c r="Y5" s="221">
        <v>-137.4</v>
      </c>
      <c r="Z5" s="221">
        <v>-129.1</v>
      </c>
      <c r="AA5" s="221">
        <v>-157.30000000000001</v>
      </c>
      <c r="AB5" s="221">
        <v>-179.5</v>
      </c>
      <c r="AC5" s="221">
        <v>-180.9</v>
      </c>
      <c r="AD5" s="221">
        <v>-184.6</v>
      </c>
      <c r="AE5" s="221">
        <v>-213.2</v>
      </c>
      <c r="AF5" s="221">
        <v>-214.7</v>
      </c>
      <c r="AG5" s="220">
        <v>-204.7</v>
      </c>
      <c r="AH5" s="220">
        <v>-205</v>
      </c>
      <c r="AI5" s="202">
        <v>0.111</v>
      </c>
      <c r="AJ5" s="170"/>
    </row>
    <row r="6" spans="2:42" s="196" customFormat="1" ht="15" x14ac:dyDescent="0.25">
      <c r="B6" s="198" t="s">
        <v>370</v>
      </c>
      <c r="C6" s="204">
        <v>1283.8999999999999</v>
      </c>
      <c r="D6" s="204">
        <v>1228.3000000000002</v>
      </c>
      <c r="E6" s="204">
        <v>1530.5</v>
      </c>
      <c r="F6" s="204">
        <v>1744.9</v>
      </c>
      <c r="G6" s="204">
        <v>1779</v>
      </c>
      <c r="H6" s="204">
        <v>1781.8000000000002</v>
      </c>
      <c r="I6" s="204">
        <v>1999.6000000000001</v>
      </c>
      <c r="J6" s="204">
        <v>1861.3999999999999</v>
      </c>
      <c r="K6" s="210">
        <v>1961.1000000000001</v>
      </c>
      <c r="L6" s="210">
        <v>1958.5</v>
      </c>
      <c r="N6" s="218"/>
      <c r="O6" s="218"/>
      <c r="P6" s="218"/>
      <c r="Q6" s="218"/>
      <c r="R6" s="218"/>
      <c r="S6" s="218"/>
      <c r="T6" s="218"/>
      <c r="U6" s="218"/>
      <c r="V6" s="218"/>
      <c r="W6" s="218"/>
      <c r="Y6" s="204">
        <v>1283.8999999999999</v>
      </c>
      <c r="Z6" s="204">
        <v>1228.3000000000002</v>
      </c>
      <c r="AA6" s="204">
        <v>1530.5</v>
      </c>
      <c r="AB6" s="204">
        <v>1744.9</v>
      </c>
      <c r="AC6" s="204">
        <v>1779</v>
      </c>
      <c r="AD6" s="204">
        <v>1781.8000000000002</v>
      </c>
      <c r="AE6" s="204">
        <v>1999.6000000000001</v>
      </c>
      <c r="AF6" s="204">
        <v>1861.3999999999999</v>
      </c>
      <c r="AG6" s="210">
        <v>1961.1000000000001</v>
      </c>
      <c r="AH6" s="210">
        <v>1958.5</v>
      </c>
      <c r="AI6" s="193">
        <v>9.9000000000000005E-2</v>
      </c>
      <c r="AJ6" s="204"/>
      <c r="AO6" s="158"/>
      <c r="AP6" s="158"/>
    </row>
    <row r="7" spans="2:42" x14ac:dyDescent="0.2">
      <c r="B7" s="242" t="s">
        <v>369</v>
      </c>
      <c r="C7" s="236">
        <v>-465.4</v>
      </c>
      <c r="D7" s="232">
        <v>-501.3</v>
      </c>
      <c r="E7" s="232">
        <v>-305.2</v>
      </c>
      <c r="F7" s="232">
        <v>-543.1</v>
      </c>
      <c r="G7" s="232">
        <v>-541.5</v>
      </c>
      <c r="H7" s="232">
        <v>-558.29999999999995</v>
      </c>
      <c r="I7" s="232">
        <v>-585.9</v>
      </c>
      <c r="J7" s="232">
        <v>-461</v>
      </c>
      <c r="K7" s="235">
        <v>-471.7</v>
      </c>
      <c r="L7" s="235">
        <v>-451.7</v>
      </c>
      <c r="N7" s="221"/>
      <c r="O7" s="221"/>
      <c r="P7" s="221"/>
      <c r="Q7" s="221"/>
      <c r="R7" s="221"/>
      <c r="S7" s="221"/>
      <c r="T7" s="221"/>
      <c r="U7" s="236"/>
      <c r="V7" s="236"/>
      <c r="W7" s="236"/>
      <c r="Y7" s="221">
        <v>-465.4</v>
      </c>
      <c r="Z7" s="221">
        <v>-501.3</v>
      </c>
      <c r="AA7" s="221">
        <v>-305.2</v>
      </c>
      <c r="AB7" s="221">
        <v>-543.1</v>
      </c>
      <c r="AC7" s="221">
        <v>-541.5</v>
      </c>
      <c r="AD7" s="221">
        <v>-558.29999999999995</v>
      </c>
      <c r="AE7" s="221">
        <v>-585.9</v>
      </c>
      <c r="AF7" s="221">
        <v>-461</v>
      </c>
      <c r="AG7" s="220">
        <v>-471.7</v>
      </c>
      <c r="AH7" s="220">
        <v>-451.7</v>
      </c>
      <c r="AI7" s="202">
        <v>-0.191</v>
      </c>
      <c r="AJ7" s="170"/>
    </row>
    <row r="8" spans="2:42" s="196" customFormat="1" ht="15" x14ac:dyDescent="0.25">
      <c r="B8" s="198" t="s">
        <v>12</v>
      </c>
      <c r="C8" s="204">
        <v>818.49999999999989</v>
      </c>
      <c r="D8" s="204">
        <v>727.00000000000023</v>
      </c>
      <c r="E8" s="204">
        <v>1225.3</v>
      </c>
      <c r="F8" s="204">
        <v>1201.8000000000002</v>
      </c>
      <c r="G8" s="204">
        <v>1237.5</v>
      </c>
      <c r="H8" s="204">
        <v>1223.5000000000002</v>
      </c>
      <c r="I8" s="204">
        <v>1413.7000000000003</v>
      </c>
      <c r="J8" s="204">
        <v>1400.3999999999999</v>
      </c>
      <c r="K8" s="210">
        <v>1489.4</v>
      </c>
      <c r="L8" s="210">
        <v>1506.8</v>
      </c>
      <c r="N8" s="218"/>
      <c r="O8" s="218"/>
      <c r="P8" s="218"/>
      <c r="Q8" s="218"/>
      <c r="R8" s="218"/>
      <c r="S8" s="218"/>
      <c r="T8" s="218"/>
      <c r="U8" s="218"/>
      <c r="V8" s="218"/>
      <c r="W8" s="218"/>
      <c r="Y8" s="204">
        <v>818.49999999999989</v>
      </c>
      <c r="Z8" s="204">
        <v>727.00000000000023</v>
      </c>
      <c r="AA8" s="204">
        <v>1225.3</v>
      </c>
      <c r="AB8" s="204">
        <v>1201.8000000000002</v>
      </c>
      <c r="AC8" s="204">
        <v>1237.5</v>
      </c>
      <c r="AD8" s="204">
        <v>1223.5000000000002</v>
      </c>
      <c r="AE8" s="204">
        <v>1413.7000000000003</v>
      </c>
      <c r="AF8" s="204">
        <v>1400.3999999999999</v>
      </c>
      <c r="AG8" s="210">
        <v>1489.4</v>
      </c>
      <c r="AH8" s="210">
        <v>1506.8</v>
      </c>
      <c r="AI8" s="193">
        <v>0.23200000000000001</v>
      </c>
      <c r="AJ8" s="204"/>
      <c r="AK8" s="241"/>
      <c r="AL8" s="241"/>
      <c r="AM8" s="240"/>
    </row>
    <row r="9" spans="2:42" x14ac:dyDescent="0.2">
      <c r="B9" s="185" t="s">
        <v>13</v>
      </c>
      <c r="C9" s="236">
        <v>-262.7</v>
      </c>
      <c r="D9" s="170">
        <v>-246.1</v>
      </c>
      <c r="E9" s="170">
        <v>-290.39999999999998</v>
      </c>
      <c r="F9" s="170">
        <v>-318</v>
      </c>
      <c r="G9" s="170">
        <v>-271.5</v>
      </c>
      <c r="H9" s="170">
        <v>-253</v>
      </c>
      <c r="I9" s="170">
        <v>-283.3</v>
      </c>
      <c r="J9" s="170">
        <v>-299.10000000000002</v>
      </c>
      <c r="K9" s="203">
        <v>-194</v>
      </c>
      <c r="L9" s="203">
        <v>-243.7</v>
      </c>
      <c r="N9" s="221">
        <v>1.2</v>
      </c>
      <c r="O9" s="221">
        <v>2.6</v>
      </c>
      <c r="P9" s="221">
        <v>2.4</v>
      </c>
      <c r="Q9" s="221">
        <v>9</v>
      </c>
      <c r="R9" s="221">
        <v>13</v>
      </c>
      <c r="S9" s="221">
        <v>12.5</v>
      </c>
      <c r="T9" s="221">
        <v>46.7</v>
      </c>
      <c r="U9" s="236">
        <v>34.9</v>
      </c>
      <c r="V9" s="236"/>
      <c r="W9" s="236"/>
      <c r="Y9" s="221">
        <v>-261.5</v>
      </c>
      <c r="Z9" s="221">
        <v>-243.5</v>
      </c>
      <c r="AA9" s="221">
        <v>-288</v>
      </c>
      <c r="AB9" s="221">
        <v>-309</v>
      </c>
      <c r="AC9" s="221">
        <v>-258.5</v>
      </c>
      <c r="AD9" s="221">
        <v>-240.5</v>
      </c>
      <c r="AE9" s="221">
        <v>-236.60000000000002</v>
      </c>
      <c r="AF9" s="221">
        <v>-264.20000000000005</v>
      </c>
      <c r="AG9" s="220">
        <v>-194</v>
      </c>
      <c r="AH9" s="220">
        <v>-243.7</v>
      </c>
      <c r="AI9" s="202">
        <v>1.2999999999999999E-2</v>
      </c>
      <c r="AJ9" s="170"/>
      <c r="AK9" s="178"/>
      <c r="AL9" s="178"/>
      <c r="AM9" s="239"/>
    </row>
    <row r="10" spans="2:42" s="196" customFormat="1" ht="15" x14ac:dyDescent="0.25">
      <c r="B10" s="198" t="s">
        <v>0</v>
      </c>
      <c r="C10" s="195">
        <v>555.79999999999995</v>
      </c>
      <c r="D10" s="195">
        <v>480.9000000000002</v>
      </c>
      <c r="E10" s="195">
        <v>934.9</v>
      </c>
      <c r="F10" s="195">
        <v>883.80000000000018</v>
      </c>
      <c r="G10" s="195">
        <v>966</v>
      </c>
      <c r="H10" s="195">
        <v>970.50000000000023</v>
      </c>
      <c r="I10" s="195">
        <v>1130.4000000000003</v>
      </c>
      <c r="J10" s="195">
        <v>1101.2999999999997</v>
      </c>
      <c r="K10" s="194">
        <v>1295.4000000000001</v>
      </c>
      <c r="L10" s="194">
        <v>1263.0999999999999</v>
      </c>
      <c r="N10" s="218"/>
      <c r="O10" s="218"/>
      <c r="P10" s="218"/>
      <c r="Q10" s="218"/>
      <c r="R10" s="218"/>
      <c r="S10" s="218"/>
      <c r="T10" s="218"/>
      <c r="U10" s="218"/>
      <c r="V10" s="218"/>
      <c r="W10" s="218"/>
      <c r="Y10" s="195">
        <v>556.99999999999989</v>
      </c>
      <c r="Z10" s="195">
        <v>483.50000000000023</v>
      </c>
      <c r="AA10" s="195">
        <v>937.3</v>
      </c>
      <c r="AB10" s="195">
        <v>892.80000000000018</v>
      </c>
      <c r="AC10" s="195">
        <v>979</v>
      </c>
      <c r="AD10" s="195">
        <v>983.00000000000023</v>
      </c>
      <c r="AE10" s="195">
        <v>1177.1000000000004</v>
      </c>
      <c r="AF10" s="195">
        <v>1136.1999999999998</v>
      </c>
      <c r="AG10" s="194">
        <v>1295.4000000000001</v>
      </c>
      <c r="AH10" s="194">
        <v>1263.0999999999999</v>
      </c>
      <c r="AI10" s="193">
        <v>0.28499999999999998</v>
      </c>
      <c r="AJ10" s="195"/>
      <c r="AL10" s="238"/>
    </row>
    <row r="11" spans="2:42" s="158" customFormat="1" ht="15" x14ac:dyDescent="0.25">
      <c r="B11" s="192" t="s">
        <v>18</v>
      </c>
      <c r="C11" s="158">
        <v>0.433</v>
      </c>
      <c r="D11" s="158">
        <v>0.39200000000000002</v>
      </c>
      <c r="E11" s="158">
        <v>0.61099999999999999</v>
      </c>
      <c r="F11" s="158">
        <v>0.50700000000000001</v>
      </c>
      <c r="G11" s="158">
        <v>0.54300000000000004</v>
      </c>
      <c r="H11" s="158">
        <v>0.54500000000000004</v>
      </c>
      <c r="I11" s="158">
        <v>0.56499999999999995</v>
      </c>
      <c r="J11" s="158">
        <v>0.59199999999999997</v>
      </c>
      <c r="K11" s="222">
        <v>0.66100000000000003</v>
      </c>
      <c r="L11" s="222">
        <v>0.64500000000000002</v>
      </c>
      <c r="N11" s="159"/>
      <c r="O11" s="159"/>
      <c r="P11" s="159"/>
      <c r="Q11" s="159"/>
      <c r="R11" s="159"/>
      <c r="S11" s="159"/>
      <c r="T11" s="159"/>
      <c r="U11" s="159"/>
      <c r="V11" s="159"/>
      <c r="W11" s="159"/>
      <c r="Y11" s="158">
        <v>0.434</v>
      </c>
      <c r="Z11" s="158">
        <v>0.39400000000000002</v>
      </c>
      <c r="AA11" s="158">
        <v>0.61199999999999999</v>
      </c>
      <c r="AB11" s="158">
        <v>0.51200000000000001</v>
      </c>
      <c r="AC11" s="158">
        <v>0.55000000000000004</v>
      </c>
      <c r="AD11" s="158">
        <v>0.55200000000000005</v>
      </c>
      <c r="AE11" s="158">
        <v>0.58899999999999997</v>
      </c>
      <c r="AF11" s="158">
        <v>0.61</v>
      </c>
      <c r="AG11" s="222">
        <v>0.66100000000000003</v>
      </c>
      <c r="AH11" s="222">
        <v>0.64500000000000002</v>
      </c>
      <c r="AI11" s="237">
        <v>9.2999999999999972</v>
      </c>
    </row>
    <row r="12" spans="2:42" x14ac:dyDescent="0.2">
      <c r="B12" s="185" t="s">
        <v>195</v>
      </c>
      <c r="C12" s="236">
        <v>-38.200000000000003</v>
      </c>
      <c r="D12" s="232">
        <v>-39.1</v>
      </c>
      <c r="E12" s="232">
        <v>-42.7</v>
      </c>
      <c r="F12" s="232">
        <v>-44.7</v>
      </c>
      <c r="G12" s="232">
        <v>-46.5</v>
      </c>
      <c r="H12" s="232">
        <v>-45.6</v>
      </c>
      <c r="I12" s="232">
        <v>-59.9</v>
      </c>
      <c r="J12" s="232">
        <v>-39.9</v>
      </c>
      <c r="K12" s="235">
        <v>-60.2</v>
      </c>
      <c r="L12" s="235">
        <v>-68</v>
      </c>
      <c r="N12" s="221"/>
      <c r="O12" s="221"/>
      <c r="P12" s="221"/>
      <c r="Q12" s="221"/>
      <c r="R12" s="221"/>
      <c r="S12" s="221"/>
      <c r="T12" s="221"/>
      <c r="U12" s="236"/>
      <c r="V12" s="236"/>
      <c r="W12" s="236"/>
      <c r="Y12" s="221">
        <v>-38.200000000000003</v>
      </c>
      <c r="Z12" s="221">
        <v>-39.1</v>
      </c>
      <c r="AA12" s="221">
        <v>-42.7</v>
      </c>
      <c r="AB12" s="221">
        <v>-44.7</v>
      </c>
      <c r="AC12" s="221">
        <v>-46.5</v>
      </c>
      <c r="AD12" s="221">
        <v>-45.6</v>
      </c>
      <c r="AE12" s="221">
        <v>-59.9</v>
      </c>
      <c r="AF12" s="221">
        <v>-39.9</v>
      </c>
      <c r="AG12" s="220">
        <v>-60.2</v>
      </c>
      <c r="AH12" s="220">
        <v>-68</v>
      </c>
      <c r="AI12" s="219">
        <v>0.49099999999999999</v>
      </c>
      <c r="AJ12" s="170"/>
      <c r="AK12" s="178"/>
      <c r="AL12" s="178"/>
      <c r="AM12" s="178"/>
    </row>
    <row r="13" spans="2:42" s="196" customFormat="1" ht="15" x14ac:dyDescent="0.25">
      <c r="B13" s="198" t="s">
        <v>154</v>
      </c>
      <c r="C13" s="195">
        <v>517.59999999999991</v>
      </c>
      <c r="D13" s="195">
        <v>441.80000000000018</v>
      </c>
      <c r="E13" s="195">
        <v>892.19999999999993</v>
      </c>
      <c r="F13" s="195">
        <v>839.10000000000014</v>
      </c>
      <c r="G13" s="195">
        <v>919.5</v>
      </c>
      <c r="H13" s="195">
        <v>924.9000000000002</v>
      </c>
      <c r="I13" s="195">
        <v>1070.5000000000002</v>
      </c>
      <c r="J13" s="195">
        <v>1061.3999999999996</v>
      </c>
      <c r="K13" s="194">
        <v>1235.2</v>
      </c>
      <c r="L13" s="194">
        <v>1195.0999999999999</v>
      </c>
      <c r="N13" s="218"/>
      <c r="O13" s="218"/>
      <c r="P13" s="218"/>
      <c r="Q13" s="218"/>
      <c r="R13" s="218"/>
      <c r="S13" s="218"/>
      <c r="T13" s="218"/>
      <c r="U13" s="218"/>
      <c r="V13" s="218"/>
      <c r="W13" s="218"/>
      <c r="Y13" s="195">
        <v>518.79999999999984</v>
      </c>
      <c r="Z13" s="195">
        <v>444.4000000000002</v>
      </c>
      <c r="AA13" s="195">
        <v>894.59999999999991</v>
      </c>
      <c r="AB13" s="195">
        <v>848.10000000000014</v>
      </c>
      <c r="AC13" s="195">
        <v>932.5</v>
      </c>
      <c r="AD13" s="195">
        <v>937.4000000000002</v>
      </c>
      <c r="AE13" s="195">
        <v>1117.2000000000003</v>
      </c>
      <c r="AF13" s="195">
        <v>1096.2999999999997</v>
      </c>
      <c r="AG13" s="194">
        <v>1235.2</v>
      </c>
      <c r="AH13" s="194">
        <v>1195.0999999999999</v>
      </c>
      <c r="AI13" s="193">
        <v>0.27500000000000002</v>
      </c>
      <c r="AJ13" s="195"/>
      <c r="AK13" s="234"/>
      <c r="AL13" s="234"/>
      <c r="AM13" s="234"/>
    </row>
    <row r="14" spans="2:42" x14ac:dyDescent="0.2">
      <c r="B14" s="185"/>
      <c r="C14" s="231"/>
      <c r="D14" s="231"/>
      <c r="E14" s="231"/>
      <c r="F14" s="231"/>
      <c r="G14" s="231"/>
      <c r="H14" s="231"/>
      <c r="I14" s="231"/>
      <c r="J14" s="231"/>
      <c r="K14" s="231"/>
      <c r="L14" s="231"/>
      <c r="Y14" s="231"/>
      <c r="Z14" s="231"/>
      <c r="AA14" s="231"/>
      <c r="AB14" s="231"/>
      <c r="AC14" s="231"/>
      <c r="AD14" s="231"/>
      <c r="AE14" s="231"/>
      <c r="AF14" s="231"/>
      <c r="AG14" s="231"/>
      <c r="AH14" s="231"/>
      <c r="AI14" s="231"/>
      <c r="AJ14" s="231"/>
    </row>
    <row r="15" spans="2:42" s="168" customFormat="1" ht="22.5" customHeight="1" x14ac:dyDescent="0.2">
      <c r="B15" s="230" t="s">
        <v>368</v>
      </c>
      <c r="C15" s="229" t="s">
        <v>319</v>
      </c>
      <c r="D15" s="229" t="s">
        <v>320</v>
      </c>
      <c r="E15" s="229" t="s">
        <v>321</v>
      </c>
      <c r="F15" s="229" t="s">
        <v>322</v>
      </c>
      <c r="G15" s="229" t="s">
        <v>325</v>
      </c>
      <c r="H15" s="229" t="s">
        <v>326</v>
      </c>
      <c r="I15" s="229" t="s">
        <v>379</v>
      </c>
      <c r="J15" s="229" t="str">
        <f>J3</f>
        <v>4Q22</v>
      </c>
      <c r="K15" s="228" t="str">
        <f>K3</f>
        <v>1Q23</v>
      </c>
      <c r="L15" s="228" t="str">
        <f>L3</f>
        <v>2Q23</v>
      </c>
      <c r="N15" s="227" t="s">
        <v>378</v>
      </c>
      <c r="O15" s="227" t="s">
        <v>377</v>
      </c>
      <c r="P15" s="227" t="s">
        <v>376</v>
      </c>
      <c r="Q15" s="227" t="s">
        <v>375</v>
      </c>
      <c r="R15" s="227" t="s">
        <v>374</v>
      </c>
      <c r="S15" s="227" t="s">
        <v>373</v>
      </c>
      <c r="T15" s="227" t="s">
        <v>372</v>
      </c>
      <c r="U15" s="227" t="str">
        <f>U3</f>
        <v>4Q22A</v>
      </c>
      <c r="V15" s="227" t="str">
        <f>V3</f>
        <v>1Q23A</v>
      </c>
      <c r="W15" s="227" t="str">
        <f>W3</f>
        <v>2Q23A</v>
      </c>
      <c r="Y15" s="226" t="s">
        <v>378</v>
      </c>
      <c r="Z15" s="226" t="s">
        <v>377</v>
      </c>
      <c r="AA15" s="226" t="s">
        <v>376</v>
      </c>
      <c r="AB15" s="226" t="s">
        <v>375</v>
      </c>
      <c r="AC15" s="226" t="s">
        <v>374</v>
      </c>
      <c r="AD15" s="226" t="s">
        <v>373</v>
      </c>
      <c r="AE15" s="226" t="s">
        <v>372</v>
      </c>
      <c r="AF15" s="226" t="str">
        <f>AF3</f>
        <v>4Q22A</v>
      </c>
      <c r="AG15" s="225" t="str">
        <f>AG3</f>
        <v>1Q23A</v>
      </c>
      <c r="AH15" s="225" t="str">
        <f>AH3</f>
        <v>2Q23A</v>
      </c>
      <c r="AI15" s="224" t="str">
        <f>AI3</f>
        <v>2Q22A x 2Q23A</v>
      </c>
      <c r="AJ15" s="186"/>
    </row>
    <row r="16" spans="2:42" x14ac:dyDescent="0.2">
      <c r="B16" s="185" t="s">
        <v>367</v>
      </c>
      <c r="C16" s="170">
        <v>1930.2</v>
      </c>
      <c r="D16" s="170">
        <v>1758.7</v>
      </c>
      <c r="E16" s="170">
        <v>1393.6</v>
      </c>
      <c r="F16" s="170">
        <v>1010.9</v>
      </c>
      <c r="G16" s="170">
        <v>1121.9000000000001</v>
      </c>
      <c r="H16" s="170">
        <v>1581.5</v>
      </c>
      <c r="I16" s="170">
        <v>2180.9</v>
      </c>
      <c r="J16" s="170">
        <v>1891.9</v>
      </c>
      <c r="K16" s="203">
        <v>2496.9</v>
      </c>
      <c r="L16" s="203">
        <v>2353.6</v>
      </c>
      <c r="N16" s="197"/>
      <c r="O16" s="197"/>
      <c r="P16" s="197"/>
      <c r="Q16" s="197"/>
      <c r="R16" s="197"/>
      <c r="S16" s="197"/>
      <c r="T16" s="197"/>
      <c r="U16" s="197"/>
      <c r="V16" s="197"/>
      <c r="W16" s="197"/>
      <c r="Y16" s="221">
        <v>1930.2</v>
      </c>
      <c r="Z16" s="221">
        <v>1758.7</v>
      </c>
      <c r="AA16" s="221">
        <v>1393.6</v>
      </c>
      <c r="AB16" s="221">
        <v>1010.9</v>
      </c>
      <c r="AC16" s="221">
        <v>1121.9000000000001</v>
      </c>
      <c r="AD16" s="221">
        <v>1581.5</v>
      </c>
      <c r="AE16" s="221">
        <v>2180.9</v>
      </c>
      <c r="AF16" s="221">
        <v>1891.9</v>
      </c>
      <c r="AG16" s="220">
        <v>2496.9</v>
      </c>
      <c r="AH16" s="220">
        <v>2353.6</v>
      </c>
      <c r="AI16" s="202">
        <v>0.48799999999999999</v>
      </c>
      <c r="AJ16" s="170"/>
      <c r="AK16" s="156"/>
      <c r="AL16" s="175"/>
    </row>
    <row r="17" spans="2:38" x14ac:dyDescent="0.2">
      <c r="B17" s="185" t="s">
        <v>9</v>
      </c>
      <c r="C17" s="170">
        <v>-2.4</v>
      </c>
      <c r="D17" s="170">
        <v>-2.4</v>
      </c>
      <c r="E17" s="170">
        <v>-2.2000000000000002</v>
      </c>
      <c r="F17" s="170">
        <v>-1.4</v>
      </c>
      <c r="G17" s="170">
        <v>-1.6</v>
      </c>
      <c r="H17" s="170">
        <v>-1.9</v>
      </c>
      <c r="I17" s="170">
        <v>-2.2000000000000002</v>
      </c>
      <c r="J17" s="170">
        <v>-1.9</v>
      </c>
      <c r="K17" s="203">
        <v>-1.5</v>
      </c>
      <c r="L17" s="203">
        <v>-1.1930000000000001</v>
      </c>
      <c r="N17" s="197"/>
      <c r="O17" s="197"/>
      <c r="P17" s="197"/>
      <c r="Q17" s="197"/>
      <c r="R17" s="197"/>
      <c r="S17" s="197"/>
      <c r="T17" s="197"/>
      <c r="U17" s="197"/>
      <c r="V17" s="197"/>
      <c r="W17" s="197"/>
      <c r="Y17" s="221">
        <v>-2.4</v>
      </c>
      <c r="Z17" s="221">
        <v>-2.4</v>
      </c>
      <c r="AA17" s="221">
        <v>-2.2000000000000002</v>
      </c>
      <c r="AB17" s="221">
        <v>-1.4</v>
      </c>
      <c r="AC17" s="221">
        <v>-1.6</v>
      </c>
      <c r="AD17" s="221">
        <v>-1.9</v>
      </c>
      <c r="AE17" s="221">
        <v>-2.2000000000000002</v>
      </c>
      <c r="AF17" s="221">
        <v>-1.9</v>
      </c>
      <c r="AG17" s="220">
        <v>-1.5</v>
      </c>
      <c r="AH17" s="220">
        <v>-1.1930000000000001</v>
      </c>
      <c r="AI17" s="202">
        <v>-0.372</v>
      </c>
      <c r="AJ17" s="170"/>
      <c r="AL17" s="175"/>
    </row>
    <row r="18" spans="2:38" ht="15" x14ac:dyDescent="0.25">
      <c r="B18" s="198" t="s">
        <v>366</v>
      </c>
      <c r="C18" s="204">
        <v>1927.8</v>
      </c>
      <c r="D18" s="204">
        <v>1756.3</v>
      </c>
      <c r="E18" s="204">
        <v>1391.3999999999999</v>
      </c>
      <c r="F18" s="204">
        <v>1009.5</v>
      </c>
      <c r="G18" s="204">
        <v>1120.3000000000002</v>
      </c>
      <c r="H18" s="204">
        <v>1579.6</v>
      </c>
      <c r="I18" s="204">
        <v>2178.7000000000003</v>
      </c>
      <c r="J18" s="204">
        <v>1890</v>
      </c>
      <c r="K18" s="210">
        <v>2495.4</v>
      </c>
      <c r="L18" s="210">
        <v>2352.4069999999997</v>
      </c>
      <c r="N18" s="197"/>
      <c r="O18" s="197"/>
      <c r="P18" s="197"/>
      <c r="Q18" s="197"/>
      <c r="R18" s="197"/>
      <c r="S18" s="197"/>
      <c r="T18" s="197"/>
      <c r="U18" s="197"/>
      <c r="V18" s="197"/>
      <c r="W18" s="197"/>
      <c r="Y18" s="204">
        <v>1927.8</v>
      </c>
      <c r="Z18" s="204">
        <v>1756.3</v>
      </c>
      <c r="AA18" s="204">
        <v>1391.3999999999999</v>
      </c>
      <c r="AB18" s="204">
        <v>1009.5</v>
      </c>
      <c r="AC18" s="204">
        <v>1120.3000000000002</v>
      </c>
      <c r="AD18" s="204">
        <v>1579.6</v>
      </c>
      <c r="AE18" s="204">
        <v>2178.7000000000003</v>
      </c>
      <c r="AF18" s="204">
        <v>1890</v>
      </c>
      <c r="AG18" s="210">
        <v>2495.4</v>
      </c>
      <c r="AH18" s="210">
        <v>2352.4069999999997</v>
      </c>
      <c r="AI18" s="193">
        <v>0.48899999999999999</v>
      </c>
      <c r="AJ18" s="204"/>
    </row>
    <row r="19" spans="2:38" x14ac:dyDescent="0.2">
      <c r="B19" s="185" t="s">
        <v>365</v>
      </c>
      <c r="C19" s="170">
        <v>-1542.1</v>
      </c>
      <c r="D19" s="170">
        <v>-1394.7</v>
      </c>
      <c r="E19" s="170">
        <v>-1038.3</v>
      </c>
      <c r="F19" s="170">
        <v>-775.1</v>
      </c>
      <c r="G19" s="170">
        <v>-878.6</v>
      </c>
      <c r="H19" s="170">
        <v>-1267.3</v>
      </c>
      <c r="I19" s="170">
        <v>-1823.9</v>
      </c>
      <c r="J19" s="170">
        <v>-1673.1</v>
      </c>
      <c r="K19" s="203">
        <v>-2271.6999999999998</v>
      </c>
      <c r="L19" s="203">
        <v>-2175.8000000000002</v>
      </c>
      <c r="N19" s="197"/>
      <c r="O19" s="197"/>
      <c r="P19" s="197"/>
      <c r="Q19" s="197"/>
      <c r="R19" s="197"/>
      <c r="S19" s="197"/>
      <c r="T19" s="197"/>
      <c r="U19" s="197"/>
      <c r="V19" s="197"/>
      <c r="W19" s="197"/>
      <c r="Y19" s="221">
        <v>-1542.1</v>
      </c>
      <c r="Z19" s="221">
        <v>-1394.7</v>
      </c>
      <c r="AA19" s="221">
        <v>-1038.3</v>
      </c>
      <c r="AB19" s="221">
        <v>-775.1</v>
      </c>
      <c r="AC19" s="221">
        <v>-878.6</v>
      </c>
      <c r="AD19" s="221">
        <v>-1267.3</v>
      </c>
      <c r="AE19" s="221">
        <v>-1823.9</v>
      </c>
      <c r="AF19" s="221">
        <v>-1673.1</v>
      </c>
      <c r="AG19" s="220">
        <v>-2271.6999999999998</v>
      </c>
      <c r="AH19" s="220">
        <v>-2175.8000000000002</v>
      </c>
      <c r="AI19" s="202">
        <v>0.71699999999999997</v>
      </c>
      <c r="AJ19" s="170"/>
      <c r="AL19" s="175"/>
    </row>
    <row r="20" spans="2:38" x14ac:dyDescent="0.2">
      <c r="B20" s="433" t="s">
        <v>432</v>
      </c>
      <c r="C20" s="170"/>
      <c r="D20" s="170"/>
      <c r="E20" s="170"/>
      <c r="F20" s="170"/>
      <c r="G20" s="170"/>
      <c r="H20" s="170"/>
      <c r="I20" s="170"/>
      <c r="J20" s="170"/>
      <c r="K20" s="203"/>
      <c r="L20" s="203">
        <v>-114.3</v>
      </c>
      <c r="N20" s="197"/>
      <c r="O20" s="197"/>
      <c r="P20" s="197"/>
      <c r="Q20" s="197"/>
      <c r="R20" s="197"/>
      <c r="S20" s="197"/>
      <c r="T20" s="197"/>
      <c r="U20" s="197"/>
      <c r="V20" s="197"/>
      <c r="W20" s="197">
        <v>114.3</v>
      </c>
      <c r="Y20" s="236"/>
      <c r="Z20" s="236"/>
      <c r="AA20" s="236"/>
      <c r="AB20" s="236"/>
      <c r="AC20" s="236"/>
      <c r="AD20" s="236"/>
      <c r="AE20" s="236"/>
      <c r="AF20" s="236"/>
      <c r="AG20" s="245"/>
      <c r="AH20" s="245">
        <v>0</v>
      </c>
      <c r="AI20" s="202">
        <v>0</v>
      </c>
      <c r="AJ20" s="170"/>
      <c r="AL20" s="175"/>
    </row>
    <row r="21" spans="2:38" s="196" customFormat="1" ht="15" x14ac:dyDescent="0.25">
      <c r="B21" s="198" t="s">
        <v>12</v>
      </c>
      <c r="C21" s="195">
        <v>385.70000000000005</v>
      </c>
      <c r="D21" s="195">
        <v>361.59999999999991</v>
      </c>
      <c r="E21" s="195">
        <v>353.09999999999991</v>
      </c>
      <c r="F21" s="195">
        <v>234.39999999999998</v>
      </c>
      <c r="G21" s="195">
        <v>241.70000000000016</v>
      </c>
      <c r="H21" s="195">
        <v>312.29999999999995</v>
      </c>
      <c r="I21" s="195">
        <v>354.80000000000018</v>
      </c>
      <c r="J21" s="195">
        <v>216.90000000000009</v>
      </c>
      <c r="K21" s="194">
        <v>223.70000000000027</v>
      </c>
      <c r="L21" s="194">
        <v>62.306999999999519</v>
      </c>
      <c r="N21" s="197"/>
      <c r="O21" s="197"/>
      <c r="P21" s="197"/>
      <c r="Q21" s="197"/>
      <c r="R21" s="197"/>
      <c r="S21" s="197"/>
      <c r="T21" s="197"/>
      <c r="U21" s="197"/>
      <c r="V21" s="197"/>
      <c r="W21" s="197"/>
      <c r="Y21" s="195">
        <v>385.70000000000005</v>
      </c>
      <c r="Z21" s="195">
        <v>361.59999999999991</v>
      </c>
      <c r="AA21" s="195">
        <v>353.09999999999991</v>
      </c>
      <c r="AB21" s="195">
        <v>234.39999999999998</v>
      </c>
      <c r="AC21" s="195">
        <v>241.70000000000016</v>
      </c>
      <c r="AD21" s="195">
        <v>312.29999999999995</v>
      </c>
      <c r="AE21" s="195">
        <v>354.80000000000018</v>
      </c>
      <c r="AF21" s="195">
        <v>216.90000000000009</v>
      </c>
      <c r="AG21" s="194">
        <v>223.70000000000027</v>
      </c>
      <c r="AH21" s="194">
        <v>176.60699999999952</v>
      </c>
      <c r="AI21" s="193">
        <v>-0.434</v>
      </c>
      <c r="AJ21" s="195"/>
    </row>
    <row r="22" spans="2:38" x14ac:dyDescent="0.2">
      <c r="B22" s="185" t="s">
        <v>13</v>
      </c>
      <c r="C22" s="170">
        <v>-141.30000000000001</v>
      </c>
      <c r="D22" s="170">
        <v>-109.9</v>
      </c>
      <c r="E22" s="170">
        <v>-109.8</v>
      </c>
      <c r="F22" s="170">
        <v>-102.8</v>
      </c>
      <c r="G22" s="170">
        <v>-83.1</v>
      </c>
      <c r="H22" s="170">
        <v>-123.5</v>
      </c>
      <c r="I22" s="170">
        <v>-140.19999999999999</v>
      </c>
      <c r="J22" s="170">
        <v>-139.9</v>
      </c>
      <c r="K22" s="203">
        <v>-122</v>
      </c>
      <c r="L22" s="203">
        <v>-141</v>
      </c>
      <c r="N22" s="197">
        <v>0.2</v>
      </c>
      <c r="O22" s="197">
        <v>0.4</v>
      </c>
      <c r="P22" s="197">
        <v>0.2</v>
      </c>
      <c r="Q22" s="197">
        <v>1.3</v>
      </c>
      <c r="R22" s="197">
        <v>1.7</v>
      </c>
      <c r="S22" s="197">
        <v>1.6</v>
      </c>
      <c r="T22" s="197">
        <v>6.1</v>
      </c>
      <c r="U22" s="197">
        <v>5</v>
      </c>
      <c r="V22" s="197"/>
      <c r="W22" s="197"/>
      <c r="Y22" s="221">
        <v>-141.10000000000002</v>
      </c>
      <c r="Z22" s="221">
        <v>-109.5</v>
      </c>
      <c r="AA22" s="221">
        <v>-109.6</v>
      </c>
      <c r="AB22" s="221">
        <v>-101.5</v>
      </c>
      <c r="AC22" s="221">
        <v>-81.399999999999991</v>
      </c>
      <c r="AD22" s="221">
        <v>-121.9</v>
      </c>
      <c r="AE22" s="221">
        <v>-134.1</v>
      </c>
      <c r="AF22" s="221">
        <v>-134.9</v>
      </c>
      <c r="AG22" s="220">
        <v>-122</v>
      </c>
      <c r="AH22" s="220">
        <v>-141</v>
      </c>
      <c r="AI22" s="202">
        <v>0.157</v>
      </c>
      <c r="AJ22" s="170"/>
      <c r="AK22" s="156"/>
      <c r="AL22" s="223"/>
    </row>
    <row r="23" spans="2:38" s="196" customFormat="1" ht="15" x14ac:dyDescent="0.25">
      <c r="B23" s="198" t="s">
        <v>0</v>
      </c>
      <c r="C23" s="195">
        <v>244.40000000000003</v>
      </c>
      <c r="D23" s="195">
        <v>251.6999999999999</v>
      </c>
      <c r="E23" s="195">
        <v>243.2999999999999</v>
      </c>
      <c r="F23" s="195">
        <v>131.59999999999997</v>
      </c>
      <c r="G23" s="195">
        <v>158.60000000000016</v>
      </c>
      <c r="H23" s="195">
        <v>188.79999999999995</v>
      </c>
      <c r="I23" s="195">
        <v>214.60000000000019</v>
      </c>
      <c r="J23" s="195">
        <v>77.000000000000085</v>
      </c>
      <c r="K23" s="194">
        <v>101.70000000000027</v>
      </c>
      <c r="L23" s="194">
        <v>-78.693000000000481</v>
      </c>
      <c r="N23" s="197"/>
      <c r="O23" s="197"/>
      <c r="P23" s="197"/>
      <c r="Q23" s="197"/>
      <c r="R23" s="197"/>
      <c r="S23" s="197"/>
      <c r="T23" s="197"/>
      <c r="U23" s="197"/>
      <c r="V23" s="197"/>
      <c r="W23" s="197"/>
      <c r="Y23" s="195">
        <v>244.60000000000002</v>
      </c>
      <c r="Z23" s="195">
        <v>252.09999999999991</v>
      </c>
      <c r="AA23" s="195">
        <v>243.49999999999991</v>
      </c>
      <c r="AB23" s="195">
        <v>132.89999999999998</v>
      </c>
      <c r="AC23" s="195">
        <v>160.30000000000018</v>
      </c>
      <c r="AD23" s="195">
        <v>190.39999999999995</v>
      </c>
      <c r="AE23" s="195">
        <v>220.70000000000019</v>
      </c>
      <c r="AF23" s="195">
        <v>82.000000000000085</v>
      </c>
      <c r="AG23" s="194">
        <v>101.70000000000027</v>
      </c>
      <c r="AH23" s="194">
        <v>35.606999999999516</v>
      </c>
      <c r="AI23" s="193">
        <v>-0.81299999999999994</v>
      </c>
      <c r="AJ23" s="195"/>
    </row>
    <row r="24" spans="2:38" s="158" customFormat="1" ht="15" x14ac:dyDescent="0.25">
      <c r="B24" s="192" t="s">
        <v>18</v>
      </c>
      <c r="C24" s="158">
        <v>0.127</v>
      </c>
      <c r="D24" s="158">
        <v>0.14299999999999999</v>
      </c>
      <c r="E24" s="158">
        <v>0.17499999999999999</v>
      </c>
      <c r="F24" s="158">
        <v>0.13</v>
      </c>
      <c r="G24" s="158">
        <v>0.14199999999999999</v>
      </c>
      <c r="H24" s="158">
        <v>0.12</v>
      </c>
      <c r="I24" s="158">
        <v>9.8000000000000004E-2</v>
      </c>
      <c r="J24" s="158">
        <v>4.1000000000000002E-2</v>
      </c>
      <c r="K24" s="222">
        <v>4.1000000000000002E-2</v>
      </c>
      <c r="L24" s="222">
        <v>-3.3000000000000002E-2</v>
      </c>
      <c r="N24" s="197"/>
      <c r="O24" s="197"/>
      <c r="P24" s="197"/>
      <c r="Q24" s="197"/>
      <c r="R24" s="197"/>
      <c r="S24" s="197"/>
      <c r="T24" s="197"/>
      <c r="U24" s="197"/>
      <c r="V24" s="197"/>
      <c r="W24" s="197"/>
      <c r="Y24" s="158">
        <v>0.127</v>
      </c>
      <c r="Z24" s="158">
        <v>0.14399999999999999</v>
      </c>
      <c r="AA24" s="158">
        <v>0.17499999999999999</v>
      </c>
      <c r="AB24" s="158">
        <v>0.13200000000000001</v>
      </c>
      <c r="AC24" s="158">
        <v>0.14299999999999999</v>
      </c>
      <c r="AD24" s="158">
        <v>0.121</v>
      </c>
      <c r="AE24" s="158">
        <v>0.10100000000000001</v>
      </c>
      <c r="AF24" s="158">
        <v>4.2999999999999997E-2</v>
      </c>
      <c r="AG24" s="222">
        <v>4.1000000000000002E-2</v>
      </c>
      <c r="AH24" s="222">
        <v>1.4999999999999999E-2</v>
      </c>
      <c r="AI24" s="207">
        <v>-10.6</v>
      </c>
    </row>
    <row r="25" spans="2:38" x14ac:dyDescent="0.2">
      <c r="B25" s="185" t="s">
        <v>19</v>
      </c>
      <c r="C25" s="170">
        <v>-54.6</v>
      </c>
      <c r="D25" s="170">
        <v>-61.1</v>
      </c>
      <c r="E25" s="170">
        <v>-83.2</v>
      </c>
      <c r="F25" s="170">
        <v>-117.7</v>
      </c>
      <c r="G25" s="170">
        <v>-154.69999999999999</v>
      </c>
      <c r="H25" s="170">
        <v>-212.6</v>
      </c>
      <c r="I25" s="170">
        <v>-325.39999999999998</v>
      </c>
      <c r="J25" s="170">
        <v>-321</v>
      </c>
      <c r="K25" s="171">
        <v>-425.5</v>
      </c>
      <c r="L25" s="171">
        <v>-891.5</v>
      </c>
      <c r="N25" s="197"/>
      <c r="O25" s="197"/>
      <c r="P25" s="197"/>
      <c r="Q25" s="197"/>
      <c r="R25" s="197"/>
      <c r="S25" s="197"/>
      <c r="T25" s="197"/>
      <c r="U25" s="197"/>
      <c r="V25" s="197"/>
      <c r="W25" s="197">
        <v>437.7</v>
      </c>
      <c r="Y25" s="221">
        <v>-54.6</v>
      </c>
      <c r="Z25" s="221">
        <v>-61.1</v>
      </c>
      <c r="AA25" s="221">
        <v>-83.2</v>
      </c>
      <c r="AB25" s="221">
        <v>-117.7</v>
      </c>
      <c r="AC25" s="221">
        <v>-154.69999999999999</v>
      </c>
      <c r="AD25" s="221">
        <v>-212.6</v>
      </c>
      <c r="AE25" s="221">
        <v>-325.39999999999998</v>
      </c>
      <c r="AF25" s="221">
        <v>-321</v>
      </c>
      <c r="AG25" s="220">
        <v>-425.5</v>
      </c>
      <c r="AH25" s="220">
        <v>-453.8</v>
      </c>
      <c r="AI25" s="202">
        <v>1.135</v>
      </c>
      <c r="AJ25" s="170"/>
    </row>
    <row r="26" spans="2:38" x14ac:dyDescent="0.2">
      <c r="B26" s="185" t="s">
        <v>195</v>
      </c>
      <c r="C26" s="170">
        <v>-18.2</v>
      </c>
      <c r="D26" s="170">
        <v>-18.2</v>
      </c>
      <c r="E26" s="170">
        <v>-17</v>
      </c>
      <c r="F26" s="170">
        <v>-16.899999999999999</v>
      </c>
      <c r="G26" s="170">
        <v>-16.399999999999999</v>
      </c>
      <c r="H26" s="170">
        <v>-16.5</v>
      </c>
      <c r="I26" s="170">
        <v>-18.600000000000001</v>
      </c>
      <c r="J26" s="170">
        <v>-17.5</v>
      </c>
      <c r="K26" s="203">
        <v>-19.600000000000001</v>
      </c>
      <c r="L26" s="203">
        <v>-21.2</v>
      </c>
      <c r="N26" s="197"/>
      <c r="O26" s="197"/>
      <c r="P26" s="197"/>
      <c r="Q26" s="197"/>
      <c r="R26" s="197"/>
      <c r="S26" s="197"/>
      <c r="T26" s="197"/>
      <c r="U26" s="197"/>
      <c r="V26" s="197"/>
      <c r="W26" s="197"/>
      <c r="Y26" s="221">
        <v>-18.2</v>
      </c>
      <c r="Z26" s="221">
        <v>-18.2</v>
      </c>
      <c r="AA26" s="221">
        <v>-17</v>
      </c>
      <c r="AB26" s="221">
        <v>-16.899999999999999</v>
      </c>
      <c r="AC26" s="221">
        <v>-16.399999999999999</v>
      </c>
      <c r="AD26" s="221">
        <v>-16.5</v>
      </c>
      <c r="AE26" s="221">
        <v>-18.600000000000001</v>
      </c>
      <c r="AF26" s="221">
        <v>-17.5</v>
      </c>
      <c r="AG26" s="220">
        <v>-19.600000000000001</v>
      </c>
      <c r="AH26" s="220">
        <v>-21.2</v>
      </c>
      <c r="AI26" s="202">
        <v>0.28499999999999998</v>
      </c>
      <c r="AJ26" s="170"/>
    </row>
    <row r="27" spans="2:38" s="174" customFormat="1" x14ac:dyDescent="0.2">
      <c r="B27" s="201" t="s">
        <v>412</v>
      </c>
      <c r="C27" s="170">
        <v>0.3</v>
      </c>
      <c r="D27" s="199">
        <v>0.3</v>
      </c>
      <c r="E27" s="199">
        <v>0.3</v>
      </c>
      <c r="F27" s="199">
        <v>0.3</v>
      </c>
      <c r="G27" s="199">
        <v>0.3</v>
      </c>
      <c r="H27" s="199">
        <v>0.1</v>
      </c>
      <c r="I27" s="199">
        <v>-45</v>
      </c>
      <c r="J27" s="199">
        <v>-19.100000000000001</v>
      </c>
      <c r="K27" s="171">
        <v>-4.3</v>
      </c>
      <c r="L27" s="171">
        <v>2.2000000000000002</v>
      </c>
      <c r="N27" s="197">
        <v>-0.3</v>
      </c>
      <c r="O27" s="197">
        <v>-0.3</v>
      </c>
      <c r="P27" s="197">
        <v>-0.3</v>
      </c>
      <c r="Q27" s="197">
        <v>-0.3</v>
      </c>
      <c r="R27" s="197">
        <v>-0.3</v>
      </c>
      <c r="S27" s="197">
        <v>-0.1</v>
      </c>
      <c r="T27" s="197">
        <v>45</v>
      </c>
      <c r="U27" s="197">
        <v>19.100000000000001</v>
      </c>
      <c r="V27" s="197">
        <v>4.3</v>
      </c>
      <c r="W27" s="197">
        <v>-2.2000000000000002</v>
      </c>
      <c r="Y27" s="221">
        <v>0</v>
      </c>
      <c r="Z27" s="221">
        <v>0</v>
      </c>
      <c r="AA27" s="221">
        <v>0</v>
      </c>
      <c r="AB27" s="221">
        <v>0</v>
      </c>
      <c r="AC27" s="221">
        <v>0</v>
      </c>
      <c r="AD27" s="221">
        <v>0</v>
      </c>
      <c r="AE27" s="221">
        <v>0</v>
      </c>
      <c r="AF27" s="221">
        <v>0</v>
      </c>
      <c r="AG27" s="220">
        <v>0</v>
      </c>
      <c r="AH27" s="220">
        <v>0</v>
      </c>
      <c r="AI27" s="200">
        <v>0</v>
      </c>
      <c r="AJ27" s="199"/>
    </row>
    <row r="28" spans="2:38" s="196" customFormat="1" ht="15" x14ac:dyDescent="0.25">
      <c r="B28" s="198" t="s">
        <v>156</v>
      </c>
      <c r="C28" s="195">
        <v>171.90000000000003</v>
      </c>
      <c r="D28" s="195">
        <v>172.6999999999999</v>
      </c>
      <c r="E28" s="195">
        <v>143.39999999999989</v>
      </c>
      <c r="F28" s="195">
        <v>-2.7000000000000171</v>
      </c>
      <c r="G28" s="195">
        <v>-12.199999999999818</v>
      </c>
      <c r="H28" s="195">
        <v>-40.200000000000045</v>
      </c>
      <c r="I28" s="195">
        <v>-174.39999999999981</v>
      </c>
      <c r="J28" s="195">
        <v>-280.59999999999991</v>
      </c>
      <c r="K28" s="194">
        <v>-347.69999999999976</v>
      </c>
      <c r="L28" s="194">
        <v>-989.19300000000044</v>
      </c>
      <c r="N28" s="197"/>
      <c r="O28" s="197"/>
      <c r="P28" s="197"/>
      <c r="Q28" s="197"/>
      <c r="R28" s="197"/>
      <c r="S28" s="197"/>
      <c r="T28" s="197"/>
      <c r="U28" s="197"/>
      <c r="V28" s="197"/>
      <c r="W28" s="197"/>
      <c r="Y28" s="195">
        <v>171.8</v>
      </c>
      <c r="Z28" s="195">
        <v>172.7999999999999</v>
      </c>
      <c r="AA28" s="195">
        <v>143.2999999999999</v>
      </c>
      <c r="AB28" s="195">
        <v>-1.7000000000000171</v>
      </c>
      <c r="AC28" s="195">
        <v>-10.799999999999812</v>
      </c>
      <c r="AD28" s="195">
        <v>-38.700000000000045</v>
      </c>
      <c r="AE28" s="195">
        <v>-123.29999999999981</v>
      </c>
      <c r="AF28" s="195">
        <v>-256.49999999999989</v>
      </c>
      <c r="AG28" s="194">
        <v>-343.39999999999975</v>
      </c>
      <c r="AH28" s="194">
        <v>-439.39300000000048</v>
      </c>
      <c r="AI28" s="193">
        <v>10.353999999999999</v>
      </c>
      <c r="AJ28" s="195"/>
    </row>
    <row r="29" spans="2:38" s="150" customFormat="1" ht="12.75" x14ac:dyDescent="0.2"/>
    <row r="30" spans="2:38" s="168" customFormat="1" ht="22.5" customHeight="1" x14ac:dyDescent="0.2">
      <c r="B30" s="216" t="s">
        <v>364</v>
      </c>
      <c r="C30" s="215" t="s">
        <v>363</v>
      </c>
      <c r="D30" s="215" t="s">
        <v>362</v>
      </c>
      <c r="E30" s="215" t="s">
        <v>361</v>
      </c>
      <c r="F30" s="215" t="s">
        <v>360</v>
      </c>
      <c r="G30" s="215" t="s">
        <v>359</v>
      </c>
      <c r="H30" s="215" t="s">
        <v>358</v>
      </c>
      <c r="I30" s="215" t="s">
        <v>357</v>
      </c>
      <c r="J30" s="215" t="str">
        <f>J3</f>
        <v>4Q22</v>
      </c>
      <c r="K30" s="214" t="str">
        <f>K3</f>
        <v>1Q23</v>
      </c>
      <c r="L30" s="214" t="str">
        <f>L3</f>
        <v>2Q23</v>
      </c>
      <c r="N30" s="213" t="s">
        <v>378</v>
      </c>
      <c r="O30" s="213" t="s">
        <v>377</v>
      </c>
      <c r="P30" s="213" t="s">
        <v>376</v>
      </c>
      <c r="Q30" s="213" t="s">
        <v>375</v>
      </c>
      <c r="R30" s="213" t="s">
        <v>374</v>
      </c>
      <c r="S30" s="213" t="s">
        <v>373</v>
      </c>
      <c r="T30" s="213" t="s">
        <v>372</v>
      </c>
      <c r="U30" s="426" t="str">
        <f>U3</f>
        <v>4Q22A</v>
      </c>
      <c r="V30" s="426" t="str">
        <f>V3</f>
        <v>1Q23A</v>
      </c>
      <c r="W30" s="426" t="str">
        <f>W3</f>
        <v>2Q23A</v>
      </c>
      <c r="Y30" s="213" t="s">
        <v>378</v>
      </c>
      <c r="Z30" s="213" t="s">
        <v>377</v>
      </c>
      <c r="AA30" s="213" t="s">
        <v>376</v>
      </c>
      <c r="AB30" s="213" t="s">
        <v>375</v>
      </c>
      <c r="AC30" s="213" t="s">
        <v>374</v>
      </c>
      <c r="AD30" s="213" t="s">
        <v>373</v>
      </c>
      <c r="AE30" s="213" t="s">
        <v>372</v>
      </c>
      <c r="AF30" s="213" t="str">
        <f>AF3</f>
        <v>4Q22A</v>
      </c>
      <c r="AG30" s="212" t="str">
        <f>AG3</f>
        <v>1Q23A</v>
      </c>
      <c r="AH30" s="212" t="str">
        <f>AH3</f>
        <v>2Q23A</v>
      </c>
      <c r="AI30" s="211" t="str">
        <f>AI3</f>
        <v>2Q22A x 2Q23A</v>
      </c>
      <c r="AJ30" s="186"/>
    </row>
    <row r="31" spans="2:38" s="196" customFormat="1" ht="15" x14ac:dyDescent="0.25">
      <c r="B31" s="198" t="s">
        <v>356</v>
      </c>
      <c r="C31" s="204">
        <v>3211.7</v>
      </c>
      <c r="D31" s="204">
        <v>2984.6000000000004</v>
      </c>
      <c r="E31" s="204">
        <v>2921.8999999999996</v>
      </c>
      <c r="F31" s="204">
        <v>2754.4</v>
      </c>
      <c r="G31" s="204">
        <v>2899.3</v>
      </c>
      <c r="H31" s="204">
        <v>3361.4</v>
      </c>
      <c r="I31" s="204">
        <v>4178.3</v>
      </c>
      <c r="J31" s="204">
        <v>3751.3999999999996</v>
      </c>
      <c r="K31" s="210">
        <v>4456.5</v>
      </c>
      <c r="L31" s="210">
        <v>4310.9069999999992</v>
      </c>
      <c r="M31" s="204"/>
      <c r="N31" s="197"/>
      <c r="O31" s="197"/>
      <c r="P31" s="197"/>
      <c r="Q31" s="197"/>
      <c r="R31" s="197"/>
      <c r="S31" s="197"/>
      <c r="T31" s="197"/>
      <c r="U31" s="197"/>
      <c r="V31" s="197"/>
      <c r="W31" s="197"/>
      <c r="Y31" s="204">
        <v>3211.7</v>
      </c>
      <c r="Z31" s="204">
        <v>2984.6000000000004</v>
      </c>
      <c r="AA31" s="204">
        <v>2921.8999999999996</v>
      </c>
      <c r="AB31" s="204">
        <v>2754.4</v>
      </c>
      <c r="AC31" s="204">
        <v>2899.3</v>
      </c>
      <c r="AD31" s="204">
        <v>3361.4</v>
      </c>
      <c r="AE31" s="204">
        <v>4178.3</v>
      </c>
      <c r="AF31" s="204">
        <v>3751.3999999999996</v>
      </c>
      <c r="AG31" s="210">
        <v>4456.5</v>
      </c>
      <c r="AH31" s="210">
        <v>4310.9069999999992</v>
      </c>
      <c r="AI31" s="193">
        <v>0.28199999999999997</v>
      </c>
      <c r="AJ31" s="204"/>
    </row>
    <row r="32" spans="2:38" x14ac:dyDescent="0.2">
      <c r="B32" s="185" t="s">
        <v>25</v>
      </c>
      <c r="C32" s="170">
        <v>-2007.5</v>
      </c>
      <c r="D32" s="170">
        <v>-1896</v>
      </c>
      <c r="E32" s="170">
        <v>-1343.5</v>
      </c>
      <c r="F32" s="170">
        <v>-1318.2</v>
      </c>
      <c r="G32" s="170">
        <v>-1420.1</v>
      </c>
      <c r="H32" s="170">
        <v>-1825.6</v>
      </c>
      <c r="I32" s="170">
        <v>-2409.8000000000002</v>
      </c>
      <c r="J32" s="170">
        <v>-2134.1</v>
      </c>
      <c r="K32" s="203">
        <v>-2743.3999999999996</v>
      </c>
      <c r="L32" s="203">
        <v>-2627.5</v>
      </c>
      <c r="M32" s="170"/>
      <c r="N32" s="197"/>
      <c r="O32" s="197"/>
      <c r="P32" s="197"/>
      <c r="Q32" s="197"/>
      <c r="R32" s="197"/>
      <c r="S32" s="197"/>
      <c r="T32" s="197"/>
      <c r="U32" s="197"/>
      <c r="V32" s="197"/>
      <c r="W32" s="197"/>
      <c r="Y32" s="170">
        <v>-2007.5</v>
      </c>
      <c r="Z32" s="170">
        <v>-1896</v>
      </c>
      <c r="AA32" s="170">
        <v>-1343.5</v>
      </c>
      <c r="AB32" s="170">
        <v>-1318.2</v>
      </c>
      <c r="AC32" s="170">
        <v>-1420.1</v>
      </c>
      <c r="AD32" s="170">
        <v>-1825.6</v>
      </c>
      <c r="AE32" s="170">
        <v>-2409.8000000000002</v>
      </c>
      <c r="AF32" s="170">
        <v>-2134.1</v>
      </c>
      <c r="AG32" s="203">
        <v>-2743.3999999999996</v>
      </c>
      <c r="AH32" s="203">
        <v>-2627.5</v>
      </c>
      <c r="AI32" s="202">
        <v>0.439</v>
      </c>
      <c r="AJ32" s="170"/>
    </row>
    <row r="33" spans="2:37" x14ac:dyDescent="0.2">
      <c r="B33" s="433" t="s">
        <v>432</v>
      </c>
      <c r="C33" s="170"/>
      <c r="D33" s="170"/>
      <c r="E33" s="170"/>
      <c r="F33" s="170"/>
      <c r="G33" s="170"/>
      <c r="H33" s="170"/>
      <c r="I33" s="170"/>
      <c r="J33" s="170"/>
      <c r="K33" s="203"/>
      <c r="L33" s="203">
        <v>-114.3</v>
      </c>
      <c r="M33" s="170"/>
      <c r="N33" s="197"/>
      <c r="O33" s="197"/>
      <c r="P33" s="197"/>
      <c r="Q33" s="197"/>
      <c r="R33" s="197"/>
      <c r="S33" s="197"/>
      <c r="T33" s="197"/>
      <c r="U33" s="197"/>
      <c r="V33" s="197"/>
      <c r="W33" s="197">
        <v>114.3</v>
      </c>
      <c r="Y33" s="170"/>
      <c r="Z33" s="170"/>
      <c r="AA33" s="170"/>
      <c r="AB33" s="170"/>
      <c r="AC33" s="170"/>
      <c r="AD33" s="170"/>
      <c r="AE33" s="170"/>
      <c r="AF33" s="170"/>
      <c r="AG33" s="203"/>
      <c r="AH33" s="203">
        <v>0</v>
      </c>
      <c r="AI33" s="202">
        <v>0</v>
      </c>
      <c r="AJ33" s="170"/>
    </row>
    <row r="34" spans="2:37" s="196" customFormat="1" ht="15" x14ac:dyDescent="0.25">
      <c r="B34" s="198" t="s">
        <v>12</v>
      </c>
      <c r="C34" s="195">
        <v>1204.1999999999998</v>
      </c>
      <c r="D34" s="195">
        <v>1088.6000000000004</v>
      </c>
      <c r="E34" s="195">
        <v>1578.3999999999996</v>
      </c>
      <c r="F34" s="195">
        <v>1436.2</v>
      </c>
      <c r="G34" s="195">
        <v>1479.2000000000003</v>
      </c>
      <c r="H34" s="195">
        <v>1535.8000000000002</v>
      </c>
      <c r="I34" s="195">
        <v>1768.5</v>
      </c>
      <c r="J34" s="195">
        <v>1617.2999999999997</v>
      </c>
      <c r="K34" s="194">
        <v>1713.1000000000004</v>
      </c>
      <c r="L34" s="194">
        <v>1569.1069999999993</v>
      </c>
      <c r="M34" s="195"/>
      <c r="N34" s="197"/>
      <c r="O34" s="197"/>
      <c r="P34" s="197"/>
      <c r="Q34" s="197"/>
      <c r="R34" s="197"/>
      <c r="S34" s="197"/>
      <c r="T34" s="197"/>
      <c r="U34" s="197"/>
      <c r="V34" s="197"/>
      <c r="W34" s="197"/>
      <c r="Y34" s="195">
        <v>1204.1999999999998</v>
      </c>
      <c r="Z34" s="195">
        <v>1088.6000000000004</v>
      </c>
      <c r="AA34" s="195">
        <v>1578.3999999999996</v>
      </c>
      <c r="AB34" s="195">
        <v>1436.2</v>
      </c>
      <c r="AC34" s="195">
        <v>1479.2000000000003</v>
      </c>
      <c r="AD34" s="195">
        <v>1535.8000000000002</v>
      </c>
      <c r="AE34" s="195">
        <v>1768.5</v>
      </c>
      <c r="AF34" s="195">
        <v>1617.2999999999997</v>
      </c>
      <c r="AG34" s="194">
        <v>1713.1000000000004</v>
      </c>
      <c r="AH34" s="194">
        <v>1683.4069999999992</v>
      </c>
      <c r="AI34" s="193">
        <v>9.6000000000000002E-2</v>
      </c>
      <c r="AJ34" s="195"/>
    </row>
    <row r="35" spans="2:37" x14ac:dyDescent="0.2">
      <c r="B35" s="185" t="s">
        <v>13</v>
      </c>
      <c r="C35" s="170">
        <v>-404</v>
      </c>
      <c r="D35" s="170">
        <v>-356</v>
      </c>
      <c r="E35" s="170">
        <v>-400.2</v>
      </c>
      <c r="F35" s="170">
        <v>-420.8</v>
      </c>
      <c r="G35" s="170">
        <v>-354.6</v>
      </c>
      <c r="H35" s="170">
        <v>-376.5</v>
      </c>
      <c r="I35" s="170">
        <v>-423.5</v>
      </c>
      <c r="J35" s="170">
        <v>-439</v>
      </c>
      <c r="K35" s="203">
        <v>-316</v>
      </c>
      <c r="L35" s="203">
        <v>-384.7</v>
      </c>
      <c r="M35" s="170"/>
      <c r="N35" s="197">
        <v>1.4</v>
      </c>
      <c r="O35" s="197">
        <v>3</v>
      </c>
      <c r="P35" s="197">
        <v>2.6</v>
      </c>
      <c r="Q35" s="197">
        <v>10.3</v>
      </c>
      <c r="R35" s="197">
        <v>14.7</v>
      </c>
      <c r="S35" s="197">
        <v>14.1</v>
      </c>
      <c r="T35" s="197">
        <v>52.800000000000004</v>
      </c>
      <c r="U35" s="197">
        <v>39.9</v>
      </c>
      <c r="V35" s="197"/>
      <c r="W35" s="197"/>
      <c r="Y35" s="170">
        <v>-402.6</v>
      </c>
      <c r="Z35" s="170">
        <v>-353</v>
      </c>
      <c r="AA35" s="170">
        <v>-397.6</v>
      </c>
      <c r="AB35" s="170">
        <v>-410.5</v>
      </c>
      <c r="AC35" s="170">
        <v>-339.9</v>
      </c>
      <c r="AD35" s="170">
        <v>-362.4</v>
      </c>
      <c r="AE35" s="170">
        <v>-370.70000000000005</v>
      </c>
      <c r="AF35" s="170">
        <v>-399.1</v>
      </c>
      <c r="AG35" s="203">
        <v>-316</v>
      </c>
      <c r="AH35" s="203">
        <v>-384.7</v>
      </c>
      <c r="AI35" s="202">
        <v>6.2E-2</v>
      </c>
      <c r="AJ35" s="170"/>
    </row>
    <row r="36" spans="2:37" s="196" customFormat="1" ht="15" x14ac:dyDescent="0.25">
      <c r="B36" s="198" t="s">
        <v>0</v>
      </c>
      <c r="C36" s="204">
        <v>800.19999999999982</v>
      </c>
      <c r="D36" s="204">
        <v>732.60000000000036</v>
      </c>
      <c r="E36" s="204">
        <v>1178.1999999999996</v>
      </c>
      <c r="F36" s="204">
        <v>1015.4000000000001</v>
      </c>
      <c r="G36" s="204">
        <v>1124.6000000000004</v>
      </c>
      <c r="H36" s="204">
        <v>1159.3000000000002</v>
      </c>
      <c r="I36" s="204">
        <v>1345</v>
      </c>
      <c r="J36" s="204">
        <v>1178.2999999999997</v>
      </c>
      <c r="K36" s="210">
        <v>1397.1000000000004</v>
      </c>
      <c r="L36" s="210">
        <v>1184.4069999999992</v>
      </c>
      <c r="M36" s="204"/>
      <c r="N36" s="197"/>
      <c r="O36" s="197"/>
      <c r="P36" s="197"/>
      <c r="Q36" s="197"/>
      <c r="R36" s="197"/>
      <c r="S36" s="197"/>
      <c r="T36" s="197"/>
      <c r="U36" s="197"/>
      <c r="V36" s="197"/>
      <c r="W36" s="197"/>
      <c r="Y36" s="204">
        <v>801.5999999999998</v>
      </c>
      <c r="Z36" s="204">
        <v>735.60000000000036</v>
      </c>
      <c r="AA36" s="204">
        <v>1180.7999999999997</v>
      </c>
      <c r="AB36" s="204">
        <v>1025.7</v>
      </c>
      <c r="AC36" s="204">
        <v>1139.3000000000002</v>
      </c>
      <c r="AD36" s="204">
        <v>1173.4000000000001</v>
      </c>
      <c r="AE36" s="204">
        <v>1397.8</v>
      </c>
      <c r="AF36" s="204">
        <v>1218.1999999999998</v>
      </c>
      <c r="AG36" s="210">
        <v>1397.1000000000004</v>
      </c>
      <c r="AH36" s="210">
        <v>1298.7069999999992</v>
      </c>
      <c r="AI36" s="193">
        <v>0.107</v>
      </c>
      <c r="AJ36" s="204"/>
    </row>
    <row r="37" spans="2:37" ht="15" x14ac:dyDescent="0.25">
      <c r="B37" s="192" t="s">
        <v>28</v>
      </c>
      <c r="C37" s="209">
        <v>0.24915153968303386</v>
      </c>
      <c r="D37" s="209">
        <v>0.24546002814447507</v>
      </c>
      <c r="E37" s="209">
        <v>0.403230774496047</v>
      </c>
      <c r="F37" s="209">
        <v>0.36864652918966018</v>
      </c>
      <c r="G37" s="209">
        <v>0.3878867312799642</v>
      </c>
      <c r="H37" s="209">
        <v>0.34488605938002026</v>
      </c>
      <c r="I37" s="209">
        <v>0.32190125170523898</v>
      </c>
      <c r="J37" s="209">
        <v>0.31409607080023455</v>
      </c>
      <c r="K37" s="208">
        <v>0.3134971390104343</v>
      </c>
      <c r="L37" s="208">
        <v>0.27474659045068694</v>
      </c>
      <c r="M37" s="209"/>
      <c r="N37" s="197"/>
      <c r="O37" s="197"/>
      <c r="P37" s="197"/>
      <c r="Q37" s="197"/>
      <c r="R37" s="197"/>
      <c r="S37" s="197"/>
      <c r="T37" s="197"/>
      <c r="U37" s="197"/>
      <c r="V37" s="197"/>
      <c r="W37" s="197"/>
      <c r="Y37" s="209">
        <v>0.24958744590092469</v>
      </c>
      <c r="Z37" s="209">
        <v>0.24646518796488651</v>
      </c>
      <c r="AA37" s="209">
        <v>0.4041206064547041</v>
      </c>
      <c r="AB37" s="209">
        <v>0.37238600058088878</v>
      </c>
      <c r="AC37" s="209">
        <v>0.39295692063601562</v>
      </c>
      <c r="AD37" s="209">
        <v>0.34908074016778723</v>
      </c>
      <c r="AE37" s="209">
        <v>0.33453796998779406</v>
      </c>
      <c r="AF37" s="209">
        <v>0.32473210001599401</v>
      </c>
      <c r="AG37" s="208">
        <v>0.3134971390104343</v>
      </c>
      <c r="AH37" s="208">
        <v>0.3012607323702412</v>
      </c>
      <c r="AI37" s="207">
        <v>-4.7820007797546022</v>
      </c>
      <c r="AJ37" s="206"/>
    </row>
    <row r="38" spans="2:37" s="196" customFormat="1" ht="15" x14ac:dyDescent="0.25">
      <c r="B38" s="185" t="s">
        <v>19</v>
      </c>
      <c r="C38" s="206">
        <v>-54.6</v>
      </c>
      <c r="D38" s="206">
        <v>-61.1</v>
      </c>
      <c r="E38" s="206">
        <v>-83.2</v>
      </c>
      <c r="F38" s="206">
        <v>-117.7</v>
      </c>
      <c r="G38" s="206">
        <v>-154.69999999999999</v>
      </c>
      <c r="H38" s="206">
        <v>-212.6</v>
      </c>
      <c r="I38" s="206">
        <v>-325.39999999999998</v>
      </c>
      <c r="J38" s="206">
        <v>-321</v>
      </c>
      <c r="K38" s="205">
        <v>-425.5</v>
      </c>
      <c r="L38" s="205">
        <v>-891.5</v>
      </c>
      <c r="M38" s="206"/>
      <c r="N38" s="197"/>
      <c r="O38" s="197"/>
      <c r="P38" s="197"/>
      <c r="Q38" s="197"/>
      <c r="R38" s="197"/>
      <c r="S38" s="197"/>
      <c r="T38" s="197"/>
      <c r="U38" s="197"/>
      <c r="V38" s="197"/>
      <c r="W38" s="197">
        <v>437.7</v>
      </c>
      <c r="X38" s="155"/>
      <c r="Y38" s="206">
        <v>-54.6</v>
      </c>
      <c r="Z38" s="206">
        <v>-61.1</v>
      </c>
      <c r="AA38" s="206">
        <v>-83.2</v>
      </c>
      <c r="AB38" s="206">
        <v>-117.7</v>
      </c>
      <c r="AC38" s="206">
        <v>-154.69999999999999</v>
      </c>
      <c r="AD38" s="206">
        <v>-212.6</v>
      </c>
      <c r="AE38" s="206">
        <v>-325.39999999999998</v>
      </c>
      <c r="AF38" s="206">
        <v>-321</v>
      </c>
      <c r="AG38" s="205">
        <v>-425.5</v>
      </c>
      <c r="AH38" s="205">
        <v>-453.8</v>
      </c>
      <c r="AI38" s="202">
        <v>1.135</v>
      </c>
      <c r="AJ38" s="204"/>
    </row>
    <row r="39" spans="2:37" x14ac:dyDescent="0.2">
      <c r="B39" s="185" t="s">
        <v>195</v>
      </c>
      <c r="C39" s="170">
        <v>-56.400000000000006</v>
      </c>
      <c r="D39" s="170">
        <v>-57.3</v>
      </c>
      <c r="E39" s="170">
        <v>-59.7</v>
      </c>
      <c r="F39" s="170">
        <v>-61.6</v>
      </c>
      <c r="G39" s="170">
        <v>-62.9</v>
      </c>
      <c r="H39" s="170">
        <v>-62.1</v>
      </c>
      <c r="I39" s="170">
        <v>-78.5</v>
      </c>
      <c r="J39" s="170">
        <v>-57.4</v>
      </c>
      <c r="K39" s="203">
        <v>-79.800000000000011</v>
      </c>
      <c r="L39" s="203">
        <v>-89.2</v>
      </c>
      <c r="M39" s="170"/>
      <c r="N39" s="197"/>
      <c r="O39" s="197"/>
      <c r="P39" s="197"/>
      <c r="Q39" s="197"/>
      <c r="R39" s="197"/>
      <c r="S39" s="197"/>
      <c r="T39" s="197"/>
      <c r="U39" s="197"/>
      <c r="V39" s="197"/>
      <c r="W39" s="197"/>
      <c r="Y39" s="170">
        <v>-56.400000000000006</v>
      </c>
      <c r="Z39" s="170">
        <v>-57.3</v>
      </c>
      <c r="AA39" s="170">
        <v>-59.7</v>
      </c>
      <c r="AB39" s="170">
        <v>-61.6</v>
      </c>
      <c r="AC39" s="170">
        <v>-62.9</v>
      </c>
      <c r="AD39" s="170">
        <v>-62.1</v>
      </c>
      <c r="AE39" s="170">
        <v>-78.5</v>
      </c>
      <c r="AF39" s="170">
        <v>-57.4</v>
      </c>
      <c r="AG39" s="203">
        <v>-79.800000000000011</v>
      </c>
      <c r="AH39" s="203">
        <v>-89.2</v>
      </c>
      <c r="AI39" s="202">
        <v>0.436</v>
      </c>
      <c r="AJ39" s="170"/>
    </row>
    <row r="40" spans="2:37" s="174" customFormat="1" x14ac:dyDescent="0.2">
      <c r="B40" s="201" t="s">
        <v>412</v>
      </c>
      <c r="C40" s="199">
        <v>0.3</v>
      </c>
      <c r="D40" s="199">
        <v>0.3</v>
      </c>
      <c r="E40" s="199">
        <v>0.3</v>
      </c>
      <c r="F40" s="199">
        <v>0.3</v>
      </c>
      <c r="G40" s="199">
        <v>0.3</v>
      </c>
      <c r="H40" s="199">
        <v>0.1</v>
      </c>
      <c r="I40" s="199">
        <v>-45</v>
      </c>
      <c r="J40" s="199">
        <v>-19.100000000000001</v>
      </c>
      <c r="K40" s="171">
        <v>-4.3</v>
      </c>
      <c r="L40" s="171">
        <v>2.2000000000000002</v>
      </c>
      <c r="M40" s="199"/>
      <c r="N40" s="197">
        <v>-0.3</v>
      </c>
      <c r="O40" s="197">
        <v>-0.3</v>
      </c>
      <c r="P40" s="197">
        <v>-0.3</v>
      </c>
      <c r="Q40" s="197">
        <v>-0.3</v>
      </c>
      <c r="R40" s="197">
        <v>-0.3</v>
      </c>
      <c r="S40" s="197">
        <v>-0.1</v>
      </c>
      <c r="T40" s="197">
        <v>45</v>
      </c>
      <c r="U40" s="197">
        <v>19.100000000000001</v>
      </c>
      <c r="V40" s="197">
        <v>4.3</v>
      </c>
      <c r="W40" s="197">
        <v>-2.2000000000000002</v>
      </c>
      <c r="Y40" s="199">
        <v>0</v>
      </c>
      <c r="Z40" s="199">
        <v>0</v>
      </c>
      <c r="AA40" s="199">
        <v>0</v>
      </c>
      <c r="AB40" s="199">
        <v>0</v>
      </c>
      <c r="AC40" s="199">
        <v>0</v>
      </c>
      <c r="AD40" s="199">
        <v>0</v>
      </c>
      <c r="AE40" s="199">
        <v>0</v>
      </c>
      <c r="AF40" s="199">
        <v>0</v>
      </c>
      <c r="AG40" s="171">
        <v>0</v>
      </c>
      <c r="AH40" s="171">
        <v>0</v>
      </c>
      <c r="AI40" s="200">
        <v>0</v>
      </c>
      <c r="AJ40" s="199"/>
    </row>
    <row r="41" spans="2:37" ht="15" x14ac:dyDescent="0.25">
      <c r="B41" s="198" t="s">
        <v>156</v>
      </c>
      <c r="C41" s="195">
        <v>689.49999999999977</v>
      </c>
      <c r="D41" s="195">
        <v>614.50000000000034</v>
      </c>
      <c r="E41" s="195">
        <v>1035.5999999999997</v>
      </c>
      <c r="F41" s="195">
        <v>836.40000000000009</v>
      </c>
      <c r="G41" s="195">
        <v>907.30000000000041</v>
      </c>
      <c r="H41" s="195">
        <v>884.70000000000027</v>
      </c>
      <c r="I41" s="195">
        <v>896.1</v>
      </c>
      <c r="J41" s="195">
        <v>780.79999999999973</v>
      </c>
      <c r="K41" s="194">
        <v>887.50000000000034</v>
      </c>
      <c r="L41" s="194">
        <v>205.90699999999924</v>
      </c>
      <c r="M41" s="195"/>
      <c r="N41" s="197"/>
      <c r="O41" s="197"/>
      <c r="P41" s="197"/>
      <c r="Q41" s="197"/>
      <c r="R41" s="197"/>
      <c r="S41" s="197"/>
      <c r="T41" s="197"/>
      <c r="U41" s="197"/>
      <c r="V41" s="197"/>
      <c r="W41" s="197"/>
      <c r="X41" s="196"/>
      <c r="Y41" s="195">
        <v>690.5999999999998</v>
      </c>
      <c r="Z41" s="195">
        <v>617.20000000000039</v>
      </c>
      <c r="AA41" s="195">
        <v>1037.8999999999996</v>
      </c>
      <c r="AB41" s="195">
        <v>846.40000000000009</v>
      </c>
      <c r="AC41" s="195">
        <v>921.70000000000016</v>
      </c>
      <c r="AD41" s="195">
        <v>898.7</v>
      </c>
      <c r="AE41" s="195">
        <v>993.9</v>
      </c>
      <c r="AF41" s="195">
        <v>839.79999999999984</v>
      </c>
      <c r="AG41" s="194">
        <v>891.80000000000041</v>
      </c>
      <c r="AH41" s="194">
        <v>755.7069999999992</v>
      </c>
      <c r="AI41" s="193">
        <v>-0.159</v>
      </c>
      <c r="AJ41" s="170"/>
    </row>
    <row r="42" spans="2:37" s="158" customFormat="1" ht="15" x14ac:dyDescent="0.25">
      <c r="B42" s="192"/>
      <c r="C42" s="190"/>
      <c r="D42" s="190"/>
      <c r="E42" s="190"/>
      <c r="F42" s="190"/>
      <c r="G42" s="190"/>
      <c r="H42" s="190"/>
      <c r="I42" s="190"/>
      <c r="J42" s="190"/>
      <c r="K42" s="190"/>
      <c r="L42" s="190"/>
      <c r="N42" s="191"/>
      <c r="O42" s="191"/>
      <c r="P42" s="191"/>
      <c r="Q42" s="191"/>
      <c r="R42" s="191"/>
      <c r="S42" s="191"/>
      <c r="T42" s="191"/>
      <c r="U42" s="191"/>
      <c r="V42" s="191"/>
      <c r="W42" s="191"/>
      <c r="Y42" s="190"/>
      <c r="Z42" s="190"/>
      <c r="AA42" s="190"/>
      <c r="AB42" s="190"/>
      <c r="AC42" s="190"/>
      <c r="AD42" s="190"/>
      <c r="AE42" s="190"/>
      <c r="AF42" s="190"/>
      <c r="AG42" s="190"/>
      <c r="AH42" s="190"/>
      <c r="AI42" s="162"/>
      <c r="AJ42" s="190"/>
    </row>
    <row r="43" spans="2:37" s="168" customFormat="1" ht="23.25" customHeight="1" x14ac:dyDescent="0.2">
      <c r="B43" s="189" t="s">
        <v>355</v>
      </c>
      <c r="C43" s="188" t="s">
        <v>319</v>
      </c>
      <c r="D43" s="188" t="s">
        <v>320</v>
      </c>
      <c r="E43" s="188" t="s">
        <v>321</v>
      </c>
      <c r="F43" s="188" t="s">
        <v>322</v>
      </c>
      <c r="G43" s="188" t="s">
        <v>325</v>
      </c>
      <c r="H43" s="188" t="s">
        <v>326</v>
      </c>
      <c r="I43" s="188" t="s">
        <v>379</v>
      </c>
      <c r="J43" s="188" t="str">
        <f>J3</f>
        <v>4Q22</v>
      </c>
      <c r="K43" s="187" t="str">
        <f>K3</f>
        <v>1Q23</v>
      </c>
      <c r="L43" s="187" t="str">
        <f>L3</f>
        <v>2Q23</v>
      </c>
      <c r="AJ43" s="186"/>
    </row>
    <row r="44" spans="2:37" ht="15.75" customHeight="1" x14ac:dyDescent="0.2">
      <c r="B44" s="185" t="s">
        <v>354</v>
      </c>
      <c r="C44" s="172">
        <v>261516.62528380952</v>
      </c>
      <c r="D44" s="172">
        <v>252016.35973261646</v>
      </c>
      <c r="E44" s="172">
        <v>261215.04183025091</v>
      </c>
      <c r="F44" s="172">
        <v>264081.69262835127</v>
      </c>
      <c r="G44" s="172">
        <v>276599.18069964671</v>
      </c>
      <c r="H44" s="172">
        <v>279599.5468552715</v>
      </c>
      <c r="I44" s="172">
        <v>298644.63214415428</v>
      </c>
      <c r="J44" s="172">
        <v>275545.22649333329</v>
      </c>
      <c r="K44" s="184">
        <v>286260</v>
      </c>
      <c r="L44" s="184">
        <v>277086</v>
      </c>
      <c r="N44" s="168"/>
      <c r="O44" s="168"/>
      <c r="P44" s="168"/>
      <c r="Q44" s="168"/>
      <c r="R44" s="168"/>
      <c r="S44" s="168"/>
      <c r="T44" s="168"/>
      <c r="U44" s="168"/>
      <c r="V44" s="168"/>
      <c r="W44" s="168"/>
      <c r="Y44" s="168"/>
      <c r="Z44" s="168"/>
      <c r="AA44" s="168"/>
      <c r="AB44" s="168"/>
      <c r="AC44" s="168"/>
      <c r="AD44" s="168"/>
      <c r="AE44" s="168"/>
      <c r="AF44" s="168"/>
      <c r="AG44" s="168"/>
      <c r="AH44" s="168"/>
      <c r="AI44" s="168"/>
      <c r="AJ44" s="172"/>
      <c r="AK44" s="165"/>
    </row>
    <row r="45" spans="2:37" ht="15.75" customHeight="1" x14ac:dyDescent="0.2">
      <c r="B45" s="155" t="s">
        <v>353</v>
      </c>
      <c r="C45" s="183">
        <v>204748.14247311829</v>
      </c>
      <c r="D45" s="183">
        <v>190191.06666666665</v>
      </c>
      <c r="E45" s="183">
        <v>210207.33333333334</v>
      </c>
      <c r="F45" s="183">
        <v>213638.85125448028</v>
      </c>
      <c r="G45" s="183">
        <v>212315.38287250386</v>
      </c>
      <c r="H45" s="183">
        <v>214947.34551971327</v>
      </c>
      <c r="I45" s="183">
        <v>225359.13333333333</v>
      </c>
      <c r="J45" s="183">
        <v>198559.76917562727</v>
      </c>
      <c r="K45" s="173">
        <v>210215</v>
      </c>
      <c r="L45" s="173">
        <v>203104</v>
      </c>
      <c r="N45" s="168"/>
      <c r="O45" s="168"/>
      <c r="P45" s="168"/>
      <c r="Q45" s="168"/>
      <c r="R45" s="168"/>
      <c r="S45" s="168"/>
      <c r="T45" s="168"/>
      <c r="U45" s="168"/>
      <c r="V45" s="168"/>
      <c r="W45" s="168"/>
      <c r="Y45" s="168"/>
      <c r="Z45" s="168"/>
      <c r="AA45" s="168"/>
      <c r="AB45" s="168"/>
      <c r="AC45" s="168"/>
      <c r="AD45" s="168"/>
      <c r="AE45" s="168"/>
      <c r="AF45" s="168"/>
      <c r="AG45" s="168"/>
      <c r="AH45" s="168"/>
      <c r="AI45" s="168"/>
      <c r="AJ45" s="172"/>
      <c r="AK45" s="165"/>
    </row>
    <row r="46" spans="2:37" ht="15.75" customHeight="1" x14ac:dyDescent="0.2">
      <c r="B46" s="182" t="s">
        <v>203</v>
      </c>
      <c r="C46" s="170">
        <v>12.117139881675827</v>
      </c>
      <c r="D46" s="170">
        <v>12.881914310505421</v>
      </c>
      <c r="E46" s="170">
        <v>13.544495846338531</v>
      </c>
      <c r="F46" s="170">
        <v>14.929461124646151</v>
      </c>
      <c r="G46" s="170">
        <v>16.105630695310328</v>
      </c>
      <c r="H46" s="170">
        <v>16.756273365638432</v>
      </c>
      <c r="I46" s="170">
        <v>15.676286368604316</v>
      </c>
      <c r="J46" s="170">
        <v>13.746098726420911</v>
      </c>
      <c r="K46" s="171">
        <v>12.97</v>
      </c>
      <c r="L46" s="171">
        <v>12.7</v>
      </c>
      <c r="N46" s="168"/>
      <c r="O46" s="168"/>
      <c r="P46" s="168"/>
      <c r="Q46" s="168"/>
      <c r="R46" s="168"/>
      <c r="S46" s="168"/>
      <c r="T46" s="168"/>
      <c r="U46" s="168"/>
      <c r="V46" s="168"/>
      <c r="W46" s="168"/>
      <c r="Y46" s="168"/>
      <c r="Z46" s="168"/>
      <c r="AA46" s="168"/>
      <c r="AB46" s="168"/>
      <c r="AC46" s="168"/>
      <c r="AD46" s="168"/>
      <c r="AE46" s="168"/>
      <c r="AF46" s="168"/>
      <c r="AG46" s="168"/>
      <c r="AH46" s="168"/>
      <c r="AI46" s="168"/>
      <c r="AJ46" s="170"/>
      <c r="AK46" s="165"/>
    </row>
    <row r="47" spans="2:37" ht="15.75" customHeight="1" x14ac:dyDescent="0.2">
      <c r="B47" s="182" t="s">
        <v>352</v>
      </c>
      <c r="C47" s="172">
        <v>275691</v>
      </c>
      <c r="D47" s="172">
        <v>279212</v>
      </c>
      <c r="E47" s="172">
        <v>277680</v>
      </c>
      <c r="F47" s="172">
        <v>294188</v>
      </c>
      <c r="G47" s="172">
        <v>297587</v>
      </c>
      <c r="H47" s="172">
        <v>322051</v>
      </c>
      <c r="I47" s="172">
        <v>345530</v>
      </c>
      <c r="J47" s="172">
        <v>331445</v>
      </c>
      <c r="K47" s="173">
        <v>314550</v>
      </c>
      <c r="L47" s="173">
        <v>306870</v>
      </c>
      <c r="N47" s="168"/>
      <c r="O47" s="168"/>
      <c r="P47" s="168"/>
      <c r="Q47" s="168"/>
      <c r="R47" s="168"/>
      <c r="S47" s="168"/>
      <c r="T47" s="168"/>
      <c r="U47" s="168"/>
      <c r="V47" s="168"/>
      <c r="W47" s="168"/>
      <c r="Y47" s="168"/>
      <c r="Z47" s="168"/>
      <c r="AA47" s="168"/>
      <c r="AB47" s="168"/>
      <c r="AC47" s="168"/>
      <c r="AD47" s="168"/>
      <c r="AE47" s="168"/>
      <c r="AF47" s="168"/>
      <c r="AG47" s="168"/>
      <c r="AH47" s="168"/>
      <c r="AI47" s="168"/>
      <c r="AJ47" s="172"/>
      <c r="AK47" s="165"/>
    </row>
    <row r="48" spans="2:37" ht="15.75" customHeight="1" x14ac:dyDescent="0.2">
      <c r="B48" s="155" t="s">
        <v>351</v>
      </c>
      <c r="C48" s="181">
        <v>18009.170999999998</v>
      </c>
      <c r="D48" s="181">
        <v>16909.756000000001</v>
      </c>
      <c r="E48" s="181">
        <v>18938.791000000001</v>
      </c>
      <c r="F48" s="181">
        <v>19251.807000000001</v>
      </c>
      <c r="G48" s="181">
        <v>18701.856</v>
      </c>
      <c r="H48" s="181">
        <v>19135.707999999999</v>
      </c>
      <c r="I48" s="181">
        <v>20333.366000000002</v>
      </c>
      <c r="J48" s="181">
        <v>17855.400000000001</v>
      </c>
      <c r="K48" s="171">
        <v>18510.784000000003</v>
      </c>
      <c r="L48" s="171">
        <v>18041.5</v>
      </c>
      <c r="N48" s="168"/>
      <c r="O48" s="168"/>
      <c r="P48" s="168"/>
      <c r="Q48" s="168"/>
      <c r="R48" s="168"/>
      <c r="S48" s="168"/>
      <c r="T48" s="168"/>
      <c r="U48" s="168"/>
      <c r="V48" s="168"/>
      <c r="W48" s="168"/>
      <c r="Y48" s="168"/>
      <c r="Z48" s="168"/>
      <c r="AA48" s="168"/>
      <c r="AB48" s="168"/>
      <c r="AC48" s="168"/>
      <c r="AD48" s="168"/>
      <c r="AE48" s="168"/>
      <c r="AF48" s="168"/>
      <c r="AG48" s="168"/>
      <c r="AH48" s="168"/>
      <c r="AI48" s="168"/>
      <c r="AJ48" s="170"/>
      <c r="AK48" s="165"/>
    </row>
    <row r="49" spans="2:38" ht="15.75" customHeight="1" x14ac:dyDescent="0.2">
      <c r="B49" s="155" t="s">
        <v>33</v>
      </c>
      <c r="C49" s="178">
        <v>78.479256096796462</v>
      </c>
      <c r="D49" s="178">
        <v>79.881620882051763</v>
      </c>
      <c r="E49" s="178">
        <v>88.673094405551026</v>
      </c>
      <c r="F49" s="178">
        <v>99.458345014574476</v>
      </c>
      <c r="G49" s="178">
        <v>104.20946549850453</v>
      </c>
      <c r="H49" s="178">
        <v>102.2289131272279</v>
      </c>
      <c r="I49" s="178">
        <v>108.24196093602998</v>
      </c>
      <c r="J49" s="178">
        <v>115.7</v>
      </c>
      <c r="K49" s="180">
        <v>116.34</v>
      </c>
      <c r="L49" s="180">
        <v>119.25595904548848</v>
      </c>
      <c r="M49" s="174"/>
      <c r="N49" s="168"/>
      <c r="O49" s="168"/>
      <c r="P49" s="168"/>
      <c r="Q49" s="168"/>
      <c r="R49" s="168"/>
      <c r="S49" s="168"/>
      <c r="T49" s="168"/>
      <c r="U49" s="168"/>
      <c r="V49" s="168"/>
      <c r="W49" s="168"/>
      <c r="X49" s="174"/>
      <c r="Y49" s="168"/>
      <c r="Z49" s="179"/>
      <c r="AA49" s="168"/>
      <c r="AB49" s="168"/>
      <c r="AC49" s="168"/>
      <c r="AD49" s="168"/>
      <c r="AE49" s="168"/>
      <c r="AF49" s="168"/>
      <c r="AG49" s="168"/>
      <c r="AH49" s="168"/>
      <c r="AI49" s="168"/>
      <c r="AJ49" s="178"/>
      <c r="AK49" s="165"/>
      <c r="AL49" s="174"/>
    </row>
    <row r="50" spans="2:38" ht="15.75" customHeight="1" x14ac:dyDescent="0.2">
      <c r="B50" s="155" t="s">
        <v>34</v>
      </c>
      <c r="C50" s="170">
        <v>884.038848195985</v>
      </c>
      <c r="D50" s="170">
        <v>969.32379857871604</v>
      </c>
      <c r="E50" s="170">
        <v>1272.3322440478985</v>
      </c>
      <c r="F50" s="170">
        <v>1782.5438466684802</v>
      </c>
      <c r="G50" s="170">
        <v>2237.8280099523813</v>
      </c>
      <c r="H50" s="170">
        <v>3041.1942741860098</v>
      </c>
      <c r="I50" s="170">
        <v>4357.7191291237787</v>
      </c>
      <c r="J50" s="170">
        <v>4659.4299949033184</v>
      </c>
      <c r="K50" s="171">
        <v>5940.8</v>
      </c>
      <c r="L50" s="171">
        <v>6578.5</v>
      </c>
      <c r="M50" s="174"/>
      <c r="N50" s="168"/>
      <c r="O50" s="168"/>
      <c r="P50" s="168"/>
      <c r="Q50" s="168"/>
      <c r="R50" s="168"/>
      <c r="S50" s="168"/>
      <c r="T50" s="168"/>
      <c r="U50" s="168"/>
      <c r="V50" s="168"/>
      <c r="W50" s="168"/>
      <c r="X50" s="174"/>
      <c r="Y50" s="168"/>
      <c r="Z50" s="175"/>
      <c r="AA50" s="168"/>
      <c r="AB50" s="168"/>
      <c r="AC50" s="168"/>
      <c r="AD50" s="168"/>
      <c r="AE50" s="168"/>
      <c r="AF50" s="168"/>
      <c r="AG50" s="168"/>
      <c r="AH50" s="168"/>
      <c r="AI50" s="168"/>
      <c r="AJ50" s="170"/>
      <c r="AK50" s="165"/>
      <c r="AL50" s="174"/>
    </row>
    <row r="51" spans="2:38" ht="15.75" customHeight="1" x14ac:dyDescent="0.2">
      <c r="B51" s="174" t="s">
        <v>350</v>
      </c>
      <c r="C51" s="177">
        <v>0.80197584167691893</v>
      </c>
      <c r="D51" s="177">
        <v>0.77270431902399328</v>
      </c>
      <c r="E51" s="177">
        <v>0.82066985944061399</v>
      </c>
      <c r="F51" s="177">
        <v>0.82005719963369372</v>
      </c>
      <c r="G51" s="177">
        <v>0.78134191917173612</v>
      </c>
      <c r="H51" s="177">
        <v>0.79214779404269531</v>
      </c>
      <c r="I51" s="177">
        <v>0.80239953396922969</v>
      </c>
      <c r="J51" s="177">
        <v>0.77900000000000003</v>
      </c>
      <c r="K51" s="176">
        <v>0.78</v>
      </c>
      <c r="L51" s="176">
        <v>0.77400000000000002</v>
      </c>
      <c r="M51" s="174"/>
      <c r="N51" s="168"/>
      <c r="O51" s="168"/>
      <c r="P51" s="168"/>
      <c r="Q51" s="168"/>
      <c r="R51" s="168"/>
      <c r="S51" s="168"/>
      <c r="T51" s="168"/>
      <c r="U51" s="168"/>
      <c r="V51" s="168"/>
      <c r="W51" s="168"/>
      <c r="X51" s="174"/>
      <c r="Y51" s="168"/>
      <c r="Z51" s="175"/>
      <c r="AA51" s="168"/>
      <c r="AB51" s="168"/>
      <c r="AC51" s="168"/>
      <c r="AD51" s="168"/>
      <c r="AE51" s="168"/>
      <c r="AF51" s="168"/>
      <c r="AG51" s="168"/>
      <c r="AH51" s="168"/>
      <c r="AI51" s="168"/>
      <c r="AK51" s="165"/>
      <c r="AL51" s="174"/>
    </row>
    <row r="52" spans="2:38" ht="15.75" customHeight="1" x14ac:dyDescent="0.2">
      <c r="B52" s="155" t="s">
        <v>159</v>
      </c>
      <c r="C52" s="172">
        <v>23183</v>
      </c>
      <c r="D52" s="172">
        <v>35816</v>
      </c>
      <c r="E52" s="172">
        <v>22953</v>
      </c>
      <c r="F52" s="172">
        <v>33449</v>
      </c>
      <c r="G52" s="172">
        <v>19678</v>
      </c>
      <c r="H52" s="172">
        <v>47084</v>
      </c>
      <c r="I52" s="172">
        <v>57225</v>
      </c>
      <c r="J52" s="172">
        <v>67508</v>
      </c>
      <c r="K52" s="173">
        <v>25629</v>
      </c>
      <c r="L52" s="173">
        <v>32242</v>
      </c>
      <c r="M52" s="174"/>
      <c r="N52" s="168"/>
      <c r="O52" s="168"/>
      <c r="P52" s="168"/>
      <c r="Q52" s="168"/>
      <c r="R52" s="168"/>
      <c r="S52" s="168"/>
      <c r="T52" s="168"/>
      <c r="U52" s="168"/>
      <c r="V52" s="168"/>
      <c r="W52" s="168"/>
      <c r="X52" s="174"/>
      <c r="Y52" s="168"/>
      <c r="Z52" s="175"/>
      <c r="AA52" s="168"/>
      <c r="AB52" s="168"/>
      <c r="AC52" s="168"/>
      <c r="AD52" s="168"/>
      <c r="AE52" s="168"/>
      <c r="AF52" s="168"/>
      <c r="AG52" s="168"/>
      <c r="AH52" s="168"/>
      <c r="AI52" s="168"/>
      <c r="AJ52" s="172"/>
      <c r="AK52" s="165"/>
      <c r="AL52" s="174"/>
    </row>
    <row r="53" spans="2:38" ht="15.75" customHeight="1" x14ac:dyDescent="0.2">
      <c r="B53" s="155" t="s">
        <v>35</v>
      </c>
      <c r="C53" s="172">
        <v>36026</v>
      </c>
      <c r="D53" s="172">
        <v>30974</v>
      </c>
      <c r="E53" s="172">
        <v>22792</v>
      </c>
      <c r="F53" s="172">
        <v>15480</v>
      </c>
      <c r="G53" s="172">
        <v>15652</v>
      </c>
      <c r="H53" s="172">
        <v>21888</v>
      </c>
      <c r="I53" s="172">
        <v>32796</v>
      </c>
      <c r="J53" s="172">
        <v>30207</v>
      </c>
      <c r="K53" s="173">
        <v>41858</v>
      </c>
      <c r="L53" s="173">
        <v>39514</v>
      </c>
      <c r="M53" s="174"/>
      <c r="N53" s="168"/>
      <c r="O53" s="168"/>
      <c r="P53" s="168"/>
      <c r="Q53" s="168"/>
      <c r="R53" s="168"/>
      <c r="S53" s="168"/>
      <c r="T53" s="168"/>
      <c r="U53" s="168"/>
      <c r="V53" s="168"/>
      <c r="W53" s="168"/>
      <c r="X53" s="174"/>
      <c r="Y53" s="168"/>
      <c r="Z53" s="175"/>
      <c r="AA53" s="168"/>
      <c r="AB53" s="168"/>
      <c r="AC53" s="168"/>
      <c r="AD53" s="168"/>
      <c r="AE53" s="168"/>
      <c r="AF53" s="168"/>
      <c r="AG53" s="168"/>
      <c r="AH53" s="168"/>
      <c r="AI53" s="168"/>
      <c r="AJ53" s="172"/>
      <c r="AK53" s="165"/>
      <c r="AL53" s="174"/>
    </row>
    <row r="54" spans="2:38" ht="15.75" customHeight="1" x14ac:dyDescent="0.2">
      <c r="B54" s="155" t="s">
        <v>36</v>
      </c>
      <c r="C54" s="170">
        <v>18.680379429265233</v>
      </c>
      <c r="D54" s="170">
        <v>20.60733789844738</v>
      </c>
      <c r="E54" s="170">
        <v>22.975123180404857</v>
      </c>
      <c r="F54" s="170">
        <v>24.545521736458532</v>
      </c>
      <c r="G54" s="170">
        <v>26.23520639432645</v>
      </c>
      <c r="H54" s="170">
        <v>27.1</v>
      </c>
      <c r="I54" s="170">
        <v>27.966337211377844</v>
      </c>
      <c r="J54" s="170">
        <v>29.43748633256973</v>
      </c>
      <c r="K54" s="171">
        <v>29.653987944739651</v>
      </c>
      <c r="L54" s="171">
        <v>28.3</v>
      </c>
      <c r="N54" s="168"/>
      <c r="O54" s="168"/>
      <c r="P54" s="168"/>
      <c r="Q54" s="168"/>
      <c r="R54" s="168"/>
      <c r="S54" s="168"/>
      <c r="T54" s="168"/>
      <c r="U54" s="168"/>
      <c r="V54" s="168"/>
      <c r="W54" s="168"/>
      <c r="Y54" s="168"/>
      <c r="Z54" s="168"/>
      <c r="AA54" s="168"/>
      <c r="AB54" s="168"/>
      <c r="AC54" s="168"/>
      <c r="AD54" s="168"/>
      <c r="AE54" s="168"/>
      <c r="AF54" s="168"/>
      <c r="AG54" s="168"/>
      <c r="AH54" s="168"/>
      <c r="AI54" s="167"/>
      <c r="AJ54" s="170"/>
      <c r="AK54" s="165"/>
    </row>
    <row r="55" spans="2:38" ht="15.75" customHeight="1" x14ac:dyDescent="0.2">
      <c r="B55" s="155" t="s">
        <v>37</v>
      </c>
      <c r="C55" s="172">
        <v>277615.66666666669</v>
      </c>
      <c r="D55" s="172">
        <v>274182.33333333331</v>
      </c>
      <c r="E55" s="172">
        <v>278917.66666666669</v>
      </c>
      <c r="F55" s="172">
        <v>285801.66666666669</v>
      </c>
      <c r="G55" s="172">
        <v>295027</v>
      </c>
      <c r="H55" s="172">
        <v>308588</v>
      </c>
      <c r="I55" s="172">
        <v>336297</v>
      </c>
      <c r="J55" s="172">
        <v>323290</v>
      </c>
      <c r="K55" s="173">
        <v>316676</v>
      </c>
      <c r="L55" s="173">
        <v>310212</v>
      </c>
      <c r="N55" s="168"/>
      <c r="O55" s="168"/>
      <c r="P55" s="168"/>
      <c r="Q55" s="168"/>
      <c r="R55" s="168"/>
      <c r="S55" s="168"/>
      <c r="T55" s="168"/>
      <c r="U55" s="168"/>
      <c r="V55" s="168"/>
      <c r="W55" s="168"/>
      <c r="Y55" s="168"/>
      <c r="Z55" s="168"/>
      <c r="AA55" s="168"/>
      <c r="AB55" s="168"/>
      <c r="AC55" s="168"/>
      <c r="AD55" s="168"/>
      <c r="AE55" s="168"/>
      <c r="AF55" s="168"/>
      <c r="AG55" s="168"/>
      <c r="AH55" s="168"/>
      <c r="AI55" s="167"/>
      <c r="AJ55" s="172"/>
      <c r="AK55" s="165"/>
    </row>
    <row r="56" spans="2:38" ht="15.75" customHeight="1" x14ac:dyDescent="0.2">
      <c r="B56" s="155" t="s">
        <v>160</v>
      </c>
      <c r="C56" s="170">
        <v>13464.139136970281</v>
      </c>
      <c r="D56" s="170">
        <v>13828.55426833313</v>
      </c>
      <c r="E56" s="170">
        <v>14684.947772481732</v>
      </c>
      <c r="F56" s="170">
        <v>15848.596312278343</v>
      </c>
      <c r="G56" s="170">
        <v>17049.53061007621</v>
      </c>
      <c r="H56" s="170">
        <v>18891.599994174398</v>
      </c>
      <c r="I56" s="170">
        <v>22080.69629015429</v>
      </c>
      <c r="J56" s="170">
        <v>20962.895</v>
      </c>
      <c r="K56" s="171">
        <v>21936.905975516649</v>
      </c>
      <c r="L56" s="171">
        <v>21390.058666666668</v>
      </c>
      <c r="N56" s="168"/>
      <c r="O56" s="168"/>
      <c r="P56" s="168"/>
      <c r="Q56" s="168"/>
      <c r="R56" s="168"/>
      <c r="S56" s="168"/>
      <c r="T56" s="168"/>
      <c r="U56" s="168"/>
      <c r="V56" s="168"/>
      <c r="W56" s="168"/>
      <c r="Y56" s="168"/>
      <c r="Z56" s="168"/>
      <c r="AA56" s="168"/>
      <c r="AB56" s="168"/>
      <c r="AC56" s="168"/>
      <c r="AD56" s="168"/>
      <c r="AE56" s="168"/>
      <c r="AF56" s="168"/>
      <c r="AG56" s="168"/>
      <c r="AH56" s="168"/>
      <c r="AI56" s="167"/>
      <c r="AJ56" s="170"/>
      <c r="AK56" s="165"/>
    </row>
    <row r="57" spans="2:38" ht="15.75" customHeight="1" x14ac:dyDescent="0.2">
      <c r="B57" s="155" t="s">
        <v>38</v>
      </c>
      <c r="C57" s="166">
        <v>48.5</v>
      </c>
      <c r="D57" s="166">
        <v>50.4</v>
      </c>
      <c r="E57" s="166">
        <v>52.6</v>
      </c>
      <c r="F57" s="166">
        <v>55.5</v>
      </c>
      <c r="G57" s="166">
        <v>57.8</v>
      </c>
      <c r="H57" s="166">
        <v>61.2</v>
      </c>
      <c r="I57" s="166">
        <v>65.7</v>
      </c>
      <c r="J57" s="166">
        <v>64.8</v>
      </c>
      <c r="K57" s="169">
        <v>69.3</v>
      </c>
      <c r="L57" s="169">
        <v>69</v>
      </c>
      <c r="N57" s="168"/>
      <c r="O57" s="168"/>
      <c r="P57" s="168"/>
      <c r="Q57" s="168"/>
      <c r="R57" s="168"/>
      <c r="S57" s="168"/>
      <c r="T57" s="168"/>
      <c r="U57" s="168"/>
      <c r="V57" s="168"/>
      <c r="W57" s="168"/>
      <c r="Y57" s="168"/>
      <c r="Z57" s="168"/>
      <c r="AA57" s="168"/>
      <c r="AB57" s="168"/>
      <c r="AC57" s="168"/>
      <c r="AD57" s="168"/>
      <c r="AE57" s="168"/>
      <c r="AF57" s="168"/>
      <c r="AG57" s="168"/>
      <c r="AH57" s="168"/>
      <c r="AI57" s="167"/>
      <c r="AJ57" s="166"/>
      <c r="AK57" s="165"/>
    </row>
    <row r="58" spans="2:38" ht="19.5" customHeight="1" x14ac:dyDescent="0.2">
      <c r="B58" s="155" t="s">
        <v>349</v>
      </c>
      <c r="C58" s="155"/>
      <c r="D58" s="155"/>
      <c r="E58" s="155"/>
      <c r="F58" s="155"/>
      <c r="G58" s="155"/>
      <c r="H58" s="155"/>
      <c r="I58" s="155"/>
      <c r="J58" s="155"/>
      <c r="K58" s="155"/>
      <c r="L58" s="155"/>
      <c r="N58" s="155"/>
      <c r="O58" s="155"/>
      <c r="P58" s="155"/>
      <c r="Q58" s="155"/>
      <c r="R58" s="155"/>
      <c r="S58" s="155"/>
      <c r="T58" s="155"/>
      <c r="U58" s="155"/>
      <c r="V58" s="155"/>
      <c r="W58" s="155"/>
      <c r="Y58" s="155"/>
      <c r="Z58" s="155"/>
      <c r="AA58" s="155"/>
      <c r="AB58" s="155"/>
      <c r="AC58" s="155"/>
      <c r="AD58" s="155"/>
      <c r="AE58" s="155"/>
      <c r="AF58" s="155"/>
      <c r="AG58" s="155"/>
      <c r="AH58" s="155"/>
      <c r="AI58" s="162"/>
      <c r="AJ58" s="155"/>
      <c r="AK58" s="165"/>
    </row>
    <row r="59" spans="2:38" ht="14.25" customHeight="1" x14ac:dyDescent="0.2">
      <c r="B59" s="435" t="s">
        <v>348</v>
      </c>
      <c r="C59" s="435"/>
      <c r="D59" s="435"/>
      <c r="E59" s="435"/>
      <c r="F59" s="435"/>
      <c r="G59" s="435"/>
      <c r="H59" s="435"/>
      <c r="I59" s="435"/>
      <c r="J59" s="422"/>
      <c r="K59" s="422"/>
      <c r="L59" s="422"/>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2"/>
      <c r="AJ59" s="164"/>
    </row>
    <row r="60" spans="2:38" ht="15" x14ac:dyDescent="0.2">
      <c r="B60" s="435" t="s">
        <v>347</v>
      </c>
      <c r="C60" s="435"/>
      <c r="D60" s="435"/>
      <c r="E60" s="435"/>
      <c r="F60" s="435"/>
      <c r="G60" s="435"/>
      <c r="H60" s="435"/>
      <c r="I60" s="435"/>
      <c r="J60" s="422"/>
      <c r="K60" s="422"/>
      <c r="L60" s="422"/>
      <c r="M60" s="163"/>
      <c r="N60" s="155"/>
      <c r="O60" s="155"/>
      <c r="P60" s="155"/>
      <c r="Q60" s="163"/>
      <c r="R60" s="155"/>
      <c r="S60" s="155"/>
      <c r="T60" s="155"/>
      <c r="U60" s="155"/>
      <c r="V60" s="155"/>
      <c r="W60" s="155"/>
      <c r="X60" s="163"/>
      <c r="Y60" s="155"/>
      <c r="Z60" s="155"/>
      <c r="AA60" s="155"/>
      <c r="AB60" s="163"/>
      <c r="AC60" s="155"/>
      <c r="AD60" s="155"/>
      <c r="AE60" s="155"/>
      <c r="AF60" s="155"/>
      <c r="AG60" s="155"/>
      <c r="AH60" s="155"/>
      <c r="AI60" s="162"/>
      <c r="AJ60" s="155"/>
    </row>
    <row r="61" spans="2:38" x14ac:dyDescent="0.2">
      <c r="C61" s="160"/>
      <c r="D61" s="160"/>
      <c r="E61" s="160"/>
      <c r="F61" s="160"/>
      <c r="G61" s="160"/>
      <c r="H61" s="160"/>
      <c r="I61" s="160"/>
      <c r="J61" s="160"/>
      <c r="K61" s="160"/>
      <c r="L61" s="160"/>
      <c r="N61" s="161"/>
      <c r="O61" s="161"/>
      <c r="P61" s="161"/>
      <c r="Q61" s="161"/>
      <c r="R61" s="161"/>
      <c r="S61" s="161"/>
      <c r="T61" s="161"/>
      <c r="U61" s="161"/>
      <c r="V61" s="161"/>
      <c r="W61" s="161"/>
      <c r="Y61" s="160"/>
      <c r="Z61" s="160"/>
      <c r="AA61" s="160"/>
      <c r="AB61" s="160"/>
      <c r="AC61" s="160"/>
      <c r="AD61" s="160"/>
      <c r="AE61" s="160"/>
      <c r="AF61" s="160"/>
      <c r="AG61" s="160"/>
      <c r="AH61" s="160"/>
      <c r="AI61" s="160"/>
      <c r="AJ61" s="160"/>
    </row>
    <row r="62" spans="2:38" x14ac:dyDescent="0.2">
      <c r="C62" s="160"/>
      <c r="D62" s="160"/>
      <c r="E62" s="160"/>
      <c r="F62" s="160"/>
      <c r="G62" s="160"/>
      <c r="H62" s="160"/>
      <c r="I62" s="160"/>
      <c r="J62" s="160"/>
      <c r="K62" s="160"/>
      <c r="L62" s="160"/>
      <c r="N62" s="161"/>
      <c r="O62" s="161"/>
      <c r="P62" s="161"/>
      <c r="Q62" s="161"/>
      <c r="R62" s="161"/>
      <c r="S62" s="161"/>
      <c r="T62" s="161"/>
      <c r="U62" s="161"/>
      <c r="V62" s="161"/>
      <c r="W62" s="161"/>
      <c r="Y62" s="160"/>
      <c r="Z62" s="160"/>
      <c r="AA62" s="160"/>
      <c r="AB62" s="160"/>
      <c r="AC62" s="160"/>
      <c r="AD62" s="160"/>
      <c r="AE62" s="160"/>
      <c r="AF62" s="160"/>
      <c r="AG62" s="160"/>
      <c r="AH62" s="160"/>
      <c r="AI62" s="160"/>
      <c r="AJ62" s="160"/>
    </row>
    <row r="63" spans="2:38" x14ac:dyDescent="0.2">
      <c r="C63" s="160"/>
      <c r="D63" s="160"/>
      <c r="E63" s="160"/>
      <c r="F63" s="160"/>
      <c r="G63" s="160"/>
      <c r="H63" s="160"/>
      <c r="I63" s="160"/>
      <c r="J63" s="160"/>
      <c r="K63" s="160"/>
      <c r="L63" s="160"/>
      <c r="N63" s="161"/>
      <c r="O63" s="161"/>
      <c r="P63" s="161"/>
      <c r="Q63" s="161"/>
      <c r="R63" s="161"/>
      <c r="S63" s="161"/>
      <c r="T63" s="161"/>
      <c r="U63" s="161"/>
      <c r="V63" s="161"/>
      <c r="W63" s="161"/>
      <c r="Y63" s="160"/>
      <c r="Z63" s="160"/>
      <c r="AA63" s="160"/>
      <c r="AB63" s="160"/>
      <c r="AC63" s="160"/>
      <c r="AD63" s="160"/>
      <c r="AE63" s="160"/>
      <c r="AF63" s="160"/>
      <c r="AG63" s="160"/>
      <c r="AH63" s="160"/>
      <c r="AI63" s="160"/>
      <c r="AJ63" s="160"/>
    </row>
    <row r="66" spans="3:36" s="174" customFormat="1" x14ac:dyDescent="0.2">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row>
    <row r="67" spans="3:36" s="174" customFormat="1" x14ac:dyDescent="0.2">
      <c r="C67" s="177"/>
      <c r="D67" s="177"/>
      <c r="E67" s="177"/>
      <c r="F67" s="177"/>
      <c r="G67" s="177"/>
      <c r="H67" s="177"/>
      <c r="I67" s="177"/>
      <c r="J67" s="177"/>
      <c r="K67" s="177"/>
      <c r="L67" s="177"/>
      <c r="N67" s="257"/>
      <c r="O67" s="257"/>
      <c r="P67" s="257"/>
      <c r="Q67" s="257"/>
      <c r="R67" s="257"/>
      <c r="S67" s="257"/>
      <c r="T67" s="257"/>
      <c r="U67" s="257"/>
      <c r="V67" s="257"/>
      <c r="W67" s="257"/>
      <c r="Y67" s="177"/>
      <c r="Z67" s="177"/>
      <c r="AA67" s="177"/>
      <c r="AB67" s="177"/>
      <c r="AC67" s="177"/>
      <c r="AD67" s="177"/>
      <c r="AE67" s="177"/>
      <c r="AF67" s="177"/>
      <c r="AG67" s="177"/>
      <c r="AH67" s="177"/>
      <c r="AI67" s="177"/>
      <c r="AJ67" s="177"/>
    </row>
    <row r="68" spans="3:36" s="174" customFormat="1" x14ac:dyDescent="0.2">
      <c r="C68" s="177"/>
      <c r="D68" s="177"/>
      <c r="E68" s="177"/>
      <c r="F68" s="177"/>
      <c r="G68" s="177"/>
      <c r="H68" s="177"/>
      <c r="I68" s="177"/>
      <c r="J68" s="177"/>
      <c r="K68" s="177"/>
      <c r="L68" s="177"/>
      <c r="N68" s="257"/>
      <c r="O68" s="257"/>
      <c r="P68" s="257"/>
      <c r="Q68" s="257"/>
      <c r="R68" s="257"/>
      <c r="S68" s="257"/>
      <c r="T68" s="257"/>
      <c r="U68" s="257"/>
      <c r="V68" s="257"/>
      <c r="W68" s="257"/>
      <c r="Y68" s="177"/>
      <c r="Z68" s="177"/>
      <c r="AA68" s="177"/>
      <c r="AB68" s="177"/>
      <c r="AC68" s="177"/>
      <c r="AD68" s="177"/>
      <c r="AE68" s="177"/>
      <c r="AF68" s="177"/>
      <c r="AG68" s="177"/>
      <c r="AH68" s="177"/>
      <c r="AI68" s="177"/>
      <c r="AJ68" s="177"/>
    </row>
    <row r="69" spans="3:36" s="174" customFormat="1" x14ac:dyDescent="0.2">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row>
    <row r="70" spans="3:36" s="174" customFormat="1" x14ac:dyDescent="0.2">
      <c r="C70" s="177"/>
      <c r="D70" s="177"/>
      <c r="E70" s="177"/>
      <c r="F70" s="177"/>
      <c r="G70" s="177"/>
      <c r="H70" s="177"/>
      <c r="I70" s="177"/>
      <c r="J70" s="177"/>
      <c r="K70" s="177"/>
      <c r="L70" s="177"/>
      <c r="N70" s="257"/>
      <c r="O70" s="257"/>
      <c r="P70" s="257"/>
      <c r="Q70" s="257"/>
      <c r="R70" s="257"/>
      <c r="S70" s="257"/>
      <c r="T70" s="257"/>
      <c r="U70" s="257"/>
      <c r="V70" s="257"/>
      <c r="W70" s="257"/>
      <c r="Y70" s="177"/>
      <c r="Z70" s="177"/>
      <c r="AA70" s="177"/>
      <c r="AB70" s="177"/>
      <c r="AC70" s="177"/>
      <c r="AD70" s="177"/>
      <c r="AE70" s="177"/>
      <c r="AF70" s="177"/>
      <c r="AG70" s="177"/>
      <c r="AH70" s="177"/>
      <c r="AI70" s="177"/>
      <c r="AJ70" s="177"/>
    </row>
    <row r="71" spans="3:36" s="174" customFormat="1" x14ac:dyDescent="0.2">
      <c r="C71" s="177"/>
      <c r="D71" s="177"/>
      <c r="E71" s="177"/>
      <c r="F71" s="177"/>
      <c r="G71" s="177"/>
      <c r="H71" s="177"/>
      <c r="I71" s="177"/>
      <c r="J71" s="177"/>
      <c r="K71" s="177"/>
      <c r="L71" s="177"/>
      <c r="N71" s="257"/>
      <c r="O71" s="257"/>
      <c r="P71" s="257"/>
      <c r="Q71" s="257"/>
      <c r="R71" s="257"/>
      <c r="S71" s="257"/>
      <c r="T71" s="257"/>
      <c r="U71" s="257"/>
      <c r="V71" s="257"/>
      <c r="W71" s="257"/>
      <c r="Y71" s="177"/>
      <c r="Z71" s="177"/>
      <c r="AA71" s="177"/>
      <c r="AB71" s="177"/>
      <c r="AC71" s="177"/>
      <c r="AD71" s="177"/>
      <c r="AE71" s="177"/>
      <c r="AF71" s="177"/>
      <c r="AG71" s="177"/>
      <c r="AH71" s="177"/>
      <c r="AI71" s="177"/>
      <c r="AJ71" s="177"/>
    </row>
    <row r="72" spans="3:36" s="174" customFormat="1" ht="15" x14ac:dyDescent="0.25">
      <c r="C72" s="302"/>
      <c r="D72" s="302"/>
      <c r="E72" s="302"/>
      <c r="F72" s="302"/>
      <c r="G72" s="302"/>
      <c r="H72" s="302"/>
      <c r="I72" s="302"/>
      <c r="J72" s="302"/>
      <c r="K72" s="302"/>
      <c r="L72" s="302"/>
      <c r="M72" s="302"/>
      <c r="N72" s="408"/>
      <c r="O72" s="408"/>
      <c r="P72" s="408"/>
      <c r="Q72" s="408"/>
      <c r="R72" s="408"/>
      <c r="S72" s="408"/>
      <c r="T72" s="408"/>
      <c r="U72" s="408"/>
      <c r="V72" s="408"/>
      <c r="W72" s="408"/>
      <c r="X72" s="302"/>
      <c r="Y72" s="302"/>
      <c r="Z72" s="302"/>
      <c r="AA72" s="302"/>
      <c r="AB72" s="302"/>
      <c r="AC72" s="302"/>
      <c r="AD72" s="302"/>
      <c r="AE72" s="302"/>
      <c r="AF72" s="302"/>
      <c r="AG72" s="302"/>
      <c r="AH72" s="302"/>
      <c r="AI72" s="177"/>
      <c r="AJ72" s="177"/>
    </row>
    <row r="73" spans="3:36" s="174" customFormat="1" x14ac:dyDescent="0.2">
      <c r="C73" s="177"/>
      <c r="D73" s="177"/>
      <c r="E73" s="177"/>
      <c r="F73" s="177"/>
      <c r="G73" s="177"/>
      <c r="H73" s="177"/>
      <c r="I73" s="177"/>
      <c r="J73" s="177"/>
      <c r="K73" s="177"/>
      <c r="L73" s="177"/>
      <c r="N73" s="257"/>
      <c r="O73" s="257"/>
      <c r="P73" s="257"/>
      <c r="Q73" s="257"/>
      <c r="R73" s="257"/>
      <c r="S73" s="257"/>
      <c r="T73" s="257"/>
      <c r="U73" s="257"/>
      <c r="V73" s="257"/>
      <c r="W73" s="257"/>
      <c r="Y73" s="177"/>
      <c r="Z73" s="177"/>
      <c r="AA73" s="177"/>
      <c r="AB73" s="177"/>
      <c r="AC73" s="177"/>
      <c r="AD73" s="177"/>
      <c r="AE73" s="177"/>
      <c r="AF73" s="177"/>
      <c r="AG73" s="177"/>
      <c r="AH73" s="177"/>
      <c r="AI73" s="177"/>
      <c r="AJ73" s="177"/>
    </row>
    <row r="74" spans="3:36" s="174" customFormat="1" x14ac:dyDescent="0.2">
      <c r="C74" s="177"/>
      <c r="D74" s="177"/>
      <c r="E74" s="177"/>
      <c r="F74" s="177"/>
      <c r="G74" s="177"/>
      <c r="H74" s="177"/>
      <c r="I74" s="177"/>
      <c r="J74" s="177"/>
      <c r="K74" s="177"/>
      <c r="L74" s="177"/>
      <c r="N74" s="257"/>
      <c r="O74" s="257"/>
      <c r="P74" s="257"/>
      <c r="Q74" s="257"/>
      <c r="R74" s="257"/>
      <c r="S74" s="257"/>
      <c r="T74" s="257"/>
      <c r="U74" s="257"/>
      <c r="V74" s="257"/>
      <c r="W74" s="257"/>
      <c r="Y74" s="177"/>
      <c r="Z74" s="177"/>
      <c r="AA74" s="177"/>
      <c r="AB74" s="177"/>
      <c r="AC74" s="177"/>
      <c r="AD74" s="177"/>
      <c r="AE74" s="177"/>
      <c r="AF74" s="177"/>
      <c r="AG74" s="177"/>
      <c r="AH74" s="177"/>
      <c r="AI74" s="177"/>
      <c r="AJ74" s="177"/>
    </row>
  </sheetData>
  <mergeCells count="2">
    <mergeCell ref="B59:I59"/>
    <mergeCell ref="B60:I60"/>
  </mergeCells>
  <pageMargins left="0.19" right="0.17" top="0.3" bottom="0.34" header="0.31496062992125984" footer="0.31496062992125984"/>
  <pageSetup paperSize="9" scale="53" orientation="landscape" r:id="rId1"/>
  <headerFooter>
    <oddFooter>&amp;C_x000D_&amp;1#&amp;"Calibri"&amp;10&amp;K737373 Classificação da Informação: INTERNA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2:BY78"/>
  <sheetViews>
    <sheetView showGridLines="0" zoomScale="80" zoomScaleNormal="80" workbookViewId="0">
      <pane xSplit="2" topLeftCell="BM1" activePane="topRight" state="frozen"/>
      <selection activeCell="BP27" sqref="BP27"/>
      <selection pane="topRight" activeCell="BS65" sqref="BS65"/>
    </sheetView>
  </sheetViews>
  <sheetFormatPr defaultColWidth="9.140625" defaultRowHeight="12.75" x14ac:dyDescent="0.2"/>
  <cols>
    <col min="1" max="1" width="4.140625" style="7" customWidth="1"/>
    <col min="2" max="2" width="56" style="7" bestFit="1" customWidth="1"/>
    <col min="3" max="3" width="8.140625" style="7" bestFit="1" customWidth="1"/>
    <col min="4" max="4" width="9.140625" style="7" bestFit="1" customWidth="1"/>
    <col min="5" max="5" width="9.140625" style="42" bestFit="1" customWidth="1"/>
    <col min="6" max="7" width="9.85546875" style="42" bestFit="1" customWidth="1"/>
    <col min="8" max="11" width="8.140625" style="7" bestFit="1" customWidth="1"/>
    <col min="12" max="12" width="9.85546875" style="42" bestFit="1" customWidth="1"/>
    <col min="13" max="13" width="8.140625" style="42" bestFit="1" customWidth="1"/>
    <col min="14" max="16" width="8.140625" style="7" bestFit="1" customWidth="1"/>
    <col min="17" max="17" width="9.85546875" style="7" bestFit="1" customWidth="1"/>
    <col min="18" max="21" width="8.140625" style="7" bestFit="1" customWidth="1"/>
    <col min="22" max="22" width="9.85546875" style="7" bestFit="1" customWidth="1"/>
    <col min="23" max="24" width="8.140625" style="7" bestFit="1" customWidth="1"/>
    <col min="25" max="26" width="8.140625" style="7" customWidth="1"/>
    <col min="27" max="30" width="9.85546875" style="7" bestFit="1" customWidth="1"/>
    <col min="31" max="46" width="9.85546875" style="7" customWidth="1"/>
    <col min="47" max="47" width="9.85546875" style="7" bestFit="1" customWidth="1"/>
    <col min="48" max="48" width="10.85546875" style="7" customWidth="1"/>
    <col min="49" max="49" width="9.85546875" style="7" bestFit="1" customWidth="1"/>
    <col min="50" max="61" width="11.85546875" style="7" customWidth="1"/>
    <col min="62" max="62" width="18.85546875" style="7" customWidth="1"/>
    <col min="63" max="63" width="11.85546875" style="7" customWidth="1"/>
    <col min="64" max="64" width="18.85546875" style="7" customWidth="1"/>
    <col min="65" max="77" width="11.85546875" style="7" customWidth="1"/>
    <col min="78" max="16384" width="9.140625" style="7"/>
  </cols>
  <sheetData>
    <row r="2" spans="2:77" ht="51" x14ac:dyDescent="0.2">
      <c r="B2" s="83" t="s">
        <v>41</v>
      </c>
      <c r="C2" s="84">
        <v>2005</v>
      </c>
      <c r="D2" s="84">
        <v>2006</v>
      </c>
      <c r="E2" s="16">
        <v>2007</v>
      </c>
      <c r="F2" s="16">
        <v>2008</v>
      </c>
      <c r="G2" s="16">
        <v>2009</v>
      </c>
      <c r="H2" s="15" t="s">
        <v>136</v>
      </c>
      <c r="I2" s="15" t="s">
        <v>137</v>
      </c>
      <c r="J2" s="15" t="s">
        <v>138</v>
      </c>
      <c r="K2" s="15" t="s">
        <v>139</v>
      </c>
      <c r="L2" s="16">
        <v>2010</v>
      </c>
      <c r="M2" s="15" t="s">
        <v>140</v>
      </c>
      <c r="N2" s="15" t="s">
        <v>141</v>
      </c>
      <c r="O2" s="15" t="s">
        <v>142</v>
      </c>
      <c r="P2" s="15" t="s">
        <v>143</v>
      </c>
      <c r="Q2" s="16">
        <v>2011</v>
      </c>
      <c r="R2" s="15" t="s">
        <v>145</v>
      </c>
      <c r="S2" s="15" t="s">
        <v>144</v>
      </c>
      <c r="T2" s="15" t="s">
        <v>147</v>
      </c>
      <c r="U2" s="15" t="s">
        <v>148</v>
      </c>
      <c r="V2" s="16">
        <v>2012</v>
      </c>
      <c r="W2" s="16" t="s">
        <v>149</v>
      </c>
      <c r="X2" s="16" t="s">
        <v>150</v>
      </c>
      <c r="Y2" s="16" t="s">
        <v>152</v>
      </c>
      <c r="Z2" s="16" t="s">
        <v>191</v>
      </c>
      <c r="AA2" s="16">
        <v>2013</v>
      </c>
      <c r="AB2" s="16" t="s">
        <v>194</v>
      </c>
      <c r="AC2" s="16" t="s">
        <v>234</v>
      </c>
      <c r="AD2" s="16" t="s">
        <v>235</v>
      </c>
      <c r="AE2" s="16" t="s">
        <v>236</v>
      </c>
      <c r="AF2" s="16">
        <v>2014</v>
      </c>
      <c r="AG2" s="16" t="s">
        <v>237</v>
      </c>
      <c r="AH2" s="16" t="s">
        <v>240</v>
      </c>
      <c r="AI2" s="16" t="s">
        <v>242</v>
      </c>
      <c r="AJ2" s="16" t="s">
        <v>243</v>
      </c>
      <c r="AK2" s="16">
        <v>2015</v>
      </c>
      <c r="AL2" s="16" t="s">
        <v>244</v>
      </c>
      <c r="AM2" s="16" t="s">
        <v>245</v>
      </c>
      <c r="AN2" s="16" t="s">
        <v>246</v>
      </c>
      <c r="AO2" s="16" t="s">
        <v>249</v>
      </c>
      <c r="AP2" s="16">
        <v>2016</v>
      </c>
      <c r="AQ2" s="16" t="s">
        <v>250</v>
      </c>
      <c r="AR2" s="16" t="s">
        <v>251</v>
      </c>
      <c r="AS2" s="16" t="s">
        <v>252</v>
      </c>
      <c r="AT2" s="106" t="s">
        <v>253</v>
      </c>
      <c r="AU2" s="120" t="s">
        <v>259</v>
      </c>
      <c r="AV2" s="120" t="s">
        <v>260</v>
      </c>
      <c r="AW2" s="120">
        <v>2017</v>
      </c>
      <c r="AX2" s="120" t="s">
        <v>261</v>
      </c>
      <c r="AY2" s="120" t="s">
        <v>275</v>
      </c>
      <c r="AZ2" s="120" t="s">
        <v>279</v>
      </c>
      <c r="BA2" s="120" t="s">
        <v>280</v>
      </c>
      <c r="BB2" s="120" t="s">
        <v>281</v>
      </c>
      <c r="BC2" s="120">
        <v>2018</v>
      </c>
      <c r="BD2" s="120" t="s">
        <v>282</v>
      </c>
      <c r="BE2" s="120" t="s">
        <v>283</v>
      </c>
      <c r="BF2" s="120" t="s">
        <v>290</v>
      </c>
      <c r="BG2" s="120" t="s">
        <v>291</v>
      </c>
      <c r="BH2" s="120" t="s">
        <v>292</v>
      </c>
      <c r="BI2" s="120" t="s">
        <v>293</v>
      </c>
      <c r="BJ2" s="120" t="s">
        <v>304</v>
      </c>
      <c r="BK2" s="120" t="s">
        <v>295</v>
      </c>
      <c r="BL2" s="120" t="s">
        <v>303</v>
      </c>
      <c r="BM2" s="120">
        <v>2019</v>
      </c>
      <c r="BN2" s="120" t="s">
        <v>298</v>
      </c>
      <c r="BO2" s="120" t="s">
        <v>302</v>
      </c>
      <c r="BP2" s="120" t="s">
        <v>305</v>
      </c>
      <c r="BQ2" s="120" t="s">
        <v>308</v>
      </c>
      <c r="BR2" s="120">
        <v>2020</v>
      </c>
      <c r="BS2" s="120" t="s">
        <v>319</v>
      </c>
      <c r="BT2" s="120" t="s">
        <v>320</v>
      </c>
      <c r="BU2" s="120" t="s">
        <v>321</v>
      </c>
      <c r="BV2" s="120" t="s">
        <v>322</v>
      </c>
      <c r="BW2" s="120">
        <v>2021</v>
      </c>
      <c r="BX2" s="120" t="s">
        <v>325</v>
      </c>
      <c r="BY2" s="120" t="s">
        <v>326</v>
      </c>
    </row>
    <row r="3" spans="2:77" x14ac:dyDescent="0.2">
      <c r="B3" s="131" t="s">
        <v>309</v>
      </c>
      <c r="C3" s="141">
        <v>279.5</v>
      </c>
      <c r="D3" s="141">
        <v>364.9</v>
      </c>
      <c r="E3" s="121">
        <v>450.3</v>
      </c>
      <c r="F3" s="142">
        <v>595.6</v>
      </c>
      <c r="G3" s="121">
        <v>618.4</v>
      </c>
      <c r="H3" s="121">
        <v>184.1</v>
      </c>
      <c r="I3" s="121">
        <v>195</v>
      </c>
      <c r="J3" s="121">
        <v>221.39999999999998</v>
      </c>
      <c r="K3" s="121">
        <v>250.4</v>
      </c>
      <c r="L3" s="121">
        <v>850.8</v>
      </c>
      <c r="M3" s="121">
        <v>247.4</v>
      </c>
      <c r="N3" s="109">
        <v>253.1</v>
      </c>
      <c r="O3" s="109">
        <v>256.40000000000003</v>
      </c>
      <c r="P3" s="109">
        <v>277.59999999999997</v>
      </c>
      <c r="Q3" s="109">
        <v>1034.5</v>
      </c>
      <c r="R3" s="121">
        <v>281.90000000000003</v>
      </c>
      <c r="S3" s="121">
        <v>277.79999999999995</v>
      </c>
      <c r="T3" s="121">
        <v>284.40000000000003</v>
      </c>
      <c r="U3" s="121">
        <v>306.60000000000002</v>
      </c>
      <c r="V3" s="121">
        <v>1150.5999999999999</v>
      </c>
      <c r="W3" s="121">
        <v>299.10000000000002</v>
      </c>
      <c r="X3" s="121">
        <v>295.5</v>
      </c>
      <c r="Y3" s="121">
        <v>305.39999999999998</v>
      </c>
      <c r="Z3" s="121">
        <v>328.90000000000003</v>
      </c>
      <c r="AA3" s="121">
        <v>1229</v>
      </c>
      <c r="AB3" s="121">
        <v>333.6</v>
      </c>
      <c r="AC3" s="121">
        <v>337.40000000000003</v>
      </c>
      <c r="AD3" s="121">
        <v>346.90000000000003</v>
      </c>
      <c r="AE3" s="121">
        <v>352.9</v>
      </c>
      <c r="AF3" s="121">
        <v>1370.8</v>
      </c>
      <c r="AG3" s="121">
        <v>329.4</v>
      </c>
      <c r="AH3" s="121">
        <v>313.89999999999998</v>
      </c>
      <c r="AI3" s="121">
        <v>337.20000000000005</v>
      </c>
      <c r="AJ3" s="121">
        <v>354.4</v>
      </c>
      <c r="AK3" s="121">
        <v>1334.7</v>
      </c>
      <c r="AL3" s="121">
        <v>359.3</v>
      </c>
      <c r="AM3" s="121">
        <v>346.5</v>
      </c>
      <c r="AN3" s="121">
        <v>380.8</v>
      </c>
      <c r="AO3" s="121">
        <v>418.3</v>
      </c>
      <c r="AP3" s="121">
        <v>1504.9</v>
      </c>
      <c r="AQ3" s="121">
        <v>425.40000000000003</v>
      </c>
      <c r="AR3" s="121">
        <v>416.59999999999997</v>
      </c>
      <c r="AS3" s="121">
        <v>492.1</v>
      </c>
      <c r="AT3" s="121">
        <v>492.1</v>
      </c>
      <c r="AU3" s="121">
        <v>582.20000000000005</v>
      </c>
      <c r="AV3" s="121">
        <v>582.20000000000005</v>
      </c>
      <c r="AW3" s="121">
        <v>1916.3</v>
      </c>
      <c r="AX3" s="121">
        <v>1916.3</v>
      </c>
      <c r="AY3" s="121">
        <v>612.80000000000007</v>
      </c>
      <c r="AZ3" s="121">
        <v>576.4</v>
      </c>
      <c r="BA3" s="121">
        <v>654.79999999999995</v>
      </c>
      <c r="BB3" s="121">
        <v>745</v>
      </c>
      <c r="BC3" s="121">
        <v>2588.9</v>
      </c>
      <c r="BD3" s="121">
        <v>767.1</v>
      </c>
      <c r="BE3" s="121">
        <v>767.1</v>
      </c>
      <c r="BF3" s="121">
        <v>759.2</v>
      </c>
      <c r="BG3" s="121">
        <v>759.2</v>
      </c>
      <c r="BH3" s="121">
        <v>842.19999999999993</v>
      </c>
      <c r="BI3" s="121">
        <v>842.19999999999993</v>
      </c>
      <c r="BJ3" s="121">
        <v>998.9</v>
      </c>
      <c r="BK3" s="121">
        <v>998.9</v>
      </c>
      <c r="BL3" s="121">
        <v>3367.4</v>
      </c>
      <c r="BM3" s="121">
        <v>3367.4</v>
      </c>
      <c r="BN3" s="121">
        <v>986</v>
      </c>
      <c r="BO3" s="121">
        <v>531.30000000000007</v>
      </c>
      <c r="BP3" s="121">
        <v>838.80000000000007</v>
      </c>
      <c r="BQ3" s="121">
        <v>1119.0999999999999</v>
      </c>
      <c r="BR3" s="121">
        <v>3475.2000000000003</v>
      </c>
      <c r="BS3" s="121">
        <v>1082.3</v>
      </c>
      <c r="BT3" s="121">
        <v>1027.2</v>
      </c>
      <c r="BU3" s="121">
        <v>1283.5</v>
      </c>
      <c r="BV3" s="121">
        <v>1458.3</v>
      </c>
      <c r="BW3" s="121">
        <v>4851.3</v>
      </c>
      <c r="BX3" s="121">
        <v>1463.5</v>
      </c>
      <c r="BY3" s="121">
        <v>1459.1</v>
      </c>
    </row>
    <row r="4" spans="2:77" x14ac:dyDescent="0.2">
      <c r="B4" s="10" t="s">
        <v>214</v>
      </c>
      <c r="C4" s="141">
        <v>149.19999999999999</v>
      </c>
      <c r="D4" s="141">
        <v>190.2</v>
      </c>
      <c r="E4" s="121">
        <v>228.2</v>
      </c>
      <c r="F4" s="142">
        <v>276.89999999999998</v>
      </c>
      <c r="G4" s="121">
        <v>313.39999999999998</v>
      </c>
      <c r="H4" s="121">
        <v>84.4</v>
      </c>
      <c r="I4" s="121">
        <v>89.1</v>
      </c>
      <c r="J4" s="121">
        <v>96.6</v>
      </c>
      <c r="K4" s="109">
        <v>104.4</v>
      </c>
      <c r="L4" s="109">
        <v>374.5</v>
      </c>
      <c r="M4" s="109">
        <v>109.1</v>
      </c>
      <c r="N4" s="109">
        <v>115.7</v>
      </c>
      <c r="O4" s="109">
        <v>121.9</v>
      </c>
      <c r="P4" s="109">
        <v>126.2</v>
      </c>
      <c r="Q4" s="109">
        <v>472.9</v>
      </c>
      <c r="R4" s="109">
        <v>134</v>
      </c>
      <c r="S4" s="109">
        <v>135.9</v>
      </c>
      <c r="T4" s="109">
        <v>140.69999999999999</v>
      </c>
      <c r="U4" s="109">
        <v>141.9</v>
      </c>
      <c r="V4" s="109">
        <v>552.4</v>
      </c>
      <c r="W4" s="109">
        <v>146.6</v>
      </c>
      <c r="X4" s="109">
        <v>151.5</v>
      </c>
      <c r="Y4" s="109">
        <v>148</v>
      </c>
      <c r="Z4" s="109">
        <v>146.69999999999999</v>
      </c>
      <c r="AA4" s="109">
        <v>592.79999999999995</v>
      </c>
      <c r="AB4" s="109">
        <v>148.4</v>
      </c>
      <c r="AC4" s="109">
        <v>144</v>
      </c>
      <c r="AD4" s="109">
        <v>146.30000000000001</v>
      </c>
      <c r="AE4" s="109">
        <v>150.80000000000001</v>
      </c>
      <c r="AF4" s="109">
        <v>589.5</v>
      </c>
      <c r="AG4" s="109">
        <v>151.9</v>
      </c>
      <c r="AH4" s="109">
        <v>152.9</v>
      </c>
      <c r="AI4" s="109">
        <v>156.80000000000001</v>
      </c>
      <c r="AJ4" s="109">
        <v>157.9</v>
      </c>
      <c r="AK4" s="109">
        <v>619.6</v>
      </c>
      <c r="AL4" s="109">
        <v>160.9</v>
      </c>
      <c r="AM4" s="109">
        <v>162.4</v>
      </c>
      <c r="AN4" s="109">
        <v>166.6</v>
      </c>
      <c r="AO4" s="109">
        <v>174.3</v>
      </c>
      <c r="AP4" s="109">
        <v>664.1</v>
      </c>
      <c r="AQ4" s="109">
        <v>177.8</v>
      </c>
      <c r="AR4" s="109">
        <v>180.5</v>
      </c>
      <c r="AS4" s="109">
        <v>192.9</v>
      </c>
      <c r="AT4" s="109">
        <v>192.9</v>
      </c>
      <c r="AU4" s="109">
        <v>206.2</v>
      </c>
      <c r="AV4" s="109">
        <v>206.2</v>
      </c>
      <c r="AW4" s="109">
        <v>757.4</v>
      </c>
      <c r="AX4" s="109">
        <v>757.4</v>
      </c>
      <c r="AY4" s="109">
        <v>204.4</v>
      </c>
      <c r="AZ4" s="109">
        <v>205.4</v>
      </c>
      <c r="BA4" s="109">
        <v>220.1</v>
      </c>
      <c r="BB4" s="109">
        <v>227.9</v>
      </c>
      <c r="BC4" s="109">
        <v>857.8</v>
      </c>
      <c r="BD4" s="109">
        <v>242</v>
      </c>
      <c r="BE4" s="109">
        <v>242</v>
      </c>
      <c r="BF4" s="109">
        <v>251.7</v>
      </c>
      <c r="BG4" s="109">
        <v>251.7</v>
      </c>
      <c r="BH4" s="109">
        <v>266.60000000000002</v>
      </c>
      <c r="BI4" s="109">
        <v>266.60000000000002</v>
      </c>
      <c r="BJ4" s="109">
        <v>278.7</v>
      </c>
      <c r="BK4" s="109">
        <v>278.7</v>
      </c>
      <c r="BL4" s="109">
        <v>1039.0999999999999</v>
      </c>
      <c r="BM4" s="109">
        <v>1039.0999999999999</v>
      </c>
      <c r="BN4" s="109">
        <v>283.10000000000002</v>
      </c>
      <c r="BO4" s="109">
        <v>289</v>
      </c>
      <c r="BP4" s="109">
        <v>291.60000000000002</v>
      </c>
      <c r="BQ4" s="109">
        <v>300</v>
      </c>
      <c r="BR4" s="109">
        <v>1163.7</v>
      </c>
      <c r="BS4" s="109">
        <v>310.60000000000002</v>
      </c>
      <c r="BT4" s="109">
        <v>327.5</v>
      </c>
      <c r="BU4" s="109">
        <v>334.9</v>
      </c>
      <c r="BV4" s="109">
        <v>352.2</v>
      </c>
      <c r="BW4" s="109">
        <v>1325.2</v>
      </c>
      <c r="BX4" s="109">
        <v>382.6</v>
      </c>
      <c r="BY4" s="109">
        <v>418.5</v>
      </c>
    </row>
    <row r="5" spans="2:77" x14ac:dyDescent="0.2">
      <c r="B5" s="10" t="s">
        <v>215</v>
      </c>
      <c r="C5" s="109">
        <v>428.7</v>
      </c>
      <c r="D5" s="109">
        <v>555.09999999999991</v>
      </c>
      <c r="E5" s="109">
        <v>678.5</v>
      </c>
      <c r="F5" s="109">
        <v>872.5</v>
      </c>
      <c r="G5" s="109">
        <v>931.8</v>
      </c>
      <c r="H5" s="109">
        <v>268.5</v>
      </c>
      <c r="I5" s="109">
        <v>284.10000000000002</v>
      </c>
      <c r="J5" s="109">
        <v>318</v>
      </c>
      <c r="K5" s="109">
        <v>354.8</v>
      </c>
      <c r="L5" s="109">
        <v>1225.3</v>
      </c>
      <c r="M5" s="109">
        <v>356.5</v>
      </c>
      <c r="N5" s="109">
        <v>368.8</v>
      </c>
      <c r="O5" s="109">
        <v>378.30000000000007</v>
      </c>
      <c r="P5" s="109">
        <v>403.79999999999995</v>
      </c>
      <c r="Q5" s="109">
        <v>1507.4</v>
      </c>
      <c r="R5" s="109">
        <v>415.90000000000003</v>
      </c>
      <c r="S5" s="109">
        <v>413.69999999999993</v>
      </c>
      <c r="T5" s="109">
        <v>425.1</v>
      </c>
      <c r="U5" s="109">
        <v>448.5</v>
      </c>
      <c r="V5" s="109">
        <v>1703</v>
      </c>
      <c r="W5" s="109">
        <v>445.70000000000005</v>
      </c>
      <c r="X5" s="109">
        <v>447</v>
      </c>
      <c r="Y5" s="109">
        <v>453.4</v>
      </c>
      <c r="Z5" s="109">
        <v>475.6</v>
      </c>
      <c r="AA5" s="109">
        <v>1821.8</v>
      </c>
      <c r="AB5" s="109">
        <v>482</v>
      </c>
      <c r="AC5" s="109">
        <v>481.40000000000003</v>
      </c>
      <c r="AD5" s="109">
        <v>493.20000000000005</v>
      </c>
      <c r="AE5" s="109">
        <v>503.7</v>
      </c>
      <c r="AF5" s="109">
        <v>1960.3</v>
      </c>
      <c r="AG5" s="109">
        <v>481.29999999999995</v>
      </c>
      <c r="AH5" s="109">
        <v>466.79999999999995</v>
      </c>
      <c r="AI5" s="109">
        <v>494.00000000000006</v>
      </c>
      <c r="AJ5" s="109">
        <v>512.29999999999995</v>
      </c>
      <c r="AK5" s="109">
        <v>1954.3000000000002</v>
      </c>
      <c r="AL5" s="109">
        <v>520.20000000000005</v>
      </c>
      <c r="AM5" s="109">
        <v>508.9</v>
      </c>
      <c r="AN5" s="109">
        <v>547.4</v>
      </c>
      <c r="AO5" s="109">
        <v>592.6</v>
      </c>
      <c r="AP5" s="109">
        <v>2169</v>
      </c>
      <c r="AQ5" s="109">
        <v>603.20000000000005</v>
      </c>
      <c r="AR5" s="109">
        <v>597.09999999999991</v>
      </c>
      <c r="AS5" s="109">
        <v>685</v>
      </c>
      <c r="AT5" s="109">
        <v>685</v>
      </c>
      <c r="AU5" s="109">
        <v>788.40000000000009</v>
      </c>
      <c r="AV5" s="109">
        <v>788.40000000000009</v>
      </c>
      <c r="AW5" s="109">
        <v>2673.7</v>
      </c>
      <c r="AX5" s="109">
        <v>2673.7</v>
      </c>
      <c r="AY5" s="109">
        <v>817.2</v>
      </c>
      <c r="AZ5" s="109">
        <v>781.8</v>
      </c>
      <c r="BA5" s="109">
        <v>874.9</v>
      </c>
      <c r="BB5" s="109">
        <v>972.9</v>
      </c>
      <c r="BC5" s="109">
        <v>3446.7</v>
      </c>
      <c r="BD5" s="109">
        <v>1009.1</v>
      </c>
      <c r="BE5" s="109">
        <v>1009.1</v>
      </c>
      <c r="BF5" s="109">
        <v>1010.9000000000001</v>
      </c>
      <c r="BG5" s="109">
        <v>1010.9000000000001</v>
      </c>
      <c r="BH5" s="109">
        <v>1108.8</v>
      </c>
      <c r="BI5" s="109">
        <v>1108.8</v>
      </c>
      <c r="BJ5" s="109">
        <v>1277.5999999999999</v>
      </c>
      <c r="BK5" s="109">
        <v>1277.5999999999999</v>
      </c>
      <c r="BL5" s="109">
        <v>4406.5</v>
      </c>
      <c r="BM5" s="109">
        <v>4406.5</v>
      </c>
      <c r="BN5" s="109">
        <v>1269.0999999999999</v>
      </c>
      <c r="BO5" s="109">
        <v>820.30000000000007</v>
      </c>
      <c r="BP5" s="109">
        <v>1130.4000000000001</v>
      </c>
      <c r="BQ5" s="109">
        <v>1419.1</v>
      </c>
      <c r="BR5" s="109">
        <v>4638.9000000000005</v>
      </c>
      <c r="BS5" s="109">
        <v>1392.9</v>
      </c>
      <c r="BT5" s="109">
        <v>1354.7</v>
      </c>
      <c r="BU5" s="109">
        <v>1618.4</v>
      </c>
      <c r="BV5" s="109">
        <v>1810.5</v>
      </c>
      <c r="BW5" s="109">
        <v>6176.5</v>
      </c>
      <c r="BX5" s="109">
        <v>1846.1</v>
      </c>
      <c r="BY5" s="109">
        <v>1877.6</v>
      </c>
    </row>
    <row r="6" spans="2:77" x14ac:dyDescent="0.2">
      <c r="B6" s="131" t="s">
        <v>273</v>
      </c>
      <c r="C6" s="143">
        <v>-20.3</v>
      </c>
      <c r="D6" s="143">
        <v>-17.7</v>
      </c>
      <c r="E6" s="143">
        <v>-23.5</v>
      </c>
      <c r="F6" s="143">
        <v>-29.6</v>
      </c>
      <c r="G6" s="121">
        <v>-33.299999999999997</v>
      </c>
      <c r="H6" s="121">
        <v>-10.199999999999999</v>
      </c>
      <c r="I6" s="121">
        <v>-11.3</v>
      </c>
      <c r="J6" s="121">
        <v>-13.399999999999999</v>
      </c>
      <c r="K6" s="121">
        <v>-14.899999999999999</v>
      </c>
      <c r="L6" s="109">
        <v>-49.999999999999993</v>
      </c>
      <c r="M6" s="109">
        <v>-15.7</v>
      </c>
      <c r="N6" s="109">
        <v>-15.099999999999998</v>
      </c>
      <c r="O6" s="109">
        <v>-15.4</v>
      </c>
      <c r="P6" s="109">
        <v>-11.3</v>
      </c>
      <c r="Q6" s="109">
        <v>-57.4</v>
      </c>
      <c r="R6" s="109">
        <v>-14.5</v>
      </c>
      <c r="S6" s="109">
        <v>-13.399999999999999</v>
      </c>
      <c r="T6" s="109">
        <v>-12.8</v>
      </c>
      <c r="U6" s="109">
        <v>-15.600000000000001</v>
      </c>
      <c r="V6" s="109">
        <v>-56.3</v>
      </c>
      <c r="W6" s="109">
        <v>-16.2</v>
      </c>
      <c r="X6" s="109">
        <v>-14.6</v>
      </c>
      <c r="Y6" s="109">
        <v>-14.8</v>
      </c>
      <c r="Z6" s="109">
        <v>-17.3</v>
      </c>
      <c r="AA6" s="109">
        <v>-62.9</v>
      </c>
      <c r="AB6" s="109">
        <v>-22.7</v>
      </c>
      <c r="AC6" s="109">
        <v>-20.400000000000002</v>
      </c>
      <c r="AD6" s="109">
        <v>-21.7</v>
      </c>
      <c r="AE6" s="109">
        <v>-21.5</v>
      </c>
      <c r="AF6" s="109">
        <v>-86.300000000000011</v>
      </c>
      <c r="AG6" s="109">
        <v>-18.200000000000003</v>
      </c>
      <c r="AH6" s="109">
        <v>-16.5</v>
      </c>
      <c r="AI6" s="109">
        <v>-18.5</v>
      </c>
      <c r="AJ6" s="109">
        <v>-18</v>
      </c>
      <c r="AK6" s="109">
        <v>-71.2</v>
      </c>
      <c r="AL6" s="109">
        <v>-17.8</v>
      </c>
      <c r="AM6" s="109">
        <v>-17.5</v>
      </c>
      <c r="AN6" s="109">
        <v>-17.100000000000001</v>
      </c>
      <c r="AO6" s="109">
        <v>-19.900000000000002</v>
      </c>
      <c r="AP6" s="109">
        <v>-72.2</v>
      </c>
      <c r="AQ6" s="109">
        <v>-22.1</v>
      </c>
      <c r="AR6" s="109">
        <v>-19.200000000000003</v>
      </c>
      <c r="AS6" s="109">
        <v>-20</v>
      </c>
      <c r="AT6" s="109">
        <v>-20</v>
      </c>
      <c r="AU6" s="109">
        <v>-5.2999999999999989</v>
      </c>
      <c r="AV6" s="109">
        <v>-5.2999999999999989</v>
      </c>
      <c r="AW6" s="109">
        <v>-66.600000000000009</v>
      </c>
      <c r="AX6" s="109">
        <v>-66.600000000000009</v>
      </c>
      <c r="AY6" s="109">
        <v>-15</v>
      </c>
      <c r="AZ6" s="109">
        <v>-12.500000000000002</v>
      </c>
      <c r="BA6" s="109">
        <v>-15.900000000000002</v>
      </c>
      <c r="BB6" s="109">
        <v>-18.100000000000001</v>
      </c>
      <c r="BC6" s="109">
        <v>-61.4</v>
      </c>
      <c r="BD6" s="109">
        <v>-21.499999999999996</v>
      </c>
      <c r="BE6" s="109">
        <v>-21.499999999999996</v>
      </c>
      <c r="BF6" s="109">
        <v>-14.3</v>
      </c>
      <c r="BG6" s="109">
        <v>-14.3</v>
      </c>
      <c r="BH6" s="109">
        <v>-15.299999999999999</v>
      </c>
      <c r="BI6" s="109">
        <v>-15.299999999999999</v>
      </c>
      <c r="BJ6" s="109">
        <v>-8.6000000000000121</v>
      </c>
      <c r="BK6" s="109">
        <v>-366.5</v>
      </c>
      <c r="BL6" s="109">
        <v>-59.7</v>
      </c>
      <c r="BM6" s="109">
        <v>-417.6</v>
      </c>
      <c r="BN6" s="109">
        <v>-120</v>
      </c>
      <c r="BO6" s="109">
        <v>-79</v>
      </c>
      <c r="BP6" s="109">
        <v>-107.1</v>
      </c>
      <c r="BQ6" s="109">
        <v>-134.30000000000001</v>
      </c>
      <c r="BR6" s="109">
        <v>-440.40000000000009</v>
      </c>
      <c r="BS6" s="109">
        <v>-132.69999999999999</v>
      </c>
      <c r="BT6" s="109">
        <v>-128</v>
      </c>
      <c r="BU6" s="109">
        <v>-152</v>
      </c>
      <c r="BV6" s="109">
        <v>-170.5</v>
      </c>
      <c r="BW6" s="109">
        <v>-583.19999999999993</v>
      </c>
      <c r="BX6" s="109">
        <v>-173.5</v>
      </c>
      <c r="BY6" s="109">
        <v>-177.7</v>
      </c>
    </row>
    <row r="7" spans="2:77" s="2" customFormat="1" x14ac:dyDescent="0.2">
      <c r="B7" s="6" t="s">
        <v>216</v>
      </c>
      <c r="C7" s="37">
        <v>408.4</v>
      </c>
      <c r="D7" s="37">
        <v>537.39999999999986</v>
      </c>
      <c r="E7" s="37">
        <v>655</v>
      </c>
      <c r="F7" s="37">
        <v>842.9</v>
      </c>
      <c r="G7" s="37">
        <v>898.5</v>
      </c>
      <c r="H7" s="37">
        <v>258.3</v>
      </c>
      <c r="I7" s="37">
        <v>272.8</v>
      </c>
      <c r="J7" s="37">
        <v>304.60000000000002</v>
      </c>
      <c r="K7" s="37">
        <v>339.90000000000003</v>
      </c>
      <c r="L7" s="37">
        <v>1175.3</v>
      </c>
      <c r="M7" s="37">
        <v>340.8</v>
      </c>
      <c r="N7" s="37">
        <v>353.7</v>
      </c>
      <c r="O7" s="37">
        <v>362.90000000000009</v>
      </c>
      <c r="P7" s="37">
        <v>392.49999999999994</v>
      </c>
      <c r="Q7" s="37">
        <v>1450</v>
      </c>
      <c r="R7" s="37">
        <v>401.40000000000003</v>
      </c>
      <c r="S7" s="37">
        <v>400.29999999999995</v>
      </c>
      <c r="T7" s="37">
        <v>412.3</v>
      </c>
      <c r="U7" s="37">
        <v>432.9</v>
      </c>
      <c r="V7" s="37">
        <v>1646.7</v>
      </c>
      <c r="W7" s="37">
        <v>429.50000000000006</v>
      </c>
      <c r="X7" s="37">
        <v>432.4</v>
      </c>
      <c r="Y7" s="37">
        <v>438.59999999999997</v>
      </c>
      <c r="Z7" s="37">
        <v>458.3</v>
      </c>
      <c r="AA7" s="37">
        <v>1758.8999999999999</v>
      </c>
      <c r="AB7" s="37">
        <v>459.3</v>
      </c>
      <c r="AC7" s="37">
        <v>461.00000000000006</v>
      </c>
      <c r="AD7" s="37">
        <v>471.50000000000006</v>
      </c>
      <c r="AE7" s="37">
        <v>482.2</v>
      </c>
      <c r="AF7" s="37">
        <v>1874</v>
      </c>
      <c r="AG7" s="37">
        <v>463.09999999999997</v>
      </c>
      <c r="AH7" s="37">
        <v>450.29999999999995</v>
      </c>
      <c r="AI7" s="37">
        <v>475.50000000000006</v>
      </c>
      <c r="AJ7" s="37">
        <v>494.29999999999995</v>
      </c>
      <c r="AK7" s="37">
        <v>1883.1000000000001</v>
      </c>
      <c r="AL7" s="37">
        <v>502.40000000000003</v>
      </c>
      <c r="AM7" s="37">
        <v>491.4</v>
      </c>
      <c r="AN7" s="37">
        <v>530.29999999999995</v>
      </c>
      <c r="AO7" s="37">
        <v>572.70000000000005</v>
      </c>
      <c r="AP7" s="37">
        <v>2096.8000000000002</v>
      </c>
      <c r="AQ7" s="37">
        <v>581.1</v>
      </c>
      <c r="AR7" s="37">
        <v>577.89999999999986</v>
      </c>
      <c r="AS7" s="37">
        <v>665</v>
      </c>
      <c r="AT7" s="37">
        <v>665</v>
      </c>
      <c r="AU7" s="37">
        <v>783.10000000000014</v>
      </c>
      <c r="AV7" s="37">
        <v>783.10000000000014</v>
      </c>
      <c r="AW7" s="37">
        <v>2607.1</v>
      </c>
      <c r="AX7" s="37">
        <v>2607.1</v>
      </c>
      <c r="AY7" s="37">
        <v>802.2</v>
      </c>
      <c r="AZ7" s="37">
        <v>769.3</v>
      </c>
      <c r="BA7" s="37">
        <v>859</v>
      </c>
      <c r="BB7" s="37">
        <v>954.8</v>
      </c>
      <c r="BC7" s="37">
        <v>3385.2999999999997</v>
      </c>
      <c r="BD7" s="37">
        <v>987.6</v>
      </c>
      <c r="BE7" s="37">
        <v>987.6</v>
      </c>
      <c r="BF7" s="37">
        <v>996.60000000000014</v>
      </c>
      <c r="BG7" s="37">
        <v>996.60000000000014</v>
      </c>
      <c r="BH7" s="37">
        <v>1093.5</v>
      </c>
      <c r="BI7" s="37">
        <v>1093.5</v>
      </c>
      <c r="BJ7" s="37">
        <v>1269</v>
      </c>
      <c r="BK7" s="37">
        <v>911.09999999999991</v>
      </c>
      <c r="BL7" s="37">
        <v>4346.8</v>
      </c>
      <c r="BM7" s="37">
        <v>3988.9</v>
      </c>
      <c r="BN7" s="37">
        <v>1149.0999999999999</v>
      </c>
      <c r="BO7" s="37">
        <v>741.30000000000007</v>
      </c>
      <c r="BP7" s="37">
        <v>1023.3000000000001</v>
      </c>
      <c r="BQ7" s="37">
        <v>1284.8</v>
      </c>
      <c r="BR7" s="37">
        <v>4198.5</v>
      </c>
      <c r="BS7" s="37">
        <v>1260.2</v>
      </c>
      <c r="BT7" s="37">
        <v>1226.7</v>
      </c>
      <c r="BU7" s="37">
        <v>1466.4</v>
      </c>
      <c r="BV7" s="37">
        <v>1640</v>
      </c>
      <c r="BW7" s="37">
        <v>5593.3</v>
      </c>
      <c r="BX7" s="37">
        <v>1672.6</v>
      </c>
      <c r="BY7" s="37">
        <v>1699.8999999999999</v>
      </c>
    </row>
    <row r="8" spans="2:77" s="2" customFormat="1" x14ac:dyDescent="0.2">
      <c r="B8" s="6" t="s">
        <v>168</v>
      </c>
      <c r="C8" s="37"/>
      <c r="D8" s="37"/>
      <c r="E8" s="37"/>
      <c r="F8" s="37"/>
      <c r="G8" s="37"/>
      <c r="H8" s="37"/>
      <c r="I8" s="37"/>
      <c r="J8" s="37"/>
      <c r="K8" s="37"/>
      <c r="L8" s="37"/>
      <c r="M8" s="3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row>
    <row r="9" spans="2:77" x14ac:dyDescent="0.2">
      <c r="B9" s="10" t="s">
        <v>217</v>
      </c>
      <c r="C9" s="141">
        <v>369.9</v>
      </c>
      <c r="D9" s="141">
        <v>454.9</v>
      </c>
      <c r="E9" s="121">
        <v>687</v>
      </c>
      <c r="F9" s="142">
        <v>757.6</v>
      </c>
      <c r="G9" s="121">
        <v>649.5</v>
      </c>
      <c r="H9" s="121">
        <v>232.4</v>
      </c>
      <c r="I9" s="121">
        <v>248.3</v>
      </c>
      <c r="J9" s="121">
        <v>307.89999999999998</v>
      </c>
      <c r="K9" s="109">
        <v>316.10000000000002</v>
      </c>
      <c r="L9" s="109">
        <v>1104.7</v>
      </c>
      <c r="M9" s="109">
        <v>288</v>
      </c>
      <c r="N9" s="109">
        <v>301.3</v>
      </c>
      <c r="O9" s="109">
        <v>337.1</v>
      </c>
      <c r="P9" s="109">
        <v>318.3</v>
      </c>
      <c r="Q9" s="109">
        <v>1244.7</v>
      </c>
      <c r="R9" s="109">
        <v>301.8</v>
      </c>
      <c r="S9" s="109">
        <v>327.60000000000002</v>
      </c>
      <c r="T9" s="109">
        <v>325.3</v>
      </c>
      <c r="U9" s="109">
        <v>298.89999999999998</v>
      </c>
      <c r="V9" s="109">
        <v>1253.5999999999999</v>
      </c>
      <c r="W9" s="109">
        <v>304.7</v>
      </c>
      <c r="X9" s="109">
        <v>321.39999999999998</v>
      </c>
      <c r="Y9" s="109">
        <v>428.3</v>
      </c>
      <c r="Z9" s="109">
        <v>431.7</v>
      </c>
      <c r="AA9" s="109">
        <v>1486.1</v>
      </c>
      <c r="AB9" s="109">
        <v>406.4</v>
      </c>
      <c r="AC9" s="109">
        <v>353.1</v>
      </c>
      <c r="AD9" s="109">
        <v>455.7</v>
      </c>
      <c r="AE9" s="109">
        <v>456.2</v>
      </c>
      <c r="AF9" s="109">
        <v>1671.4</v>
      </c>
      <c r="AG9" s="109">
        <v>450.6</v>
      </c>
      <c r="AH9" s="109">
        <v>415</v>
      </c>
      <c r="AI9" s="109">
        <v>416.4</v>
      </c>
      <c r="AJ9" s="109">
        <v>397.2</v>
      </c>
      <c r="AK9" s="109">
        <v>1679.2</v>
      </c>
      <c r="AL9" s="109">
        <v>436.2</v>
      </c>
      <c r="AM9" s="109">
        <v>393.8</v>
      </c>
      <c r="AN9" s="109">
        <v>517.5</v>
      </c>
      <c r="AO9" s="109">
        <v>650.29999999999995</v>
      </c>
      <c r="AP9" s="109">
        <v>1997.8</v>
      </c>
      <c r="AQ9" s="109">
        <v>678.8</v>
      </c>
      <c r="AR9" s="109">
        <v>664</v>
      </c>
      <c r="AS9" s="109">
        <v>771.1</v>
      </c>
      <c r="AT9" s="109">
        <v>771.1</v>
      </c>
      <c r="AU9" s="109">
        <v>876.2</v>
      </c>
      <c r="AV9" s="109">
        <v>876.2</v>
      </c>
      <c r="AW9" s="109">
        <v>2990</v>
      </c>
      <c r="AX9" s="109">
        <v>2990</v>
      </c>
      <c r="AY9" s="109">
        <v>853.8</v>
      </c>
      <c r="AZ9" s="109">
        <v>823</v>
      </c>
      <c r="BA9" s="109">
        <v>1072.0999999999999</v>
      </c>
      <c r="BB9" s="109">
        <v>1170.4000000000001</v>
      </c>
      <c r="BC9" s="109">
        <v>3919.2</v>
      </c>
      <c r="BD9" s="109">
        <v>1280.8</v>
      </c>
      <c r="BE9" s="109">
        <v>1280.8</v>
      </c>
      <c r="BF9" s="109">
        <v>1238.3</v>
      </c>
      <c r="BG9" s="109">
        <v>1238.3</v>
      </c>
      <c r="BH9" s="109">
        <v>1406</v>
      </c>
      <c r="BI9" s="109">
        <v>1406</v>
      </c>
      <c r="BJ9" s="109">
        <v>1554.5</v>
      </c>
      <c r="BK9" s="109">
        <v>1554.5</v>
      </c>
      <c r="BL9" s="109">
        <v>5479.6</v>
      </c>
      <c r="BM9" s="109">
        <v>5479.6</v>
      </c>
      <c r="BN9" s="109">
        <v>1414.4</v>
      </c>
      <c r="BO9" s="109">
        <v>665.3</v>
      </c>
      <c r="BP9" s="109">
        <v>1684.5</v>
      </c>
      <c r="BQ9" s="109">
        <v>1386.5</v>
      </c>
      <c r="BR9" s="109">
        <v>5150.7</v>
      </c>
      <c r="BS9" s="109">
        <v>1334.7</v>
      </c>
      <c r="BT9" s="109">
        <v>1239.4000000000001</v>
      </c>
      <c r="BU9" s="109">
        <v>1039.4000000000001</v>
      </c>
      <c r="BV9" s="109">
        <v>799.8</v>
      </c>
      <c r="BW9" s="109">
        <v>4413.3</v>
      </c>
      <c r="BX9" s="109">
        <v>813.1</v>
      </c>
      <c r="BY9" s="109">
        <v>1108.9000000000001</v>
      </c>
    </row>
    <row r="10" spans="2:77" x14ac:dyDescent="0.2">
      <c r="B10" s="10" t="s">
        <v>218</v>
      </c>
      <c r="C10" s="141">
        <v>78.3</v>
      </c>
      <c r="D10" s="141">
        <v>135.4</v>
      </c>
      <c r="E10" s="121">
        <v>166.2</v>
      </c>
      <c r="F10" s="142">
        <v>225.6</v>
      </c>
      <c r="G10" s="121">
        <v>275</v>
      </c>
      <c r="H10" s="121">
        <v>63</v>
      </c>
      <c r="I10" s="121">
        <v>43.2</v>
      </c>
      <c r="J10" s="121">
        <v>47.7</v>
      </c>
      <c r="K10" s="109">
        <v>67.3</v>
      </c>
      <c r="L10" s="109">
        <v>221.3</v>
      </c>
      <c r="M10" s="109">
        <v>53.7</v>
      </c>
      <c r="N10" s="109">
        <v>52.5</v>
      </c>
      <c r="O10" s="109">
        <v>58.5</v>
      </c>
      <c r="P10" s="109">
        <v>63</v>
      </c>
      <c r="Q10" s="109">
        <v>227.7</v>
      </c>
      <c r="R10" s="109">
        <v>72.599999999999994</v>
      </c>
      <c r="S10" s="109">
        <v>62.6</v>
      </c>
      <c r="T10" s="109">
        <v>70.3</v>
      </c>
      <c r="U10" s="109">
        <v>64.599999999999994</v>
      </c>
      <c r="V10" s="109">
        <v>270.2</v>
      </c>
      <c r="W10" s="109">
        <v>59.9</v>
      </c>
      <c r="X10" s="109">
        <v>60.1</v>
      </c>
      <c r="Y10" s="109">
        <v>70</v>
      </c>
      <c r="Z10" s="109">
        <v>74.7</v>
      </c>
      <c r="AA10" s="109">
        <v>264.60000000000002</v>
      </c>
      <c r="AB10" s="109">
        <v>80.7</v>
      </c>
      <c r="AC10" s="109">
        <v>91.4</v>
      </c>
      <c r="AD10" s="109">
        <v>81</v>
      </c>
      <c r="AE10" s="109">
        <v>97.8</v>
      </c>
      <c r="AF10" s="109">
        <v>350.8</v>
      </c>
      <c r="AG10" s="109">
        <v>94.2</v>
      </c>
      <c r="AH10" s="109">
        <v>84.9</v>
      </c>
      <c r="AI10" s="109">
        <v>86.8</v>
      </c>
      <c r="AJ10" s="109">
        <v>102.7</v>
      </c>
      <c r="AK10" s="109">
        <v>368.6</v>
      </c>
      <c r="AL10" s="109">
        <v>108.9</v>
      </c>
      <c r="AM10" s="109">
        <v>78.599999999999994</v>
      </c>
      <c r="AN10" s="109">
        <v>76.099999999999994</v>
      </c>
      <c r="AO10" s="109">
        <v>84.2</v>
      </c>
      <c r="AP10" s="109">
        <v>347.8</v>
      </c>
      <c r="AQ10" s="109">
        <v>80.7</v>
      </c>
      <c r="AR10" s="109">
        <v>104.9</v>
      </c>
      <c r="AS10" s="109">
        <v>128.6</v>
      </c>
      <c r="AT10" s="109">
        <v>128.6</v>
      </c>
      <c r="AU10" s="109">
        <v>152.30000000000001</v>
      </c>
      <c r="AV10" s="109">
        <v>152.30000000000001</v>
      </c>
      <c r="AW10" s="109">
        <v>466.5</v>
      </c>
      <c r="AX10" s="109">
        <v>466.5</v>
      </c>
      <c r="AY10" s="109">
        <v>168.3</v>
      </c>
      <c r="AZ10" s="109">
        <v>149.30000000000001</v>
      </c>
      <c r="BA10" s="109">
        <v>144.30000000000001</v>
      </c>
      <c r="BB10" s="109">
        <v>137.69999999999999</v>
      </c>
      <c r="BC10" s="109">
        <v>599.5</v>
      </c>
      <c r="BD10" s="109">
        <v>182.4</v>
      </c>
      <c r="BE10" s="109">
        <v>182.4</v>
      </c>
      <c r="BF10" s="109">
        <v>149.5</v>
      </c>
      <c r="BG10" s="109">
        <v>149.5</v>
      </c>
      <c r="BH10" s="109">
        <v>176</v>
      </c>
      <c r="BI10" s="109">
        <v>176</v>
      </c>
      <c r="BJ10" s="109">
        <v>234.6</v>
      </c>
      <c r="BK10" s="109">
        <v>234.6</v>
      </c>
      <c r="BL10" s="109">
        <v>742.4</v>
      </c>
      <c r="BM10" s="109">
        <v>742.4</v>
      </c>
      <c r="BN10" s="109">
        <v>234.7</v>
      </c>
      <c r="BO10" s="109">
        <v>164.1</v>
      </c>
      <c r="BP10" s="109">
        <v>362.5</v>
      </c>
      <c r="BQ10" s="109">
        <v>207.9</v>
      </c>
      <c r="BR10" s="109">
        <v>969.19999999999993</v>
      </c>
      <c r="BS10" s="109">
        <v>203.9</v>
      </c>
      <c r="BT10" s="109">
        <v>231.2</v>
      </c>
      <c r="BU10" s="109">
        <v>268</v>
      </c>
      <c r="BV10" s="109">
        <v>197.6</v>
      </c>
      <c r="BW10" s="109">
        <v>900.7</v>
      </c>
      <c r="BX10" s="109">
        <v>227.2</v>
      </c>
      <c r="BY10" s="109">
        <v>242.20000000000002</v>
      </c>
    </row>
    <row r="11" spans="2:77" x14ac:dyDescent="0.2">
      <c r="B11" s="10" t="s">
        <v>219</v>
      </c>
      <c r="C11" s="141">
        <v>448.2</v>
      </c>
      <c r="D11" s="141">
        <v>590.29999999999995</v>
      </c>
      <c r="E11" s="141">
        <v>853.2</v>
      </c>
      <c r="F11" s="141">
        <v>983.2</v>
      </c>
      <c r="G11" s="141">
        <v>924.5</v>
      </c>
      <c r="H11" s="121">
        <v>295.39999999999998</v>
      </c>
      <c r="I11" s="121">
        <v>291.5</v>
      </c>
      <c r="J11" s="121">
        <v>355.59999999999997</v>
      </c>
      <c r="K11" s="121">
        <v>383.40000000000003</v>
      </c>
      <c r="L11" s="141">
        <v>1326</v>
      </c>
      <c r="M11" s="121">
        <v>341.7</v>
      </c>
      <c r="N11" s="121">
        <v>353.8</v>
      </c>
      <c r="O11" s="121">
        <v>395.6</v>
      </c>
      <c r="P11" s="121">
        <v>381.3</v>
      </c>
      <c r="Q11" s="121">
        <v>1472.4</v>
      </c>
      <c r="R11" s="121">
        <v>374.4</v>
      </c>
      <c r="S11" s="121">
        <v>390.20000000000005</v>
      </c>
      <c r="T11" s="121">
        <v>395.6</v>
      </c>
      <c r="U11" s="121">
        <v>363.5</v>
      </c>
      <c r="V11" s="121">
        <v>1523.8</v>
      </c>
      <c r="W11" s="121">
        <v>364.59999999999997</v>
      </c>
      <c r="X11" s="121">
        <v>381.5</v>
      </c>
      <c r="Y11" s="121">
        <v>498.3</v>
      </c>
      <c r="Z11" s="121">
        <v>506.4</v>
      </c>
      <c r="AA11" s="121">
        <v>1750.6999999999998</v>
      </c>
      <c r="AB11" s="121">
        <v>487.09999999999997</v>
      </c>
      <c r="AC11" s="121">
        <v>444.5</v>
      </c>
      <c r="AD11" s="121">
        <v>536.70000000000005</v>
      </c>
      <c r="AE11" s="121">
        <v>554</v>
      </c>
      <c r="AF11" s="121">
        <v>2022.2</v>
      </c>
      <c r="AG11" s="121">
        <v>544.80000000000007</v>
      </c>
      <c r="AH11" s="121">
        <v>499.9</v>
      </c>
      <c r="AI11" s="121">
        <v>503.2</v>
      </c>
      <c r="AJ11" s="121">
        <v>499.9</v>
      </c>
      <c r="AK11" s="121">
        <v>2047.8000000000002</v>
      </c>
      <c r="AL11" s="121">
        <v>545.1</v>
      </c>
      <c r="AM11" s="121">
        <v>472.4</v>
      </c>
      <c r="AN11" s="121">
        <v>593.6</v>
      </c>
      <c r="AO11" s="121">
        <v>734.5</v>
      </c>
      <c r="AP11" s="121">
        <v>2345.6</v>
      </c>
      <c r="AQ11" s="121">
        <v>759.5</v>
      </c>
      <c r="AR11" s="121">
        <v>768.9</v>
      </c>
      <c r="AS11" s="121">
        <v>899.7</v>
      </c>
      <c r="AT11" s="121">
        <v>899.7</v>
      </c>
      <c r="AU11" s="121">
        <v>1028.5</v>
      </c>
      <c r="AV11" s="121">
        <v>1028.5</v>
      </c>
      <c r="AW11" s="121">
        <v>3456.5</v>
      </c>
      <c r="AX11" s="121">
        <v>3456.5</v>
      </c>
      <c r="AY11" s="121">
        <v>1022.0999999999999</v>
      </c>
      <c r="AZ11" s="121">
        <v>972.3</v>
      </c>
      <c r="BA11" s="121">
        <v>1216.3999999999999</v>
      </c>
      <c r="BB11" s="121">
        <v>1308.1000000000001</v>
      </c>
      <c r="BC11" s="121">
        <v>4518.7</v>
      </c>
      <c r="BD11" s="121">
        <v>1463.2</v>
      </c>
      <c r="BE11" s="121">
        <v>1463.2</v>
      </c>
      <c r="BF11" s="121">
        <v>1387.8</v>
      </c>
      <c r="BG11" s="121">
        <v>1387.8</v>
      </c>
      <c r="BH11" s="121">
        <v>1582</v>
      </c>
      <c r="BI11" s="121">
        <v>1582</v>
      </c>
      <c r="BJ11" s="121">
        <v>1789.1</v>
      </c>
      <c r="BK11" s="121">
        <v>1789.1</v>
      </c>
      <c r="BL11" s="121">
        <v>6222</v>
      </c>
      <c r="BM11" s="121">
        <v>6222</v>
      </c>
      <c r="BN11" s="121">
        <v>1649.1000000000001</v>
      </c>
      <c r="BO11" s="121">
        <v>829.4</v>
      </c>
      <c r="BP11" s="121">
        <v>2047</v>
      </c>
      <c r="BQ11" s="121">
        <v>1594.4</v>
      </c>
      <c r="BR11" s="121">
        <v>6119.9</v>
      </c>
      <c r="BS11" s="121">
        <v>1538.6000000000001</v>
      </c>
      <c r="BT11" s="121">
        <v>1470.6000000000001</v>
      </c>
      <c r="BU11" s="121">
        <v>1307.4000000000001</v>
      </c>
      <c r="BV11" s="121">
        <v>997.4</v>
      </c>
      <c r="BW11" s="121">
        <v>5314</v>
      </c>
      <c r="BX11" s="121">
        <v>1040.3</v>
      </c>
      <c r="BY11" s="121">
        <v>1351.1000000000001</v>
      </c>
    </row>
    <row r="12" spans="2:77" x14ac:dyDescent="0.2">
      <c r="B12" s="10" t="s">
        <v>220</v>
      </c>
      <c r="C12" s="141">
        <v>-1.7</v>
      </c>
      <c r="D12" s="141">
        <v>-1.5</v>
      </c>
      <c r="E12" s="141">
        <v>-2.6999999999999997</v>
      </c>
      <c r="F12" s="141">
        <v>-2.4</v>
      </c>
      <c r="G12" s="141">
        <v>-2.1</v>
      </c>
      <c r="H12" s="121">
        <v>-0.9</v>
      </c>
      <c r="I12" s="121">
        <v>-0.89999999999999991</v>
      </c>
      <c r="J12" s="121">
        <v>-1.4000000000000001</v>
      </c>
      <c r="K12" s="121">
        <v>-1.1000000000000001</v>
      </c>
      <c r="L12" s="141">
        <v>-4.0999999999999996</v>
      </c>
      <c r="M12" s="109">
        <v>-1</v>
      </c>
      <c r="N12" s="109">
        <v>-1.1000000000000001</v>
      </c>
      <c r="O12" s="109">
        <v>-1</v>
      </c>
      <c r="P12" s="109">
        <v>-1.1000000000000001</v>
      </c>
      <c r="Q12" s="109">
        <v>-4.3</v>
      </c>
      <c r="R12" s="109">
        <v>-1.1000000000000001</v>
      </c>
      <c r="S12" s="109">
        <v>-0.9</v>
      </c>
      <c r="T12" s="109">
        <v>-0.9</v>
      </c>
      <c r="U12" s="109">
        <v>-0.9</v>
      </c>
      <c r="V12" s="109">
        <v>-3.8</v>
      </c>
      <c r="W12" s="109">
        <v>-0.79999999999999993</v>
      </c>
      <c r="X12" s="109">
        <v>-0.79999999999999993</v>
      </c>
      <c r="Y12" s="109">
        <v>-1</v>
      </c>
      <c r="Z12" s="109">
        <v>-0.79999999999999993</v>
      </c>
      <c r="AA12" s="109">
        <v>-3.4</v>
      </c>
      <c r="AB12" s="109">
        <v>-1.3</v>
      </c>
      <c r="AC12" s="109">
        <v>-0.89999999999999991</v>
      </c>
      <c r="AD12" s="109">
        <v>-0.79999999999999993</v>
      </c>
      <c r="AE12" s="109">
        <v>-1</v>
      </c>
      <c r="AF12" s="109">
        <v>-4</v>
      </c>
      <c r="AG12" s="109">
        <v>-0.9</v>
      </c>
      <c r="AH12" s="109">
        <v>-0.7</v>
      </c>
      <c r="AI12" s="109">
        <v>-0.7</v>
      </c>
      <c r="AJ12" s="109">
        <v>-0.7</v>
      </c>
      <c r="AK12" s="109">
        <v>-2.9</v>
      </c>
      <c r="AL12" s="109">
        <v>-0.5</v>
      </c>
      <c r="AM12" s="109">
        <v>-0.7</v>
      </c>
      <c r="AN12" s="109">
        <v>-0.7</v>
      </c>
      <c r="AO12" s="109">
        <v>-1.2000000000000002</v>
      </c>
      <c r="AP12" s="109">
        <v>-3.1</v>
      </c>
      <c r="AQ12" s="109">
        <v>-1</v>
      </c>
      <c r="AR12" s="109">
        <v>-1.1000000000000001</v>
      </c>
      <c r="AS12" s="109">
        <v>-1.3</v>
      </c>
      <c r="AT12" s="109">
        <v>-1.3</v>
      </c>
      <c r="AU12" s="109">
        <v>-2</v>
      </c>
      <c r="AV12" s="109">
        <v>-2</v>
      </c>
      <c r="AW12" s="109">
        <v>-5.3000000000000007</v>
      </c>
      <c r="AX12" s="109">
        <v>-5.3000000000000007</v>
      </c>
      <c r="AY12" s="109">
        <v>-1.5999999999999999</v>
      </c>
      <c r="AZ12" s="109">
        <v>-1.4</v>
      </c>
      <c r="BA12" s="109">
        <v>-2.1999999999999997</v>
      </c>
      <c r="BB12" s="109">
        <v>-3.0999999999999996</v>
      </c>
      <c r="BC12" s="109">
        <v>-8.3000000000000007</v>
      </c>
      <c r="BD12" s="109">
        <v>-3.0999999999999996</v>
      </c>
      <c r="BE12" s="109">
        <v>-3.0999999999999996</v>
      </c>
      <c r="BF12" s="109">
        <v>-3.1999999999999997</v>
      </c>
      <c r="BG12" s="109">
        <v>-3.1999999999999997</v>
      </c>
      <c r="BH12" s="109">
        <v>-4.3999999999999995</v>
      </c>
      <c r="BI12" s="109">
        <v>-4.3999999999999995</v>
      </c>
      <c r="BJ12" s="109">
        <v>-4.8000000000000007</v>
      </c>
      <c r="BK12" s="109">
        <v>-4.8000000000000007</v>
      </c>
      <c r="BL12" s="109">
        <v>-15.3</v>
      </c>
      <c r="BM12" s="109">
        <v>-15.3</v>
      </c>
      <c r="BN12" s="109">
        <v>-3.6</v>
      </c>
      <c r="BO12" s="109">
        <v>-0.60000000000000009</v>
      </c>
      <c r="BP12" s="109">
        <v>-2.7</v>
      </c>
      <c r="BQ12" s="109">
        <v>-3.9</v>
      </c>
      <c r="BR12" s="109">
        <v>-10.8</v>
      </c>
      <c r="BS12" s="109">
        <v>-1.7</v>
      </c>
      <c r="BT12" s="109">
        <v>-1.5999999999999999</v>
      </c>
      <c r="BU12" s="109">
        <v>-1.5999999999999999</v>
      </c>
      <c r="BV12" s="109">
        <v>-1.2</v>
      </c>
      <c r="BW12" s="109">
        <v>-6</v>
      </c>
      <c r="BX12" s="109">
        <v>-1.3</v>
      </c>
      <c r="BY12" s="109">
        <v>-1.6</v>
      </c>
    </row>
    <row r="13" spans="2:77" s="2" customFormat="1" x14ac:dyDescent="0.2">
      <c r="B13" s="6" t="s">
        <v>201</v>
      </c>
      <c r="C13" s="38">
        <v>446.5</v>
      </c>
      <c r="D13" s="38">
        <v>588.79999999999995</v>
      </c>
      <c r="E13" s="38">
        <v>850.5</v>
      </c>
      <c r="F13" s="38">
        <v>980.80000000000007</v>
      </c>
      <c r="G13" s="38">
        <v>922.4</v>
      </c>
      <c r="H13" s="38">
        <v>294.5</v>
      </c>
      <c r="I13" s="38">
        <v>290.60000000000002</v>
      </c>
      <c r="J13" s="38">
        <v>354.2</v>
      </c>
      <c r="K13" s="38">
        <v>382.3</v>
      </c>
      <c r="L13" s="38">
        <v>1321.9</v>
      </c>
      <c r="M13" s="38">
        <v>340.7</v>
      </c>
      <c r="N13" s="38">
        <v>352.7</v>
      </c>
      <c r="O13" s="38">
        <v>394.6</v>
      </c>
      <c r="P13" s="38">
        <v>380.2</v>
      </c>
      <c r="Q13" s="38">
        <v>1468.1000000000001</v>
      </c>
      <c r="R13" s="38">
        <v>373.29999999999995</v>
      </c>
      <c r="S13" s="38">
        <v>389.30000000000007</v>
      </c>
      <c r="T13" s="38">
        <v>394.70000000000005</v>
      </c>
      <c r="U13" s="38">
        <v>362.6</v>
      </c>
      <c r="V13" s="38">
        <v>1520</v>
      </c>
      <c r="W13" s="38">
        <v>363.79999999999995</v>
      </c>
      <c r="X13" s="38">
        <v>380.7</v>
      </c>
      <c r="Y13" s="38">
        <v>497.3</v>
      </c>
      <c r="Z13" s="38">
        <v>505.59999999999997</v>
      </c>
      <c r="AA13" s="38">
        <v>1747.2999999999997</v>
      </c>
      <c r="AB13" s="38">
        <v>485.79999999999995</v>
      </c>
      <c r="AC13" s="38">
        <v>443.6</v>
      </c>
      <c r="AD13" s="38">
        <v>535.90000000000009</v>
      </c>
      <c r="AE13" s="38">
        <v>553</v>
      </c>
      <c r="AF13" s="38">
        <v>2018.2</v>
      </c>
      <c r="AG13" s="38">
        <v>543.90000000000009</v>
      </c>
      <c r="AH13" s="38">
        <v>499.2</v>
      </c>
      <c r="AI13" s="38">
        <v>502.5</v>
      </c>
      <c r="AJ13" s="38">
        <v>499.2</v>
      </c>
      <c r="AK13" s="38">
        <v>2044.9</v>
      </c>
      <c r="AL13" s="38">
        <v>544.6</v>
      </c>
      <c r="AM13" s="38">
        <v>471.7</v>
      </c>
      <c r="AN13" s="38">
        <v>592.9</v>
      </c>
      <c r="AO13" s="38">
        <v>733.3</v>
      </c>
      <c r="AP13" s="38">
        <v>2342.5</v>
      </c>
      <c r="AQ13" s="38">
        <v>758.5</v>
      </c>
      <c r="AR13" s="38">
        <v>767.8</v>
      </c>
      <c r="AS13" s="38">
        <v>898.40000000000009</v>
      </c>
      <c r="AT13" s="38">
        <v>898.40000000000009</v>
      </c>
      <c r="AU13" s="38">
        <v>1026.5</v>
      </c>
      <c r="AV13" s="38">
        <v>1026.5</v>
      </c>
      <c r="AW13" s="38">
        <v>3451.2</v>
      </c>
      <c r="AX13" s="38">
        <v>3451.2</v>
      </c>
      <c r="AY13" s="38">
        <v>1020.4999999999999</v>
      </c>
      <c r="AZ13" s="38">
        <v>970.9</v>
      </c>
      <c r="BA13" s="38">
        <v>1214.1999999999998</v>
      </c>
      <c r="BB13" s="38">
        <v>1305.0000000000002</v>
      </c>
      <c r="BC13" s="38">
        <v>4510.3999999999996</v>
      </c>
      <c r="BD13" s="38">
        <v>1460.1000000000001</v>
      </c>
      <c r="BE13" s="38">
        <v>1460.1000000000001</v>
      </c>
      <c r="BF13" s="38">
        <v>1384.6</v>
      </c>
      <c r="BG13" s="38">
        <v>1384.6</v>
      </c>
      <c r="BH13" s="38">
        <v>1577.6</v>
      </c>
      <c r="BI13" s="38">
        <v>1577.6</v>
      </c>
      <c r="BJ13" s="38">
        <v>1784.3</v>
      </c>
      <c r="BK13" s="38">
        <v>1784.3</v>
      </c>
      <c r="BL13" s="38">
        <v>6206.7</v>
      </c>
      <c r="BM13" s="38">
        <v>6206.7</v>
      </c>
      <c r="BN13" s="38">
        <v>1645.5000000000002</v>
      </c>
      <c r="BO13" s="38">
        <v>828.8</v>
      </c>
      <c r="BP13" s="38">
        <v>2044.3</v>
      </c>
      <c r="BQ13" s="38">
        <v>1590.5</v>
      </c>
      <c r="BR13" s="38">
        <v>6109.0999999999995</v>
      </c>
      <c r="BS13" s="38">
        <v>1536.9</v>
      </c>
      <c r="BT13" s="38">
        <v>1469.0000000000002</v>
      </c>
      <c r="BU13" s="38">
        <v>1305.8000000000002</v>
      </c>
      <c r="BV13" s="38">
        <v>996.19999999999993</v>
      </c>
      <c r="BW13" s="38">
        <v>5308</v>
      </c>
      <c r="BX13" s="38">
        <v>1039</v>
      </c>
      <c r="BY13" s="38">
        <v>1349.5000000000002</v>
      </c>
    </row>
    <row r="14" spans="2:77" s="2" customFormat="1" x14ac:dyDescent="0.2">
      <c r="B14" s="6" t="s">
        <v>24</v>
      </c>
      <c r="C14" s="38">
        <v>854.9</v>
      </c>
      <c r="D14" s="38">
        <v>1126.1999999999998</v>
      </c>
      <c r="E14" s="38">
        <v>1505.5</v>
      </c>
      <c r="F14" s="38">
        <v>1823.7</v>
      </c>
      <c r="G14" s="38">
        <v>1820.9</v>
      </c>
      <c r="H14" s="38">
        <v>552.79999999999995</v>
      </c>
      <c r="I14" s="38">
        <v>563.40000000000009</v>
      </c>
      <c r="J14" s="38">
        <v>658.8</v>
      </c>
      <c r="K14" s="38">
        <v>722.2</v>
      </c>
      <c r="L14" s="38">
        <v>2497.1999999999998</v>
      </c>
      <c r="M14" s="38">
        <v>681.5</v>
      </c>
      <c r="N14" s="38">
        <v>706.4</v>
      </c>
      <c r="O14" s="38">
        <v>757.50000000000011</v>
      </c>
      <c r="P14" s="38">
        <v>772.69999999999993</v>
      </c>
      <c r="Q14" s="38">
        <v>2918.1000000000004</v>
      </c>
      <c r="R14" s="38">
        <v>774.7</v>
      </c>
      <c r="S14" s="38">
        <v>789.6</v>
      </c>
      <c r="T14" s="38">
        <v>807</v>
      </c>
      <c r="U14" s="38">
        <v>795.5</v>
      </c>
      <c r="V14" s="38">
        <v>3166.7</v>
      </c>
      <c r="W14" s="38">
        <v>793.3</v>
      </c>
      <c r="X14" s="38">
        <v>813.09999999999991</v>
      </c>
      <c r="Y14" s="38">
        <v>935.9</v>
      </c>
      <c r="Z14" s="38">
        <v>963.9</v>
      </c>
      <c r="AA14" s="38">
        <v>3506.2</v>
      </c>
      <c r="AB14" s="38">
        <v>945.09999999999991</v>
      </c>
      <c r="AC14" s="38">
        <v>904.60000000000014</v>
      </c>
      <c r="AD14" s="38">
        <v>1007.4000000000001</v>
      </c>
      <c r="AE14" s="38">
        <v>1035.2</v>
      </c>
      <c r="AF14" s="38">
        <v>3892.2</v>
      </c>
      <c r="AG14" s="38">
        <v>1007</v>
      </c>
      <c r="AH14" s="38">
        <v>949.5</v>
      </c>
      <c r="AI14" s="38">
        <v>978</v>
      </c>
      <c r="AJ14" s="38">
        <v>993.5</v>
      </c>
      <c r="AK14" s="38">
        <v>3928</v>
      </c>
      <c r="AL14" s="38">
        <v>1047</v>
      </c>
      <c r="AM14" s="38">
        <v>963.09999999999991</v>
      </c>
      <c r="AN14" s="38">
        <v>1123.1999999999998</v>
      </c>
      <c r="AO14" s="38">
        <v>1306</v>
      </c>
      <c r="AP14" s="38">
        <v>4439.3</v>
      </c>
      <c r="AQ14" s="38">
        <v>1339.6</v>
      </c>
      <c r="AR14" s="38">
        <v>1345.6999999999998</v>
      </c>
      <c r="AS14" s="38">
        <v>1563.4</v>
      </c>
      <c r="AT14" s="38">
        <v>1563.4</v>
      </c>
      <c r="AU14" s="38">
        <v>1809.6000000000001</v>
      </c>
      <c r="AV14" s="38">
        <v>1809.6000000000001</v>
      </c>
      <c r="AW14" s="38">
        <v>6058.2999999999993</v>
      </c>
      <c r="AX14" s="38">
        <v>6058.2999999999993</v>
      </c>
      <c r="AY14" s="38">
        <v>1822.6999999999998</v>
      </c>
      <c r="AZ14" s="38">
        <v>1740.1999999999998</v>
      </c>
      <c r="BA14" s="38">
        <v>2073.1999999999998</v>
      </c>
      <c r="BB14" s="38">
        <v>2259.8000000000002</v>
      </c>
      <c r="BC14" s="38">
        <v>7895.6999999999989</v>
      </c>
      <c r="BD14" s="38">
        <v>2447.7000000000003</v>
      </c>
      <c r="BE14" s="38">
        <v>2447.7000000000003</v>
      </c>
      <c r="BF14" s="38">
        <v>2381.1999999999998</v>
      </c>
      <c r="BG14" s="38">
        <v>2381.1999999999998</v>
      </c>
      <c r="BH14" s="38">
        <v>2671.1</v>
      </c>
      <c r="BI14" s="38">
        <v>2671.1</v>
      </c>
      <c r="BJ14" s="38">
        <v>3053.3</v>
      </c>
      <c r="BK14" s="38">
        <v>2695.3999999999996</v>
      </c>
      <c r="BL14" s="38">
        <v>10553.5</v>
      </c>
      <c r="BM14" s="38">
        <v>10195.6</v>
      </c>
      <c r="BN14" s="38">
        <v>2794.6000000000004</v>
      </c>
      <c r="BO14" s="38">
        <v>1570.1</v>
      </c>
      <c r="BP14" s="38">
        <v>3067.6</v>
      </c>
      <c r="BQ14" s="38">
        <v>2875.3</v>
      </c>
      <c r="BR14" s="38">
        <v>10307.599999999999</v>
      </c>
      <c r="BS14" s="38">
        <v>2797.1000000000004</v>
      </c>
      <c r="BT14" s="38">
        <v>2695.7000000000003</v>
      </c>
      <c r="BU14" s="38">
        <v>2772.2000000000003</v>
      </c>
      <c r="BV14" s="38">
        <v>2636.2</v>
      </c>
      <c r="BW14" s="38">
        <v>10901.3</v>
      </c>
      <c r="BX14" s="38">
        <v>2711.6</v>
      </c>
      <c r="BY14" s="38">
        <v>3049.4</v>
      </c>
    </row>
    <row r="15" spans="2:77" ht="6" customHeight="1" x14ac:dyDescent="0.2">
      <c r="B15" s="6"/>
      <c r="C15" s="141"/>
      <c r="D15" s="141"/>
      <c r="E15" s="121"/>
      <c r="F15" s="142"/>
      <c r="G15" s="142"/>
      <c r="H15" s="121"/>
      <c r="I15" s="121"/>
      <c r="J15" s="121"/>
      <c r="K15" s="121"/>
      <c r="L15" s="144"/>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row>
    <row r="16" spans="2:77" x14ac:dyDescent="0.2">
      <c r="B16" s="48" t="s">
        <v>169</v>
      </c>
      <c r="C16" s="141"/>
      <c r="D16" s="141"/>
      <c r="E16" s="121"/>
      <c r="F16" s="142"/>
      <c r="G16" s="142"/>
      <c r="H16" s="121"/>
      <c r="I16" s="121"/>
      <c r="J16" s="121"/>
      <c r="K16" s="121"/>
      <c r="L16" s="144"/>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row>
    <row r="17" spans="2:77" x14ac:dyDescent="0.2">
      <c r="B17" s="48" t="s">
        <v>310</v>
      </c>
      <c r="C17" s="141">
        <v>-99.3</v>
      </c>
      <c r="D17" s="141">
        <v>-144.79999999999998</v>
      </c>
      <c r="E17" s="121">
        <v>-171.9</v>
      </c>
      <c r="F17" s="142">
        <v>-235.5</v>
      </c>
      <c r="G17" s="121">
        <v>-262.60000000000002</v>
      </c>
      <c r="H17" s="121">
        <v>-80</v>
      </c>
      <c r="I17" s="121">
        <v>-74.3</v>
      </c>
      <c r="J17" s="121">
        <v>-80</v>
      </c>
      <c r="K17" s="109">
        <v>-88.899999999999991</v>
      </c>
      <c r="L17" s="109">
        <v>-323.3</v>
      </c>
      <c r="M17" s="109">
        <v>-101.7</v>
      </c>
      <c r="N17" s="109">
        <v>-99.399999999999991</v>
      </c>
      <c r="O17" s="109">
        <v>-86</v>
      </c>
      <c r="P17" s="109">
        <v>-102.5</v>
      </c>
      <c r="Q17" s="109">
        <v>-389.5</v>
      </c>
      <c r="R17" s="109">
        <v>-118.80000000000001</v>
      </c>
      <c r="S17" s="109">
        <v>-114.2</v>
      </c>
      <c r="T17" s="109">
        <v>-122.5</v>
      </c>
      <c r="U17" s="109">
        <v>-129</v>
      </c>
      <c r="V17" s="109">
        <v>-484.5</v>
      </c>
      <c r="W17" s="109">
        <v>-139.6</v>
      </c>
      <c r="X17" s="109">
        <v>-136.19999999999999</v>
      </c>
      <c r="Y17" s="109">
        <v>-133.80000000000001</v>
      </c>
      <c r="Z17" s="109">
        <v>-135.5</v>
      </c>
      <c r="AA17" s="109">
        <v>-545</v>
      </c>
      <c r="AB17" s="109">
        <v>-142.29999999999998</v>
      </c>
      <c r="AC17" s="109">
        <v>-140.5</v>
      </c>
      <c r="AD17" s="109">
        <v>-153.5</v>
      </c>
      <c r="AE17" s="109">
        <v>-148.80000000000001</v>
      </c>
      <c r="AF17" s="109">
        <v>-585.09999999999991</v>
      </c>
      <c r="AG17" s="109">
        <v>-149</v>
      </c>
      <c r="AH17" s="109">
        <v>-150.4</v>
      </c>
      <c r="AI17" s="109">
        <v>-161.9</v>
      </c>
      <c r="AJ17" s="109">
        <v>-165.9</v>
      </c>
      <c r="AK17" s="109">
        <v>-627.30000000000007</v>
      </c>
      <c r="AL17" s="109">
        <v>-162.4</v>
      </c>
      <c r="AM17" s="109">
        <v>-165.79999999999998</v>
      </c>
      <c r="AN17" s="109">
        <v>-185.7</v>
      </c>
      <c r="AO17" s="109">
        <v>-203.29999999999998</v>
      </c>
      <c r="AP17" s="109">
        <v>-717.1</v>
      </c>
      <c r="AQ17" s="109">
        <v>-192</v>
      </c>
      <c r="AR17" s="109">
        <v>-194</v>
      </c>
      <c r="AS17" s="109">
        <v>-254.49999999999997</v>
      </c>
      <c r="AT17" s="109">
        <v>-239.7</v>
      </c>
      <c r="AU17" s="109">
        <v>-294.7</v>
      </c>
      <c r="AV17" s="109">
        <v>-253.79999999999998</v>
      </c>
      <c r="AW17" s="109">
        <v>-935.3</v>
      </c>
      <c r="AX17" s="109">
        <v>-879.59999999999991</v>
      </c>
      <c r="AY17" s="109">
        <v>-281.8</v>
      </c>
      <c r="AZ17" s="109">
        <v>-275.7</v>
      </c>
      <c r="BA17" s="109">
        <v>-311.10000000000002</v>
      </c>
      <c r="BB17" s="109">
        <v>-319.09999999999997</v>
      </c>
      <c r="BC17" s="109">
        <v>-1187.6999999999998</v>
      </c>
      <c r="BD17" s="109">
        <v>-316.5</v>
      </c>
      <c r="BE17" s="109">
        <v>-290.5</v>
      </c>
      <c r="BF17" s="109">
        <v>-343.90000000000003</v>
      </c>
      <c r="BG17" s="109">
        <v>-324.59999999999997</v>
      </c>
      <c r="BH17" s="109">
        <v>-393.8</v>
      </c>
      <c r="BI17" s="109">
        <v>-366.3</v>
      </c>
      <c r="BJ17" s="109">
        <v>-430.2</v>
      </c>
      <c r="BK17" s="109">
        <v>-130.5</v>
      </c>
      <c r="BL17" s="109">
        <v>-1484.5</v>
      </c>
      <c r="BM17" s="109">
        <v>-1112</v>
      </c>
      <c r="BN17" s="109">
        <v>-296.8</v>
      </c>
      <c r="BO17" s="109">
        <v>-181.3</v>
      </c>
      <c r="BP17" s="109">
        <v>-265.2</v>
      </c>
      <c r="BQ17" s="109">
        <v>-381</v>
      </c>
      <c r="BR17" s="109">
        <v>-1124.3</v>
      </c>
      <c r="BS17" s="109">
        <v>-362.59999999999997</v>
      </c>
      <c r="BT17" s="109">
        <v>-390.8</v>
      </c>
      <c r="BU17" s="109">
        <v>-181.4</v>
      </c>
      <c r="BV17" s="109">
        <v>-472.2</v>
      </c>
      <c r="BW17" s="109">
        <v>-1406.9</v>
      </c>
      <c r="BX17" s="109">
        <v>-387.8</v>
      </c>
      <c r="BY17" s="109">
        <v>-405.7</v>
      </c>
    </row>
    <row r="18" spans="2:77" x14ac:dyDescent="0.2">
      <c r="B18" s="48" t="s">
        <v>221</v>
      </c>
      <c r="C18" s="141">
        <v>-35.4</v>
      </c>
      <c r="D18" s="141">
        <v>-40.700000000000003</v>
      </c>
      <c r="E18" s="121">
        <v>-51.6</v>
      </c>
      <c r="F18" s="142">
        <v>-66.5</v>
      </c>
      <c r="G18" s="121">
        <v>-77.3</v>
      </c>
      <c r="H18" s="121">
        <v>-22.5</v>
      </c>
      <c r="I18" s="121">
        <v>-24</v>
      </c>
      <c r="J18" s="121">
        <v>-23.4</v>
      </c>
      <c r="K18" s="109">
        <v>-24.8</v>
      </c>
      <c r="L18" s="109">
        <v>-94.7</v>
      </c>
      <c r="M18" s="109">
        <v>-29.8</v>
      </c>
      <c r="N18" s="109">
        <v>-29</v>
      </c>
      <c r="O18" s="109">
        <v>-26.4</v>
      </c>
      <c r="P18" s="109">
        <v>-32.6</v>
      </c>
      <c r="Q18" s="109">
        <v>-117.8</v>
      </c>
      <c r="R18" s="109">
        <v>-35.9</v>
      </c>
      <c r="S18" s="109">
        <v>-36.200000000000003</v>
      </c>
      <c r="T18" s="109">
        <v>-37</v>
      </c>
      <c r="U18" s="109">
        <v>-37.200000000000003</v>
      </c>
      <c r="V18" s="109">
        <v>-146.30000000000001</v>
      </c>
      <c r="W18" s="109">
        <v>-39.9</v>
      </c>
      <c r="X18" s="109">
        <v>-41.4</v>
      </c>
      <c r="Y18" s="109">
        <v>-40.700000000000003</v>
      </c>
      <c r="Z18" s="109">
        <v>-39.1</v>
      </c>
      <c r="AA18" s="109">
        <v>-161.1</v>
      </c>
      <c r="AB18" s="109">
        <v>-44.3</v>
      </c>
      <c r="AC18" s="109">
        <v>-44.6</v>
      </c>
      <c r="AD18" s="109">
        <v>-47.3</v>
      </c>
      <c r="AE18" s="109">
        <v>-54.7</v>
      </c>
      <c r="AF18" s="109">
        <v>-190.8</v>
      </c>
      <c r="AG18" s="109">
        <v>-51</v>
      </c>
      <c r="AH18" s="109">
        <v>-45.3</v>
      </c>
      <c r="AI18" s="109">
        <v>-47.6</v>
      </c>
      <c r="AJ18" s="109">
        <v>-45.3</v>
      </c>
      <c r="AK18" s="109">
        <v>-189.3</v>
      </c>
      <c r="AL18" s="109">
        <v>-46.8</v>
      </c>
      <c r="AM18" s="109">
        <v>-46.4</v>
      </c>
      <c r="AN18" s="109">
        <v>-49.1</v>
      </c>
      <c r="AO18" s="109">
        <v>-51.4</v>
      </c>
      <c r="AP18" s="109">
        <v>-193.7</v>
      </c>
      <c r="AQ18" s="109">
        <v>-51.4</v>
      </c>
      <c r="AR18" s="109">
        <v>-54.3</v>
      </c>
      <c r="AS18" s="109">
        <v>-53.2</v>
      </c>
      <c r="AT18" s="109">
        <v>-53.2</v>
      </c>
      <c r="AU18" s="109">
        <v>-61.6</v>
      </c>
      <c r="AV18" s="109">
        <v>-61.300000000000004</v>
      </c>
      <c r="AW18" s="109">
        <v>-220.4</v>
      </c>
      <c r="AX18" s="109">
        <v>-220.1</v>
      </c>
      <c r="AY18" s="109">
        <v>-65</v>
      </c>
      <c r="AZ18" s="109">
        <v>-57.7</v>
      </c>
      <c r="BA18" s="109">
        <v>-57.7</v>
      </c>
      <c r="BB18" s="109">
        <v>-65.400000000000006</v>
      </c>
      <c r="BC18" s="109">
        <v>-245.9</v>
      </c>
      <c r="BD18" s="109">
        <v>-64.2</v>
      </c>
      <c r="BE18" s="109">
        <v>-64.099999999999994</v>
      </c>
      <c r="BF18" s="109">
        <v>-78.400000000000006</v>
      </c>
      <c r="BG18" s="109">
        <v>-78.400000000000006</v>
      </c>
      <c r="BH18" s="109">
        <v>-79.900000000000006</v>
      </c>
      <c r="BI18" s="109">
        <v>-79.900000000000006</v>
      </c>
      <c r="BJ18" s="109">
        <v>-81.699999999999989</v>
      </c>
      <c r="BK18" s="109">
        <v>1.9</v>
      </c>
      <c r="BL18" s="109">
        <v>-304.10000000000002</v>
      </c>
      <c r="BM18" s="109">
        <v>-220.5</v>
      </c>
      <c r="BN18" s="109">
        <v>-53.4</v>
      </c>
      <c r="BO18" s="109">
        <v>-48</v>
      </c>
      <c r="BP18" s="109">
        <v>-50.9</v>
      </c>
      <c r="BQ18" s="109">
        <v>-69.2</v>
      </c>
      <c r="BR18" s="109">
        <v>-221.5</v>
      </c>
      <c r="BS18" s="109">
        <v>-75</v>
      </c>
      <c r="BT18" s="109">
        <v>-71.400000000000006</v>
      </c>
      <c r="BU18" s="109">
        <v>-81.599999999999994</v>
      </c>
      <c r="BV18" s="109">
        <v>-87.6</v>
      </c>
      <c r="BW18" s="109">
        <v>-315.60000000000002</v>
      </c>
      <c r="BX18" s="109">
        <v>-88</v>
      </c>
      <c r="BY18" s="109">
        <v>-110.39999999999999</v>
      </c>
    </row>
    <row r="19" spans="2:77" x14ac:dyDescent="0.2">
      <c r="B19" s="48" t="s">
        <v>222</v>
      </c>
      <c r="C19" s="109">
        <v>-134.69999999999999</v>
      </c>
      <c r="D19" s="109">
        <v>-185.5</v>
      </c>
      <c r="E19" s="109">
        <v>-223.5</v>
      </c>
      <c r="F19" s="109">
        <v>-302</v>
      </c>
      <c r="G19" s="109">
        <v>-339.90000000000003</v>
      </c>
      <c r="H19" s="109">
        <v>-102.5</v>
      </c>
      <c r="I19" s="109">
        <v>-98.3</v>
      </c>
      <c r="J19" s="109">
        <v>-103.4</v>
      </c>
      <c r="K19" s="109">
        <v>-113.69999999999999</v>
      </c>
      <c r="L19" s="109">
        <v>-418</v>
      </c>
      <c r="M19" s="109">
        <v>-131.5</v>
      </c>
      <c r="N19" s="109">
        <v>-128.39999999999998</v>
      </c>
      <c r="O19" s="109">
        <v>-112.4</v>
      </c>
      <c r="P19" s="109">
        <v>-135.1</v>
      </c>
      <c r="Q19" s="109">
        <v>-507.3</v>
      </c>
      <c r="R19" s="109">
        <v>-154.70000000000002</v>
      </c>
      <c r="S19" s="109">
        <v>-150.4</v>
      </c>
      <c r="T19" s="109">
        <v>-159.5</v>
      </c>
      <c r="U19" s="109">
        <v>-166.2</v>
      </c>
      <c r="V19" s="109">
        <v>-630.79999999999995</v>
      </c>
      <c r="W19" s="109">
        <v>-179.5</v>
      </c>
      <c r="X19" s="109">
        <v>-177.6</v>
      </c>
      <c r="Y19" s="109">
        <v>-174.5</v>
      </c>
      <c r="Z19" s="109">
        <v>-174.6</v>
      </c>
      <c r="AA19" s="109">
        <v>-706.1</v>
      </c>
      <c r="AB19" s="109">
        <v>-186.59999999999997</v>
      </c>
      <c r="AC19" s="109">
        <v>-185.1</v>
      </c>
      <c r="AD19" s="109">
        <v>-200.8</v>
      </c>
      <c r="AE19" s="109">
        <v>-203.5</v>
      </c>
      <c r="AF19" s="109">
        <v>-775.89999999999986</v>
      </c>
      <c r="AG19" s="109">
        <v>-200</v>
      </c>
      <c r="AH19" s="109">
        <v>-195.7</v>
      </c>
      <c r="AI19" s="109">
        <v>-209.5</v>
      </c>
      <c r="AJ19" s="109">
        <v>-211.2</v>
      </c>
      <c r="AK19" s="109">
        <v>-816.60000000000014</v>
      </c>
      <c r="AL19" s="109">
        <v>-209.2</v>
      </c>
      <c r="AM19" s="109">
        <v>-212.2</v>
      </c>
      <c r="AN19" s="109">
        <v>-234.79999999999998</v>
      </c>
      <c r="AO19" s="109">
        <v>-254.7</v>
      </c>
      <c r="AP19" s="109">
        <v>-910.8</v>
      </c>
      <c r="AQ19" s="109">
        <v>-243.4</v>
      </c>
      <c r="AR19" s="109">
        <v>-248.3</v>
      </c>
      <c r="AS19" s="109">
        <v>-307.7</v>
      </c>
      <c r="AT19" s="109">
        <v>-292.89999999999998</v>
      </c>
      <c r="AU19" s="109">
        <v>-356.3</v>
      </c>
      <c r="AV19" s="109">
        <v>-315.09999999999997</v>
      </c>
      <c r="AW19" s="109">
        <v>-1155.7</v>
      </c>
      <c r="AX19" s="109">
        <v>-1099.6999999999998</v>
      </c>
      <c r="AY19" s="109">
        <v>-346.8</v>
      </c>
      <c r="AZ19" s="109">
        <v>-333.4</v>
      </c>
      <c r="BA19" s="109">
        <v>-368.8</v>
      </c>
      <c r="BB19" s="109">
        <v>-384.5</v>
      </c>
      <c r="BC19" s="109">
        <v>-1433.6</v>
      </c>
      <c r="BD19" s="109">
        <v>-380.7</v>
      </c>
      <c r="BE19" s="109">
        <v>-354.6</v>
      </c>
      <c r="BF19" s="109">
        <v>-422.30000000000007</v>
      </c>
      <c r="BG19" s="109">
        <v>-403</v>
      </c>
      <c r="BH19" s="109">
        <v>-473.70000000000005</v>
      </c>
      <c r="BI19" s="109">
        <v>-446.20000000000005</v>
      </c>
      <c r="BJ19" s="109">
        <v>-511.9</v>
      </c>
      <c r="BK19" s="109">
        <v>-128.6</v>
      </c>
      <c r="BL19" s="109">
        <v>-1788.6</v>
      </c>
      <c r="BM19" s="109">
        <v>-1332.5</v>
      </c>
      <c r="BN19" s="109">
        <v>-350.2</v>
      </c>
      <c r="BO19" s="109">
        <v>-229.3</v>
      </c>
      <c r="BP19" s="109">
        <v>-316.09999999999997</v>
      </c>
      <c r="BQ19" s="109">
        <v>-450.2</v>
      </c>
      <c r="BR19" s="109">
        <v>-1345.8</v>
      </c>
      <c r="BS19" s="109">
        <v>-437.59999999999997</v>
      </c>
      <c r="BT19" s="109">
        <v>-462.20000000000005</v>
      </c>
      <c r="BU19" s="109">
        <v>-263</v>
      </c>
      <c r="BV19" s="109">
        <v>-559.79999999999995</v>
      </c>
      <c r="BW19" s="109">
        <v>-1722.5</v>
      </c>
      <c r="BX19" s="109">
        <v>-475.8</v>
      </c>
      <c r="BY19" s="109">
        <v>-516.1</v>
      </c>
    </row>
    <row r="20" spans="2:77" x14ac:dyDescent="0.2">
      <c r="B20" s="48" t="s">
        <v>223</v>
      </c>
      <c r="C20" s="141">
        <v>-288.7</v>
      </c>
      <c r="D20" s="141">
        <v>-400.3</v>
      </c>
      <c r="E20" s="121">
        <v>-599</v>
      </c>
      <c r="F20" s="142">
        <v>-654.9</v>
      </c>
      <c r="G20" s="121">
        <v>-583.1</v>
      </c>
      <c r="H20" s="121">
        <v>-213.4</v>
      </c>
      <c r="I20" s="121">
        <v>-220.5</v>
      </c>
      <c r="J20" s="121">
        <v>-269.7</v>
      </c>
      <c r="K20" s="109">
        <v>-276.39999999999998</v>
      </c>
      <c r="L20" s="109">
        <v>-980</v>
      </c>
      <c r="M20" s="109">
        <v>-251.6</v>
      </c>
      <c r="N20" s="109">
        <v>-263.2</v>
      </c>
      <c r="O20" s="109">
        <v>-297.10000000000002</v>
      </c>
      <c r="P20" s="109">
        <v>-280.10000000000002</v>
      </c>
      <c r="Q20" s="109">
        <v>-1092</v>
      </c>
      <c r="R20" s="109">
        <v>-264.2</v>
      </c>
      <c r="S20" s="109">
        <v>-276.60000000000002</v>
      </c>
      <c r="T20" s="109">
        <v>-274.7</v>
      </c>
      <c r="U20" s="109">
        <v>-253</v>
      </c>
      <c r="V20" s="109">
        <v>-1068.5</v>
      </c>
      <c r="W20" s="109">
        <v>-257.7</v>
      </c>
      <c r="X20" s="109">
        <v>-270.89999999999998</v>
      </c>
      <c r="Y20" s="109">
        <v>-368.6</v>
      </c>
      <c r="Z20" s="109">
        <v>-374.7</v>
      </c>
      <c r="AA20" s="109">
        <v>-1271.9000000000001</v>
      </c>
      <c r="AB20" s="109">
        <v>-348.3</v>
      </c>
      <c r="AC20" s="109">
        <v>-298.10000000000002</v>
      </c>
      <c r="AD20" s="109">
        <v>-391.8</v>
      </c>
      <c r="AE20" s="109">
        <v>-390.2</v>
      </c>
      <c r="AF20" s="109">
        <v>-1428.4</v>
      </c>
      <c r="AG20" s="109">
        <v>-372.9</v>
      </c>
      <c r="AH20" s="109">
        <v>-342.6</v>
      </c>
      <c r="AI20" s="109">
        <v>-346.5</v>
      </c>
      <c r="AJ20" s="109">
        <v>-334.2</v>
      </c>
      <c r="AK20" s="109">
        <v>-1396.3</v>
      </c>
      <c r="AL20" s="109">
        <v>-371.6</v>
      </c>
      <c r="AM20" s="109">
        <v>-335.6</v>
      </c>
      <c r="AN20" s="109">
        <v>-450.1</v>
      </c>
      <c r="AO20" s="109">
        <v>-570.1</v>
      </c>
      <c r="AP20" s="109">
        <v>-1727.5</v>
      </c>
      <c r="AQ20" s="109">
        <v>-595.6</v>
      </c>
      <c r="AR20" s="109">
        <v>-570</v>
      </c>
      <c r="AS20" s="109">
        <v>-667.6</v>
      </c>
      <c r="AT20" s="109">
        <v>-667.6</v>
      </c>
      <c r="AU20" s="109">
        <v>-770</v>
      </c>
      <c r="AV20" s="109">
        <v>-770</v>
      </c>
      <c r="AW20" s="109">
        <v>-2603.1999999999998</v>
      </c>
      <c r="AX20" s="109">
        <v>-2603.1999999999998</v>
      </c>
      <c r="AY20" s="109">
        <v>-746.8</v>
      </c>
      <c r="AZ20" s="109">
        <v>-732.7</v>
      </c>
      <c r="BA20" s="109">
        <v>-979.3</v>
      </c>
      <c r="BB20" s="109">
        <v>-1083.8</v>
      </c>
      <c r="BC20" s="109">
        <v>-3542.5</v>
      </c>
      <c r="BD20" s="109">
        <v>-1190.2</v>
      </c>
      <c r="BE20" s="109">
        <v>-1189.7</v>
      </c>
      <c r="BF20" s="109">
        <v>-1128.8</v>
      </c>
      <c r="BG20" s="109">
        <v>-1128.2</v>
      </c>
      <c r="BH20" s="109">
        <v>-1284.0999999999999</v>
      </c>
      <c r="BI20" s="109">
        <v>-1283.3</v>
      </c>
      <c r="BJ20" s="109">
        <v>-1437.4</v>
      </c>
      <c r="BK20" s="109">
        <v>-1436.6</v>
      </c>
      <c r="BL20" s="109">
        <v>-5040.5</v>
      </c>
      <c r="BM20" s="109">
        <v>-5037.8</v>
      </c>
      <c r="BN20" s="109">
        <v>-1313.5</v>
      </c>
      <c r="BO20" s="109">
        <v>-641.29999999999995</v>
      </c>
      <c r="BP20" s="109">
        <v>-1524.2</v>
      </c>
      <c r="BQ20" s="109">
        <v>-1150.7</v>
      </c>
      <c r="BR20" s="109">
        <v>-4629.7</v>
      </c>
      <c r="BS20" s="109">
        <v>-1054.5999999999999</v>
      </c>
      <c r="BT20" s="109">
        <v>-979.6</v>
      </c>
      <c r="BU20" s="109">
        <v>-769.2</v>
      </c>
      <c r="BV20" s="109">
        <v>-612.79999999999995</v>
      </c>
      <c r="BW20" s="109">
        <v>-3416.2</v>
      </c>
      <c r="BX20" s="109">
        <v>-636.5</v>
      </c>
      <c r="BY20" s="109">
        <v>-893.6</v>
      </c>
    </row>
    <row r="21" spans="2:77" x14ac:dyDescent="0.2">
      <c r="B21" s="48" t="s">
        <v>224</v>
      </c>
      <c r="C21" s="141">
        <v>-65.8</v>
      </c>
      <c r="D21" s="141">
        <v>-120.3</v>
      </c>
      <c r="E21" s="121">
        <v>-152.1</v>
      </c>
      <c r="F21" s="142">
        <v>-207.3</v>
      </c>
      <c r="G21" s="121">
        <v>-254.2</v>
      </c>
      <c r="H21" s="121">
        <v>-57.2</v>
      </c>
      <c r="I21" s="121">
        <v>-38.6</v>
      </c>
      <c r="J21" s="121">
        <v>-44.8</v>
      </c>
      <c r="K21" s="109">
        <v>-60.8</v>
      </c>
      <c r="L21" s="109">
        <v>-201.4</v>
      </c>
      <c r="M21" s="109">
        <v>-46.2</v>
      </c>
      <c r="N21" s="109">
        <v>-45.2</v>
      </c>
      <c r="O21" s="109">
        <v>-51</v>
      </c>
      <c r="P21" s="109">
        <v>-55</v>
      </c>
      <c r="Q21" s="109">
        <v>-197.5</v>
      </c>
      <c r="R21" s="109">
        <v>-63.4</v>
      </c>
      <c r="S21" s="109">
        <v>-55.6</v>
      </c>
      <c r="T21" s="109">
        <v>-61.6</v>
      </c>
      <c r="U21" s="109">
        <v>-56.7</v>
      </c>
      <c r="V21" s="109">
        <v>-237.3</v>
      </c>
      <c r="W21" s="109">
        <v>-48.6</v>
      </c>
      <c r="X21" s="109">
        <v>-48.3</v>
      </c>
      <c r="Y21" s="109">
        <v>-56.4</v>
      </c>
      <c r="Z21" s="109">
        <v>-60.8</v>
      </c>
      <c r="AA21" s="109">
        <v>-214.1</v>
      </c>
      <c r="AB21" s="109">
        <v>-64.900000000000006</v>
      </c>
      <c r="AC21" s="109">
        <v>-71.599999999999994</v>
      </c>
      <c r="AD21" s="109">
        <v>-64</v>
      </c>
      <c r="AE21" s="109">
        <v>-75.8</v>
      </c>
      <c r="AF21" s="109">
        <v>-276.3</v>
      </c>
      <c r="AG21" s="109">
        <v>-72.400000000000006</v>
      </c>
      <c r="AH21" s="109">
        <v>-65.8</v>
      </c>
      <c r="AI21" s="109">
        <v>-67.5</v>
      </c>
      <c r="AJ21" s="109">
        <v>-81.099999999999994</v>
      </c>
      <c r="AK21" s="109">
        <v>-286.7</v>
      </c>
      <c r="AL21" s="109">
        <v>-87.2</v>
      </c>
      <c r="AM21" s="109">
        <v>-62.7</v>
      </c>
      <c r="AN21" s="109">
        <v>-61.2</v>
      </c>
      <c r="AO21" s="109">
        <v>-68.3</v>
      </c>
      <c r="AP21" s="109">
        <v>-279.39999999999998</v>
      </c>
      <c r="AQ21" s="109">
        <v>-66.5</v>
      </c>
      <c r="AR21" s="109">
        <v>-84</v>
      </c>
      <c r="AS21" s="109">
        <v>-110.2</v>
      </c>
      <c r="AT21" s="109">
        <v>-110.2</v>
      </c>
      <c r="AU21" s="109">
        <v>-131.30000000000001</v>
      </c>
      <c r="AV21" s="109">
        <v>-131.30000000000001</v>
      </c>
      <c r="AW21" s="109">
        <v>-392.1</v>
      </c>
      <c r="AX21" s="109">
        <v>-392.1</v>
      </c>
      <c r="AY21" s="109">
        <v>-147.6</v>
      </c>
      <c r="AZ21" s="109">
        <v>-128.69999999999999</v>
      </c>
      <c r="BA21" s="109">
        <v>-127</v>
      </c>
      <c r="BB21" s="109">
        <v>-122.5</v>
      </c>
      <c r="BC21" s="109">
        <v>-525.9</v>
      </c>
      <c r="BD21" s="109">
        <v>-162.30000000000001</v>
      </c>
      <c r="BE21" s="109">
        <v>-162.30000000000001</v>
      </c>
      <c r="BF21" s="109">
        <v>-129.6</v>
      </c>
      <c r="BG21" s="109">
        <v>-129.6</v>
      </c>
      <c r="BH21" s="109">
        <v>-151.9</v>
      </c>
      <c r="BI21" s="109">
        <v>-151.9</v>
      </c>
      <c r="BJ21" s="109">
        <v>-206.3</v>
      </c>
      <c r="BK21" s="109">
        <v>-206.3</v>
      </c>
      <c r="BL21" s="109">
        <v>-650.20000000000005</v>
      </c>
      <c r="BM21" s="109">
        <v>-650.1</v>
      </c>
      <c r="BN21" s="109">
        <v>-205.2</v>
      </c>
      <c r="BO21" s="109">
        <v>-152</v>
      </c>
      <c r="BP21" s="109">
        <v>-309.7</v>
      </c>
      <c r="BQ21" s="109">
        <v>-165.1</v>
      </c>
      <c r="BR21" s="109">
        <v>-832</v>
      </c>
      <c r="BS21" s="109">
        <v>-157.1</v>
      </c>
      <c r="BT21" s="109">
        <v>-175</v>
      </c>
      <c r="BU21" s="109">
        <v>-189.4</v>
      </c>
      <c r="BV21" s="109">
        <v>-137.79999999999998</v>
      </c>
      <c r="BW21" s="109">
        <v>-659.30000000000007</v>
      </c>
      <c r="BX21" s="109">
        <v>-154.5</v>
      </c>
      <c r="BY21" s="109">
        <v>-170.49999999999997</v>
      </c>
    </row>
    <row r="22" spans="2:77" x14ac:dyDescent="0.2">
      <c r="B22" s="48" t="s">
        <v>225</v>
      </c>
      <c r="C22" s="109">
        <v>-354.5</v>
      </c>
      <c r="D22" s="109">
        <v>-520.6</v>
      </c>
      <c r="E22" s="109">
        <v>-751.1</v>
      </c>
      <c r="F22" s="109">
        <v>-862.2</v>
      </c>
      <c r="G22" s="109">
        <v>-837.3</v>
      </c>
      <c r="H22" s="109">
        <v>-270.60000000000002</v>
      </c>
      <c r="I22" s="109">
        <v>-259.10000000000002</v>
      </c>
      <c r="J22" s="109">
        <v>-314.5</v>
      </c>
      <c r="K22" s="109">
        <v>-337.2</v>
      </c>
      <c r="L22" s="109">
        <v>-1181.4000000000001</v>
      </c>
      <c r="M22" s="109">
        <v>-297.8</v>
      </c>
      <c r="N22" s="109">
        <v>-308.39999999999998</v>
      </c>
      <c r="O22" s="109">
        <v>-348.1</v>
      </c>
      <c r="P22" s="109">
        <v>-335.1</v>
      </c>
      <c r="Q22" s="109">
        <v>-1289.5</v>
      </c>
      <c r="R22" s="109">
        <v>-327.59999999999997</v>
      </c>
      <c r="S22" s="109">
        <v>-332.20000000000005</v>
      </c>
      <c r="T22" s="109">
        <v>-336.3</v>
      </c>
      <c r="U22" s="109">
        <v>-309.7</v>
      </c>
      <c r="V22" s="109">
        <v>-1305.8</v>
      </c>
      <c r="W22" s="109">
        <v>-306.3</v>
      </c>
      <c r="X22" s="109">
        <v>-319.2</v>
      </c>
      <c r="Y22" s="109">
        <v>-425</v>
      </c>
      <c r="Z22" s="109">
        <v>-435.5</v>
      </c>
      <c r="AA22" s="109">
        <v>-1486</v>
      </c>
      <c r="AB22" s="109">
        <v>-413.20000000000005</v>
      </c>
      <c r="AC22" s="109">
        <v>-369.70000000000005</v>
      </c>
      <c r="AD22" s="109">
        <v>-455.8</v>
      </c>
      <c r="AE22" s="109">
        <v>-466</v>
      </c>
      <c r="AF22" s="109">
        <v>-1704.7</v>
      </c>
      <c r="AG22" s="109">
        <v>-445.29999999999995</v>
      </c>
      <c r="AH22" s="109">
        <v>-408.40000000000003</v>
      </c>
      <c r="AI22" s="109">
        <v>-414</v>
      </c>
      <c r="AJ22" s="109">
        <v>-415.29999999999995</v>
      </c>
      <c r="AK22" s="109">
        <v>-1683</v>
      </c>
      <c r="AL22" s="109">
        <v>-458.8</v>
      </c>
      <c r="AM22" s="109">
        <v>-398.3</v>
      </c>
      <c r="AN22" s="109">
        <v>-511.3</v>
      </c>
      <c r="AO22" s="109">
        <v>-638.4</v>
      </c>
      <c r="AP22" s="109">
        <v>-2006.9</v>
      </c>
      <c r="AQ22" s="109">
        <v>-662.1</v>
      </c>
      <c r="AR22" s="109">
        <v>-654</v>
      </c>
      <c r="AS22" s="109">
        <v>-777.80000000000007</v>
      </c>
      <c r="AT22" s="109">
        <v>-777.80000000000007</v>
      </c>
      <c r="AU22" s="109">
        <v>-901.3</v>
      </c>
      <c r="AV22" s="109">
        <v>-901.3</v>
      </c>
      <c r="AW22" s="109">
        <v>-2995.2999999999997</v>
      </c>
      <c r="AX22" s="109">
        <v>-2995.2999999999997</v>
      </c>
      <c r="AY22" s="109">
        <v>-894.4</v>
      </c>
      <c r="AZ22" s="109">
        <v>-861.40000000000009</v>
      </c>
      <c r="BA22" s="109">
        <v>-1106.3</v>
      </c>
      <c r="BB22" s="109">
        <v>-1206.3</v>
      </c>
      <c r="BC22" s="109">
        <v>-4068.4</v>
      </c>
      <c r="BD22" s="109">
        <v>-1352.5</v>
      </c>
      <c r="BE22" s="109">
        <v>-1352</v>
      </c>
      <c r="BF22" s="109">
        <v>-1258.3999999999999</v>
      </c>
      <c r="BG22" s="109">
        <v>-1257.8</v>
      </c>
      <c r="BH22" s="109">
        <v>-1436</v>
      </c>
      <c r="BI22" s="109">
        <v>-1435.2</v>
      </c>
      <c r="BJ22" s="109">
        <v>-1643.7</v>
      </c>
      <c r="BK22" s="109">
        <v>-1642.8999999999999</v>
      </c>
      <c r="BL22" s="109">
        <v>-5690.7</v>
      </c>
      <c r="BM22" s="109">
        <v>-5687.9000000000005</v>
      </c>
      <c r="BN22" s="109">
        <v>-1518.7</v>
      </c>
      <c r="BO22" s="109">
        <v>-793.3</v>
      </c>
      <c r="BP22" s="109">
        <v>-1833.9</v>
      </c>
      <c r="BQ22" s="109">
        <v>-1315.8</v>
      </c>
      <c r="BR22" s="109">
        <v>-5461.7</v>
      </c>
      <c r="BS22" s="109">
        <v>-1211.6999999999998</v>
      </c>
      <c r="BT22" s="109">
        <v>-1154.5999999999999</v>
      </c>
      <c r="BU22" s="109">
        <v>-958.6</v>
      </c>
      <c r="BV22" s="109">
        <v>-750.59999999999991</v>
      </c>
      <c r="BW22" s="109">
        <v>-4075.5</v>
      </c>
      <c r="BX22" s="109">
        <v>-791</v>
      </c>
      <c r="BY22" s="109">
        <v>-1064.0999999999999</v>
      </c>
    </row>
    <row r="23" spans="2:77" x14ac:dyDescent="0.2">
      <c r="B23" s="48" t="s">
        <v>170</v>
      </c>
      <c r="C23" s="109">
        <v>-489.2</v>
      </c>
      <c r="D23" s="109">
        <v>-706.1</v>
      </c>
      <c r="E23" s="109">
        <v>-974.6</v>
      </c>
      <c r="F23" s="109">
        <v>-1164.2</v>
      </c>
      <c r="G23" s="109">
        <v>-1177.2</v>
      </c>
      <c r="H23" s="109">
        <v>-373.1</v>
      </c>
      <c r="I23" s="109">
        <v>-357.40000000000003</v>
      </c>
      <c r="J23" s="109">
        <v>-417.9</v>
      </c>
      <c r="K23" s="109">
        <v>-450.9</v>
      </c>
      <c r="L23" s="109">
        <v>-1599.4</v>
      </c>
      <c r="M23" s="109">
        <v>-429.3</v>
      </c>
      <c r="N23" s="109">
        <v>-436.79999999999995</v>
      </c>
      <c r="O23" s="109">
        <v>-460.5</v>
      </c>
      <c r="P23" s="109">
        <v>-470.20000000000005</v>
      </c>
      <c r="Q23" s="109">
        <v>-1796.8</v>
      </c>
      <c r="R23" s="109">
        <v>-482.29999999999995</v>
      </c>
      <c r="S23" s="109">
        <v>-482.6</v>
      </c>
      <c r="T23" s="109">
        <v>-495.8</v>
      </c>
      <c r="U23" s="109">
        <v>-475.9</v>
      </c>
      <c r="V23" s="109">
        <v>-1936.6</v>
      </c>
      <c r="W23" s="109">
        <v>-485.8</v>
      </c>
      <c r="X23" s="109">
        <v>-496.79999999999995</v>
      </c>
      <c r="Y23" s="109">
        <v>-599.5</v>
      </c>
      <c r="Z23" s="109">
        <v>-610.1</v>
      </c>
      <c r="AA23" s="109">
        <v>-2192.1</v>
      </c>
      <c r="AB23" s="109">
        <v>-599.79999999999995</v>
      </c>
      <c r="AC23" s="109">
        <v>-554.80000000000007</v>
      </c>
      <c r="AD23" s="109">
        <v>-656.6</v>
      </c>
      <c r="AE23" s="109">
        <v>-669.5</v>
      </c>
      <c r="AF23" s="109">
        <v>-2480.6</v>
      </c>
      <c r="AG23" s="109">
        <v>-645.29999999999995</v>
      </c>
      <c r="AH23" s="109">
        <v>-604.1</v>
      </c>
      <c r="AI23" s="109">
        <v>-623.5</v>
      </c>
      <c r="AJ23" s="109">
        <v>-626.5</v>
      </c>
      <c r="AK23" s="109">
        <v>-2499.6000000000004</v>
      </c>
      <c r="AL23" s="109">
        <v>-668</v>
      </c>
      <c r="AM23" s="109">
        <v>-610.5</v>
      </c>
      <c r="AN23" s="109">
        <v>-746.1</v>
      </c>
      <c r="AO23" s="109">
        <v>-893.09999999999991</v>
      </c>
      <c r="AP23" s="109">
        <v>-2917.7</v>
      </c>
      <c r="AQ23" s="109">
        <v>-905.5</v>
      </c>
      <c r="AR23" s="109">
        <v>-902.3</v>
      </c>
      <c r="AS23" s="109">
        <v>-1085.5</v>
      </c>
      <c r="AT23" s="109">
        <v>-1070.7</v>
      </c>
      <c r="AU23" s="109">
        <v>-1257.5999999999999</v>
      </c>
      <c r="AV23" s="109">
        <v>-1216.3999999999999</v>
      </c>
      <c r="AW23" s="109">
        <v>-4151</v>
      </c>
      <c r="AX23" s="109">
        <v>-4094.9999999999995</v>
      </c>
      <c r="AY23" s="109">
        <v>-1241.2</v>
      </c>
      <c r="AZ23" s="109">
        <v>-1194.8000000000002</v>
      </c>
      <c r="BA23" s="109">
        <v>-1475.1</v>
      </c>
      <c r="BB23" s="109">
        <v>-1590.8</v>
      </c>
      <c r="BC23" s="109">
        <v>-5502</v>
      </c>
      <c r="BD23" s="109">
        <v>-1733.2</v>
      </c>
      <c r="BE23" s="109">
        <v>-1706.6</v>
      </c>
      <c r="BF23" s="109">
        <v>-1680.6999999999998</v>
      </c>
      <c r="BG23" s="109">
        <v>-1660.8</v>
      </c>
      <c r="BH23" s="109">
        <v>-1909.7</v>
      </c>
      <c r="BI23" s="109">
        <v>-1881.4</v>
      </c>
      <c r="BJ23" s="109">
        <v>-2155.6</v>
      </c>
      <c r="BK23" s="109">
        <v>-1771.4999999999998</v>
      </c>
      <c r="BL23" s="109">
        <v>-7479.2999999999993</v>
      </c>
      <c r="BM23" s="109">
        <v>-7020.4000000000005</v>
      </c>
      <c r="BN23" s="109">
        <v>-1868.9</v>
      </c>
      <c r="BO23" s="109">
        <v>-1022.5999999999999</v>
      </c>
      <c r="BP23" s="109">
        <v>-2150</v>
      </c>
      <c r="BQ23" s="109">
        <v>-1766</v>
      </c>
      <c r="BR23" s="109">
        <v>-6807.5</v>
      </c>
      <c r="BS23" s="109">
        <v>-1649.2999999999997</v>
      </c>
      <c r="BT23" s="109">
        <v>-1616.8</v>
      </c>
      <c r="BU23" s="109">
        <v>-1221.5999999999999</v>
      </c>
      <c r="BV23" s="109">
        <v>-1310.3999999999999</v>
      </c>
      <c r="BW23" s="109">
        <v>-5798</v>
      </c>
      <c r="BX23" s="109">
        <v>-1266.8</v>
      </c>
      <c r="BY23" s="109">
        <v>-1580.1999999999998</v>
      </c>
    </row>
    <row r="24" spans="2:77" ht="5.25" customHeight="1" x14ac:dyDescent="0.2">
      <c r="B24" s="6"/>
      <c r="C24" s="141"/>
      <c r="D24" s="141"/>
      <c r="E24" s="121"/>
      <c r="F24" s="142"/>
      <c r="G24" s="142"/>
      <c r="H24" s="121"/>
      <c r="I24" s="121"/>
      <c r="J24" s="121"/>
      <c r="K24" s="121"/>
      <c r="L24" s="144"/>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row>
    <row r="25" spans="2:77" s="2" customFormat="1" x14ac:dyDescent="0.2">
      <c r="B25" s="50" t="s">
        <v>12</v>
      </c>
      <c r="C25" s="122">
        <v>365.7</v>
      </c>
      <c r="D25" s="122">
        <v>420.0999999999998</v>
      </c>
      <c r="E25" s="122">
        <v>530.9</v>
      </c>
      <c r="F25" s="122">
        <v>659.5</v>
      </c>
      <c r="G25" s="122">
        <v>643.70000000000005</v>
      </c>
      <c r="H25" s="122">
        <v>179.69999999999993</v>
      </c>
      <c r="I25" s="122">
        <v>206.00000000000006</v>
      </c>
      <c r="J25" s="122">
        <v>240.89999999999998</v>
      </c>
      <c r="K25" s="122">
        <v>271.30000000000007</v>
      </c>
      <c r="L25" s="122">
        <v>897.79999999999973</v>
      </c>
      <c r="M25" s="122">
        <v>252.2</v>
      </c>
      <c r="N25" s="122">
        <v>269.60000000000002</v>
      </c>
      <c r="O25" s="122">
        <v>297.00000000000011</v>
      </c>
      <c r="P25" s="122">
        <v>302.49999999999989</v>
      </c>
      <c r="Q25" s="122">
        <v>1121.3000000000004</v>
      </c>
      <c r="R25" s="122">
        <v>292.40000000000009</v>
      </c>
      <c r="S25" s="122">
        <v>307</v>
      </c>
      <c r="T25" s="122">
        <v>311.2</v>
      </c>
      <c r="U25" s="122">
        <v>319.60000000000002</v>
      </c>
      <c r="V25" s="122">
        <v>1230.0999999999999</v>
      </c>
      <c r="W25" s="122">
        <v>307.49999999999994</v>
      </c>
      <c r="X25" s="122">
        <v>316.29999999999995</v>
      </c>
      <c r="Y25" s="122">
        <v>336.4</v>
      </c>
      <c r="Z25" s="122">
        <v>353.79999999999995</v>
      </c>
      <c r="AA25" s="122">
        <v>1314.1</v>
      </c>
      <c r="AB25" s="122">
        <v>345.29999999999995</v>
      </c>
      <c r="AC25" s="122">
        <v>349.80000000000007</v>
      </c>
      <c r="AD25" s="122">
        <v>350.80000000000007</v>
      </c>
      <c r="AE25" s="122">
        <v>365.70000000000005</v>
      </c>
      <c r="AF25" s="122">
        <v>1411.6</v>
      </c>
      <c r="AG25" s="122">
        <v>361.70000000000005</v>
      </c>
      <c r="AH25" s="122">
        <v>345.4</v>
      </c>
      <c r="AI25" s="122">
        <v>354.5</v>
      </c>
      <c r="AJ25" s="122">
        <v>367</v>
      </c>
      <c r="AK25" s="122">
        <v>1428.3999999999996</v>
      </c>
      <c r="AL25" s="122">
        <v>379</v>
      </c>
      <c r="AM25" s="122">
        <v>352.59999999999991</v>
      </c>
      <c r="AN25" s="122">
        <v>377.0999999999998</v>
      </c>
      <c r="AO25" s="122">
        <v>412.90000000000009</v>
      </c>
      <c r="AP25" s="122">
        <v>1521.6000000000004</v>
      </c>
      <c r="AQ25" s="122">
        <v>434.09999999999991</v>
      </c>
      <c r="AR25" s="122">
        <v>443.39999999999986</v>
      </c>
      <c r="AS25" s="122">
        <v>477.90000000000009</v>
      </c>
      <c r="AT25" s="122">
        <v>492.70000000000005</v>
      </c>
      <c r="AU25" s="122">
        <v>552.00000000000023</v>
      </c>
      <c r="AV25" s="122">
        <v>593.20000000000027</v>
      </c>
      <c r="AW25" s="122">
        <v>1907.2999999999993</v>
      </c>
      <c r="AX25" s="122">
        <v>1963.2999999999997</v>
      </c>
      <c r="AY25" s="122">
        <v>581.49999999999977</v>
      </c>
      <c r="AZ25" s="122">
        <v>545.39999999999964</v>
      </c>
      <c r="BA25" s="122">
        <v>598.09999999999991</v>
      </c>
      <c r="BB25" s="122">
        <v>669.00000000000023</v>
      </c>
      <c r="BC25" s="122">
        <v>2393.6999999999989</v>
      </c>
      <c r="BD25" s="122">
        <v>714.50000000000023</v>
      </c>
      <c r="BE25" s="122">
        <v>741.10000000000036</v>
      </c>
      <c r="BF25" s="122">
        <v>700.5</v>
      </c>
      <c r="BG25" s="122">
        <v>720.39999999999986</v>
      </c>
      <c r="BH25" s="122">
        <v>761.39999999999986</v>
      </c>
      <c r="BI25" s="122">
        <v>789.69999999999982</v>
      </c>
      <c r="BJ25" s="122">
        <v>897.70000000000027</v>
      </c>
      <c r="BK25" s="122">
        <v>923.89999999999986</v>
      </c>
      <c r="BL25" s="122">
        <v>3074.2000000000007</v>
      </c>
      <c r="BM25" s="122">
        <v>3175.2</v>
      </c>
      <c r="BN25" s="122">
        <v>925.70000000000027</v>
      </c>
      <c r="BO25" s="122">
        <v>547.5</v>
      </c>
      <c r="BP25" s="122">
        <v>917.59999999999991</v>
      </c>
      <c r="BQ25" s="122">
        <v>1109.3000000000002</v>
      </c>
      <c r="BR25" s="122">
        <v>3500.0999999999985</v>
      </c>
      <c r="BS25" s="122">
        <v>1147.8000000000006</v>
      </c>
      <c r="BT25" s="122">
        <v>1078.9000000000003</v>
      </c>
      <c r="BU25" s="122">
        <v>1550.6000000000004</v>
      </c>
      <c r="BV25" s="122">
        <v>1325.8</v>
      </c>
      <c r="BW25" s="122">
        <v>5103.2999999999993</v>
      </c>
      <c r="BX25" s="122">
        <v>1444.8</v>
      </c>
      <c r="BY25" s="122">
        <v>1469.2000000000003</v>
      </c>
    </row>
    <row r="26" spans="2:77" ht="6.75" customHeight="1" x14ac:dyDescent="0.2">
      <c r="B26" s="48"/>
      <c r="C26" s="141"/>
      <c r="D26" s="141"/>
      <c r="E26" s="121"/>
      <c r="F26" s="142"/>
      <c r="G26" s="142"/>
      <c r="H26" s="121"/>
      <c r="I26" s="121"/>
      <c r="J26" s="121"/>
      <c r="K26" s="121"/>
      <c r="L26" s="144"/>
      <c r="M26" s="109"/>
      <c r="N26" s="109"/>
      <c r="O26" s="109"/>
      <c r="P26" s="109"/>
      <c r="Q26" s="109"/>
      <c r="R26" s="109"/>
      <c r="S26" s="109"/>
      <c r="T26" s="109"/>
      <c r="U26" s="109"/>
      <c r="V26" s="109"/>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row>
    <row r="27" spans="2:77" x14ac:dyDescent="0.2">
      <c r="B27" s="48" t="s">
        <v>171</v>
      </c>
      <c r="C27" s="141"/>
      <c r="D27" s="141"/>
      <c r="E27" s="121"/>
      <c r="F27" s="142"/>
      <c r="G27" s="142"/>
      <c r="H27" s="121"/>
      <c r="I27" s="121"/>
      <c r="J27" s="121"/>
      <c r="K27" s="121"/>
      <c r="L27" s="144"/>
      <c r="M27" s="109"/>
      <c r="N27" s="109"/>
      <c r="O27" s="109"/>
      <c r="P27" s="109"/>
      <c r="Q27" s="109"/>
      <c r="R27" s="109"/>
      <c r="S27" s="109"/>
      <c r="T27" s="109"/>
      <c r="U27" s="109"/>
      <c r="V27" s="109"/>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row>
    <row r="28" spans="2:77" x14ac:dyDescent="0.2">
      <c r="B28" s="48" t="s">
        <v>42</v>
      </c>
      <c r="C28" s="141"/>
      <c r="D28" s="141"/>
      <c r="E28" s="121"/>
      <c r="F28" s="142"/>
      <c r="G28" s="142"/>
      <c r="H28" s="121"/>
      <c r="I28" s="121"/>
      <c r="J28" s="121"/>
      <c r="K28" s="121"/>
      <c r="L28" s="144"/>
      <c r="M28" s="109"/>
      <c r="N28" s="109"/>
      <c r="O28" s="109"/>
      <c r="P28" s="109"/>
      <c r="Q28" s="109"/>
      <c r="R28" s="109"/>
      <c r="S28" s="109"/>
      <c r="T28" s="109"/>
      <c r="U28" s="109"/>
      <c r="V28" s="109"/>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row>
    <row r="29" spans="2:77" x14ac:dyDescent="0.2">
      <c r="B29" s="48" t="s">
        <v>311</v>
      </c>
      <c r="C29" s="141">
        <v>-31.6</v>
      </c>
      <c r="D29" s="141">
        <v>-37.6</v>
      </c>
      <c r="E29" s="121">
        <v>-44.9</v>
      </c>
      <c r="F29" s="142">
        <v>-51.4</v>
      </c>
      <c r="G29" s="121">
        <v>-50.7</v>
      </c>
      <c r="H29" s="121">
        <v>-13.4</v>
      </c>
      <c r="I29" s="121">
        <v>-15.4</v>
      </c>
      <c r="J29" s="121">
        <v>-16.599999999999998</v>
      </c>
      <c r="K29" s="109">
        <v>-17.399999999999999</v>
      </c>
      <c r="L29" s="109">
        <v>-62.9</v>
      </c>
      <c r="M29" s="109">
        <v>-18.2</v>
      </c>
      <c r="N29" s="109">
        <v>-19.100000000000001</v>
      </c>
      <c r="O29" s="109">
        <v>-21.7</v>
      </c>
      <c r="P29" s="109">
        <v>-20.6</v>
      </c>
      <c r="Q29" s="109">
        <v>-79.599999999999994</v>
      </c>
      <c r="R29" s="109">
        <v>-21.7</v>
      </c>
      <c r="S29" s="109">
        <v>-22.7</v>
      </c>
      <c r="T29" s="109">
        <v>-22.3</v>
      </c>
      <c r="U29" s="109">
        <v>-26.6</v>
      </c>
      <c r="V29" s="109">
        <v>-93.399999999999991</v>
      </c>
      <c r="W29" s="109">
        <v>-24</v>
      </c>
      <c r="X29" s="109">
        <v>-25.3</v>
      </c>
      <c r="Y29" s="109">
        <v>-26.4</v>
      </c>
      <c r="Z29" s="109">
        <v>-27.7</v>
      </c>
      <c r="AA29" s="109">
        <v>-103.6</v>
      </c>
      <c r="AB29" s="109">
        <v>-25.2</v>
      </c>
      <c r="AC29" s="109">
        <v>-30.3</v>
      </c>
      <c r="AD29" s="109">
        <v>-30.6</v>
      </c>
      <c r="AE29" s="109">
        <v>-32.4</v>
      </c>
      <c r="AF29" s="109">
        <v>-118.6</v>
      </c>
      <c r="AG29" s="109">
        <v>-34.1</v>
      </c>
      <c r="AH29" s="109">
        <v>-31.8</v>
      </c>
      <c r="AI29" s="109">
        <v>-27</v>
      </c>
      <c r="AJ29" s="109">
        <v>-35.5</v>
      </c>
      <c r="AK29" s="109">
        <v>-128.5</v>
      </c>
      <c r="AL29" s="109">
        <v>-34.300000000000004</v>
      </c>
      <c r="AM29" s="109">
        <v>-31.8</v>
      </c>
      <c r="AN29" s="109">
        <v>-36.800000000000004</v>
      </c>
      <c r="AO29" s="109">
        <v>-46.300000000000004</v>
      </c>
      <c r="AP29" s="109">
        <v>-149.19999999999999</v>
      </c>
      <c r="AQ29" s="109">
        <v>-42.1</v>
      </c>
      <c r="AR29" s="109">
        <v>-43.4</v>
      </c>
      <c r="AS29" s="109">
        <v>-53.699999999999996</v>
      </c>
      <c r="AT29" s="109">
        <v>-51.9</v>
      </c>
      <c r="AU29" s="109">
        <v>-61.4</v>
      </c>
      <c r="AV29" s="109">
        <v>-56.8</v>
      </c>
      <c r="AW29" s="109">
        <v>-200.7</v>
      </c>
      <c r="AX29" s="109">
        <v>-194.39999999999998</v>
      </c>
      <c r="AY29" s="109">
        <v>-69</v>
      </c>
      <c r="AZ29" s="109">
        <v>-71.5</v>
      </c>
      <c r="BA29" s="109">
        <v>-69.400000000000006</v>
      </c>
      <c r="BB29" s="109">
        <v>-75.899999999999991</v>
      </c>
      <c r="BC29" s="109">
        <v>-285.8</v>
      </c>
      <c r="BD29" s="109">
        <v>-79.900000000000006</v>
      </c>
      <c r="BE29" s="109">
        <v>-79.900000000000006</v>
      </c>
      <c r="BF29" s="109">
        <v>-77.5</v>
      </c>
      <c r="BG29" s="109">
        <v>-77.5</v>
      </c>
      <c r="BH29" s="109">
        <v>-89.4</v>
      </c>
      <c r="BI29" s="109">
        <v>-89.4</v>
      </c>
      <c r="BJ29" s="109">
        <v>-110.60000000000001</v>
      </c>
      <c r="BK29" s="109">
        <v>-110.60000000000001</v>
      </c>
      <c r="BL29" s="109">
        <v>-357.29999999999995</v>
      </c>
      <c r="BM29" s="109">
        <v>-357.29999999999995</v>
      </c>
      <c r="BN29" s="109">
        <v>-110.2</v>
      </c>
      <c r="BO29" s="109">
        <v>-102.5</v>
      </c>
      <c r="BP29" s="109">
        <v>-120.5</v>
      </c>
      <c r="BQ29" s="109">
        <v>-127.1</v>
      </c>
      <c r="BR29" s="109">
        <v>-460.29999999999995</v>
      </c>
      <c r="BS29" s="109">
        <v>-140.5</v>
      </c>
      <c r="BT29" s="109">
        <v>-119.4</v>
      </c>
      <c r="BU29" s="109">
        <v>-153.5</v>
      </c>
      <c r="BV29" s="109">
        <v>-149.69999999999999</v>
      </c>
      <c r="BW29" s="109">
        <v>-563.29999999999995</v>
      </c>
      <c r="BX29" s="109">
        <v>-114.1</v>
      </c>
      <c r="BY29" s="109">
        <v>-111.2</v>
      </c>
    </row>
    <row r="30" spans="2:77" x14ac:dyDescent="0.2">
      <c r="B30" s="48" t="s">
        <v>226</v>
      </c>
      <c r="C30" s="141">
        <v>-5</v>
      </c>
      <c r="D30" s="141">
        <v>-5.3</v>
      </c>
      <c r="E30" s="121">
        <v>-6.2</v>
      </c>
      <c r="F30" s="142">
        <v>-7.9</v>
      </c>
      <c r="G30" s="121">
        <v>-8.5</v>
      </c>
      <c r="H30" s="121">
        <v>-2.2000000000000002</v>
      </c>
      <c r="I30" s="121">
        <v>-2.5</v>
      </c>
      <c r="J30" s="121">
        <v>-2.6</v>
      </c>
      <c r="K30" s="109">
        <v>-2.5</v>
      </c>
      <c r="L30" s="109">
        <v>-9.8000000000000007</v>
      </c>
      <c r="M30" s="109">
        <v>-2.7</v>
      </c>
      <c r="N30" s="109">
        <v>-2.5</v>
      </c>
      <c r="O30" s="109">
        <v>-2.9</v>
      </c>
      <c r="P30" s="109">
        <v>-2.4</v>
      </c>
      <c r="Q30" s="109">
        <v>-10.5</v>
      </c>
      <c r="R30" s="109">
        <v>-3</v>
      </c>
      <c r="S30" s="109">
        <v>-2.6</v>
      </c>
      <c r="T30" s="109">
        <v>-3.1</v>
      </c>
      <c r="U30" s="109">
        <v>-2.9</v>
      </c>
      <c r="V30" s="109">
        <v>-11.6</v>
      </c>
      <c r="W30" s="109">
        <v>-3.4</v>
      </c>
      <c r="X30" s="109">
        <v>-3.2</v>
      </c>
      <c r="Y30" s="109">
        <v>-4</v>
      </c>
      <c r="Z30" s="109">
        <v>-3.8</v>
      </c>
      <c r="AA30" s="109">
        <v>-14.4</v>
      </c>
      <c r="AB30" s="109">
        <v>-5.0999999999999996</v>
      </c>
      <c r="AC30" s="109">
        <v>-2.6</v>
      </c>
      <c r="AD30" s="109">
        <v>-4.4000000000000004</v>
      </c>
      <c r="AE30" s="109">
        <v>-3</v>
      </c>
      <c r="AF30" s="109">
        <v>-15.1</v>
      </c>
      <c r="AG30" s="109">
        <v>-4.2</v>
      </c>
      <c r="AH30" s="109">
        <v>-5.7</v>
      </c>
      <c r="AI30" s="109">
        <v>-4.9000000000000004</v>
      </c>
      <c r="AJ30" s="109">
        <v>-3.4</v>
      </c>
      <c r="AK30" s="109">
        <v>-18.2</v>
      </c>
      <c r="AL30" s="109">
        <v>-3.6</v>
      </c>
      <c r="AM30" s="109">
        <v>-3.6</v>
      </c>
      <c r="AN30" s="109">
        <v>-3.4</v>
      </c>
      <c r="AO30" s="109">
        <v>-3.5</v>
      </c>
      <c r="AP30" s="109">
        <v>-14</v>
      </c>
      <c r="AQ30" s="109">
        <v>-4.8</v>
      </c>
      <c r="AR30" s="109">
        <v>-4.5</v>
      </c>
      <c r="AS30" s="109">
        <v>-4.2</v>
      </c>
      <c r="AT30" s="109">
        <v>-4.2</v>
      </c>
      <c r="AU30" s="109">
        <v>-5.4</v>
      </c>
      <c r="AV30" s="109">
        <v>-5.4</v>
      </c>
      <c r="AW30" s="109">
        <v>-18.8</v>
      </c>
      <c r="AX30" s="109">
        <v>-18.8</v>
      </c>
      <c r="AY30" s="109">
        <v>-6.5</v>
      </c>
      <c r="AZ30" s="109">
        <v>-6.6</v>
      </c>
      <c r="BA30" s="109">
        <v>-7</v>
      </c>
      <c r="BB30" s="109">
        <v>-7.6</v>
      </c>
      <c r="BC30" s="109">
        <v>-27.7</v>
      </c>
      <c r="BD30" s="109">
        <v>-6.4</v>
      </c>
      <c r="BE30" s="109">
        <v>-6.4</v>
      </c>
      <c r="BF30" s="109">
        <v>-10</v>
      </c>
      <c r="BG30" s="109">
        <v>-9.8000000000000007</v>
      </c>
      <c r="BH30" s="109">
        <v>-9.9</v>
      </c>
      <c r="BI30" s="109">
        <v>-9.8000000000000007</v>
      </c>
      <c r="BJ30" s="109">
        <v>-9.6</v>
      </c>
      <c r="BK30" s="109">
        <v>-9.5</v>
      </c>
      <c r="BL30" s="109">
        <v>-36</v>
      </c>
      <c r="BM30" s="109">
        <v>-35.6</v>
      </c>
      <c r="BN30" s="109">
        <v>-9.4</v>
      </c>
      <c r="BO30" s="109">
        <v>-9.4</v>
      </c>
      <c r="BP30" s="109">
        <v>-8.9</v>
      </c>
      <c r="BQ30" s="109">
        <v>-10.5</v>
      </c>
      <c r="BR30" s="109">
        <v>-38.200000000000003</v>
      </c>
      <c r="BS30" s="109">
        <v>-15.2</v>
      </c>
      <c r="BT30" s="109">
        <v>-16.600000000000001</v>
      </c>
      <c r="BU30" s="109">
        <v>-22.9</v>
      </c>
      <c r="BV30" s="109">
        <v>-29.2</v>
      </c>
      <c r="BW30" s="109">
        <v>-84</v>
      </c>
      <c r="BX30" s="109">
        <v>-17.8</v>
      </c>
      <c r="BY30" s="109">
        <v>-28</v>
      </c>
    </row>
    <row r="31" spans="2:77" x14ac:dyDescent="0.2">
      <c r="B31" s="48" t="s">
        <v>227</v>
      </c>
      <c r="C31" s="141">
        <v>-30</v>
      </c>
      <c r="D31" s="141">
        <v>-37.9</v>
      </c>
      <c r="E31" s="121">
        <v>-50.6</v>
      </c>
      <c r="F31" s="142">
        <v>-60.7</v>
      </c>
      <c r="G31" s="121">
        <v>-69.2</v>
      </c>
      <c r="H31" s="121">
        <v>-20.100000000000001</v>
      </c>
      <c r="I31" s="121">
        <v>-23.2</v>
      </c>
      <c r="J31" s="121">
        <v>-25.6</v>
      </c>
      <c r="K31" s="109">
        <v>-29.2</v>
      </c>
      <c r="L31" s="109">
        <v>-98.1</v>
      </c>
      <c r="M31" s="109">
        <v>-27.2</v>
      </c>
      <c r="N31" s="109">
        <v>-28.7</v>
      </c>
      <c r="O31" s="109">
        <v>-36.1</v>
      </c>
      <c r="P31" s="109">
        <v>-37</v>
      </c>
      <c r="Q31" s="109">
        <v>-129</v>
      </c>
      <c r="R31" s="109">
        <v>-35.9</v>
      </c>
      <c r="S31" s="109">
        <v>-37.200000000000003</v>
      </c>
      <c r="T31" s="109">
        <v>-38.9</v>
      </c>
      <c r="U31" s="109">
        <v>-38.6</v>
      </c>
      <c r="V31" s="109">
        <v>-150.6</v>
      </c>
      <c r="W31" s="109">
        <v>-37.200000000000003</v>
      </c>
      <c r="X31" s="109">
        <v>-37.200000000000003</v>
      </c>
      <c r="Y31" s="109">
        <v>-42.7</v>
      </c>
      <c r="Z31" s="109">
        <v>-45.1</v>
      </c>
      <c r="AA31" s="109">
        <v>-162.1</v>
      </c>
      <c r="AB31" s="109">
        <v>-40.4</v>
      </c>
      <c r="AC31" s="109">
        <v>-41.5</v>
      </c>
      <c r="AD31" s="109">
        <v>-42.8</v>
      </c>
      <c r="AE31" s="109">
        <v>-47.7</v>
      </c>
      <c r="AF31" s="109">
        <v>-172.3</v>
      </c>
      <c r="AG31" s="109">
        <v>-46.1</v>
      </c>
      <c r="AH31" s="109">
        <v>-48.3</v>
      </c>
      <c r="AI31" s="109">
        <v>-44.7</v>
      </c>
      <c r="AJ31" s="109">
        <v>-52.2</v>
      </c>
      <c r="AK31" s="109">
        <v>-191.1</v>
      </c>
      <c r="AL31" s="109">
        <v>-45.4</v>
      </c>
      <c r="AM31" s="109">
        <v>-44.8</v>
      </c>
      <c r="AN31" s="109">
        <v>-48.8</v>
      </c>
      <c r="AO31" s="109">
        <v>-52.7</v>
      </c>
      <c r="AP31" s="109">
        <v>-191.6</v>
      </c>
      <c r="AQ31" s="109">
        <v>-54</v>
      </c>
      <c r="AR31" s="109">
        <v>-55.5</v>
      </c>
      <c r="AS31" s="109">
        <v>-55.3</v>
      </c>
      <c r="AT31" s="109">
        <v>-55.3</v>
      </c>
      <c r="AU31" s="109">
        <v>-67.599999999999994</v>
      </c>
      <c r="AV31" s="109">
        <v>-67.599999999999994</v>
      </c>
      <c r="AW31" s="109">
        <v>-232.3</v>
      </c>
      <c r="AX31" s="109">
        <v>-232.3</v>
      </c>
      <c r="AY31" s="109">
        <v>-62</v>
      </c>
      <c r="AZ31" s="109">
        <v>-68.5</v>
      </c>
      <c r="BA31" s="109">
        <v>-75.7</v>
      </c>
      <c r="BB31" s="109">
        <v>-73.3</v>
      </c>
      <c r="BC31" s="109">
        <v>-279.5</v>
      </c>
      <c r="BD31" s="109">
        <v>-77</v>
      </c>
      <c r="BE31" s="109">
        <v>-63.8</v>
      </c>
      <c r="BF31" s="109">
        <v>-83.8</v>
      </c>
      <c r="BG31" s="109">
        <v>-70.400000000000006</v>
      </c>
      <c r="BH31" s="109">
        <v>-92.5</v>
      </c>
      <c r="BI31" s="109">
        <v>-78.2</v>
      </c>
      <c r="BJ31" s="109">
        <v>-103.9</v>
      </c>
      <c r="BK31" s="109">
        <v>-89.3</v>
      </c>
      <c r="BL31" s="109">
        <v>-357.1</v>
      </c>
      <c r="BM31" s="109">
        <v>-301.60000000000002</v>
      </c>
      <c r="BN31" s="109">
        <v>-93</v>
      </c>
      <c r="BO31" s="109">
        <v>-59.7</v>
      </c>
      <c r="BP31" s="109">
        <v>-73.2</v>
      </c>
      <c r="BQ31" s="109">
        <v>-102.5</v>
      </c>
      <c r="BR31" s="109">
        <v>-328.4</v>
      </c>
      <c r="BS31" s="109">
        <v>-106.8</v>
      </c>
      <c r="BT31" s="109">
        <v>-86.1</v>
      </c>
      <c r="BU31" s="109">
        <v>-90.1</v>
      </c>
      <c r="BV31" s="109">
        <v>-91.8</v>
      </c>
      <c r="BW31" s="109">
        <v>-374.8</v>
      </c>
      <c r="BX31" s="109">
        <v>-71.600000000000009</v>
      </c>
      <c r="BY31" s="109">
        <v>-105.69999999999999</v>
      </c>
    </row>
    <row r="32" spans="2:77" x14ac:dyDescent="0.2">
      <c r="B32" s="48" t="s">
        <v>43</v>
      </c>
      <c r="C32" s="143">
        <v>-66.599999999999994</v>
      </c>
      <c r="D32" s="143">
        <v>-80.8</v>
      </c>
      <c r="E32" s="143">
        <v>-101.7</v>
      </c>
      <c r="F32" s="143">
        <v>-120</v>
      </c>
      <c r="G32" s="143">
        <v>-128.4</v>
      </c>
      <c r="H32" s="143">
        <v>-35.700000000000003</v>
      </c>
      <c r="I32" s="143">
        <v>-41.099999999999994</v>
      </c>
      <c r="J32" s="143">
        <v>-44.8</v>
      </c>
      <c r="K32" s="143">
        <v>-49.099999999999994</v>
      </c>
      <c r="L32" s="143">
        <v>-170.8</v>
      </c>
      <c r="M32" s="143">
        <v>-48.099999999999994</v>
      </c>
      <c r="N32" s="143">
        <v>-50.3</v>
      </c>
      <c r="O32" s="143">
        <v>-60.7</v>
      </c>
      <c r="P32" s="143">
        <v>-60</v>
      </c>
      <c r="Q32" s="143">
        <v>-219.1</v>
      </c>
      <c r="R32" s="143">
        <v>-60.599999999999994</v>
      </c>
      <c r="S32" s="143">
        <v>-62.5</v>
      </c>
      <c r="T32" s="143">
        <v>-64.3</v>
      </c>
      <c r="U32" s="143">
        <v>-68.099999999999994</v>
      </c>
      <c r="V32" s="143">
        <v>-255.59999999999997</v>
      </c>
      <c r="W32" s="143">
        <v>-64.599999999999994</v>
      </c>
      <c r="X32" s="143">
        <v>-65.7</v>
      </c>
      <c r="Y32" s="143">
        <v>-73.099999999999994</v>
      </c>
      <c r="Z32" s="143">
        <v>-76.599999999999994</v>
      </c>
      <c r="AA32" s="143">
        <v>-280.10000000000002</v>
      </c>
      <c r="AB32" s="143">
        <v>-70.699999999999989</v>
      </c>
      <c r="AC32" s="143">
        <v>-74.400000000000006</v>
      </c>
      <c r="AD32" s="143">
        <v>-77.8</v>
      </c>
      <c r="AE32" s="143">
        <v>-83.1</v>
      </c>
      <c r="AF32" s="143">
        <v>-306</v>
      </c>
      <c r="AG32" s="143">
        <v>-84.4</v>
      </c>
      <c r="AH32" s="143">
        <v>-85.8</v>
      </c>
      <c r="AI32" s="143">
        <v>-76.599999999999994</v>
      </c>
      <c r="AJ32" s="143">
        <v>-91.1</v>
      </c>
      <c r="AK32" s="143">
        <v>-337.79999999999995</v>
      </c>
      <c r="AL32" s="143">
        <v>-83.300000000000011</v>
      </c>
      <c r="AM32" s="143">
        <v>-80.199999999999989</v>
      </c>
      <c r="AN32" s="143">
        <v>-89</v>
      </c>
      <c r="AO32" s="143">
        <v>-102.5</v>
      </c>
      <c r="AP32" s="143">
        <v>-354.79999999999995</v>
      </c>
      <c r="AQ32" s="143">
        <v>-100.9</v>
      </c>
      <c r="AR32" s="143">
        <v>-103.4</v>
      </c>
      <c r="AS32" s="143">
        <v>-113.19999999999999</v>
      </c>
      <c r="AT32" s="143">
        <v>-111.4</v>
      </c>
      <c r="AU32" s="143">
        <v>-134.39999999999998</v>
      </c>
      <c r="AV32" s="143">
        <v>-129.79999999999998</v>
      </c>
      <c r="AW32" s="143">
        <v>-451.8</v>
      </c>
      <c r="AX32" s="143">
        <v>-445.5</v>
      </c>
      <c r="AY32" s="143">
        <v>-137.5</v>
      </c>
      <c r="AZ32" s="143">
        <v>-146.6</v>
      </c>
      <c r="BA32" s="143">
        <v>-152.10000000000002</v>
      </c>
      <c r="BB32" s="143">
        <v>-156.79999999999998</v>
      </c>
      <c r="BC32" s="143">
        <v>-593</v>
      </c>
      <c r="BD32" s="143">
        <v>-163.30000000000001</v>
      </c>
      <c r="BE32" s="143">
        <v>-150.10000000000002</v>
      </c>
      <c r="BF32" s="143">
        <v>-171.3</v>
      </c>
      <c r="BG32" s="143">
        <v>-157.69999999999999</v>
      </c>
      <c r="BH32" s="143">
        <v>-191.8</v>
      </c>
      <c r="BI32" s="143">
        <v>-177.4</v>
      </c>
      <c r="BJ32" s="143">
        <v>-224.10000000000002</v>
      </c>
      <c r="BK32" s="143">
        <v>-209.4</v>
      </c>
      <c r="BL32" s="143">
        <v>-750.4</v>
      </c>
      <c r="BM32" s="143">
        <v>-694.5</v>
      </c>
      <c r="BN32" s="143">
        <v>-212.60000000000002</v>
      </c>
      <c r="BO32" s="143">
        <v>-171.60000000000002</v>
      </c>
      <c r="BP32" s="143">
        <v>-202.60000000000002</v>
      </c>
      <c r="BQ32" s="143">
        <v>-240.1</v>
      </c>
      <c r="BR32" s="143">
        <v>-826.89999999999986</v>
      </c>
      <c r="BS32" s="143">
        <v>-262.5</v>
      </c>
      <c r="BT32" s="143">
        <v>-222.1</v>
      </c>
      <c r="BU32" s="143">
        <v>-266.5</v>
      </c>
      <c r="BV32" s="143">
        <v>-270.7</v>
      </c>
      <c r="BW32" s="143">
        <v>-1022.0999999999999</v>
      </c>
      <c r="BX32" s="143">
        <v>-203.5</v>
      </c>
      <c r="BY32" s="143">
        <v>-244.89999999999998</v>
      </c>
    </row>
    <row r="33" spans="2:77" x14ac:dyDescent="0.2">
      <c r="B33" s="48" t="s">
        <v>44</v>
      </c>
      <c r="C33" s="141">
        <v>-20.9</v>
      </c>
      <c r="D33" s="141">
        <v>-27.8</v>
      </c>
      <c r="E33" s="121">
        <v>-25.5</v>
      </c>
      <c r="F33" s="142">
        <v>-35.200000000000003</v>
      </c>
      <c r="G33" s="121">
        <v>-45.6</v>
      </c>
      <c r="H33" s="121">
        <v>-11.9</v>
      </c>
      <c r="I33" s="121">
        <v>-14.4</v>
      </c>
      <c r="J33" s="121">
        <v>-17.399999999999999</v>
      </c>
      <c r="K33" s="109">
        <v>-33.9</v>
      </c>
      <c r="L33" s="109">
        <v>-77.5</v>
      </c>
      <c r="M33" s="109">
        <v>-17.899999999999999</v>
      </c>
      <c r="N33" s="109">
        <v>-18.7</v>
      </c>
      <c r="O33" s="109">
        <v>-20.100000000000001</v>
      </c>
      <c r="P33" s="109">
        <v>-24.2</v>
      </c>
      <c r="Q33" s="109">
        <v>-80.900000000000006</v>
      </c>
      <c r="R33" s="109">
        <v>-21.8</v>
      </c>
      <c r="S33" s="109">
        <v>-28.8</v>
      </c>
      <c r="T33" s="109">
        <v>-23.2</v>
      </c>
      <c r="U33" s="109">
        <v>-25.2</v>
      </c>
      <c r="V33" s="109">
        <v>-98.9</v>
      </c>
      <c r="W33" s="109">
        <v>-25.7</v>
      </c>
      <c r="X33" s="109">
        <v>-25.5</v>
      </c>
      <c r="Y33" s="109">
        <v>-25.1</v>
      </c>
      <c r="Z33" s="109">
        <v>-41.2</v>
      </c>
      <c r="AA33" s="109">
        <v>-117.5</v>
      </c>
      <c r="AB33" s="109">
        <v>-25.5</v>
      </c>
      <c r="AC33" s="109">
        <v>-33.799999999999997</v>
      </c>
      <c r="AD33" s="109">
        <v>-31.5</v>
      </c>
      <c r="AE33" s="109">
        <v>-45</v>
      </c>
      <c r="AF33" s="109">
        <v>-135.80000000000001</v>
      </c>
      <c r="AG33" s="109">
        <v>-32.299999999999997</v>
      </c>
      <c r="AH33" s="109">
        <v>-36.6</v>
      </c>
      <c r="AI33" s="109">
        <v>-39.1</v>
      </c>
      <c r="AJ33" s="109">
        <v>-47.9</v>
      </c>
      <c r="AK33" s="109">
        <v>-155.80000000000001</v>
      </c>
      <c r="AL33" s="109">
        <v>-37.299999999999997</v>
      </c>
      <c r="AM33" s="109">
        <v>-38.1</v>
      </c>
      <c r="AN33" s="109">
        <v>-36</v>
      </c>
      <c r="AO33" s="109">
        <v>-39.5</v>
      </c>
      <c r="AP33" s="109">
        <v>-151.19999999999999</v>
      </c>
      <c r="AQ33" s="109">
        <v>-36.200000000000003</v>
      </c>
      <c r="AR33" s="109">
        <v>-41.3</v>
      </c>
      <c r="AS33" s="109">
        <v>-53.899999999999991</v>
      </c>
      <c r="AT33" s="109">
        <v>-49</v>
      </c>
      <c r="AU33" s="109">
        <v>-83.8</v>
      </c>
      <c r="AV33" s="109">
        <v>-77.099999999999994</v>
      </c>
      <c r="AW33" s="109">
        <v>-215.29999999999998</v>
      </c>
      <c r="AX33" s="109">
        <v>-203.6</v>
      </c>
      <c r="AY33" s="109">
        <v>-46.6</v>
      </c>
      <c r="AZ33" s="109">
        <v>-51.2</v>
      </c>
      <c r="BA33" s="109">
        <v>-49.8</v>
      </c>
      <c r="BB33" s="109">
        <v>-63.2</v>
      </c>
      <c r="BC33" s="109">
        <v>-210.6</v>
      </c>
      <c r="BD33" s="109">
        <v>-52.7</v>
      </c>
      <c r="BE33" s="109">
        <v>-52.8</v>
      </c>
      <c r="BF33" s="109">
        <v>-62.8</v>
      </c>
      <c r="BG33" s="109">
        <v>-62.8</v>
      </c>
      <c r="BH33" s="109">
        <v>-67.2</v>
      </c>
      <c r="BI33" s="109">
        <v>-67.2</v>
      </c>
      <c r="BJ33" s="109">
        <v>-85.1</v>
      </c>
      <c r="BK33" s="109">
        <v>-84.9</v>
      </c>
      <c r="BL33" s="109">
        <v>-268</v>
      </c>
      <c r="BM33" s="109">
        <v>-267.89999999999998</v>
      </c>
      <c r="BN33" s="109">
        <v>-80.400000000000006</v>
      </c>
      <c r="BO33" s="109">
        <v>58.9</v>
      </c>
      <c r="BP33" s="109">
        <v>-66.900000000000006</v>
      </c>
      <c r="BQ33" s="109">
        <v>-116.7</v>
      </c>
      <c r="BR33" s="109">
        <v>-205.10000000000002</v>
      </c>
      <c r="BS33" s="109">
        <v>-79.5</v>
      </c>
      <c r="BT33" s="109">
        <v>-87.1</v>
      </c>
      <c r="BU33" s="109">
        <v>-97.4</v>
      </c>
      <c r="BV33" s="109">
        <v>-119.69999999999999</v>
      </c>
      <c r="BW33" s="109">
        <v>-383.7</v>
      </c>
      <c r="BX33" s="109">
        <v>-102.4</v>
      </c>
      <c r="BY33" s="109">
        <v>-107.1</v>
      </c>
    </row>
    <row r="34" spans="2:77" x14ac:dyDescent="0.2">
      <c r="B34" s="48" t="s">
        <v>172</v>
      </c>
      <c r="C34" s="141">
        <v>-87.5</v>
      </c>
      <c r="D34" s="141">
        <v>-108.6</v>
      </c>
      <c r="E34" s="141">
        <v>-127.2</v>
      </c>
      <c r="F34" s="141">
        <v>-155.19999999999999</v>
      </c>
      <c r="G34" s="141">
        <v>-174</v>
      </c>
      <c r="H34" s="141">
        <v>-47.6</v>
      </c>
      <c r="I34" s="141">
        <v>-55.499999999999993</v>
      </c>
      <c r="J34" s="141">
        <v>-62.199999999999996</v>
      </c>
      <c r="K34" s="141">
        <v>-83</v>
      </c>
      <c r="L34" s="141">
        <v>-248.3</v>
      </c>
      <c r="M34" s="141">
        <v>-66</v>
      </c>
      <c r="N34" s="141">
        <v>-69</v>
      </c>
      <c r="O34" s="141">
        <v>-80.800000000000011</v>
      </c>
      <c r="P34" s="141">
        <v>-84.2</v>
      </c>
      <c r="Q34" s="141">
        <v>-300</v>
      </c>
      <c r="R34" s="141">
        <v>-82.399999999999991</v>
      </c>
      <c r="S34" s="141">
        <v>-91.3</v>
      </c>
      <c r="T34" s="141">
        <v>-87.5</v>
      </c>
      <c r="U34" s="141">
        <v>-93.3</v>
      </c>
      <c r="V34" s="141">
        <v>-354.5</v>
      </c>
      <c r="W34" s="141">
        <v>-90.3</v>
      </c>
      <c r="X34" s="141">
        <v>-91.2</v>
      </c>
      <c r="Y34" s="141">
        <v>-98.199999999999989</v>
      </c>
      <c r="Z34" s="141">
        <v>-117.8</v>
      </c>
      <c r="AA34" s="141">
        <v>-397.6</v>
      </c>
      <c r="AB34" s="141">
        <v>-96.199999999999989</v>
      </c>
      <c r="AC34" s="141">
        <v>-108.2</v>
      </c>
      <c r="AD34" s="141">
        <v>-109.3</v>
      </c>
      <c r="AE34" s="141">
        <v>-128.1</v>
      </c>
      <c r="AF34" s="141">
        <v>-441.8</v>
      </c>
      <c r="AG34" s="141">
        <v>-116.7</v>
      </c>
      <c r="AH34" s="141">
        <v>-122.4</v>
      </c>
      <c r="AI34" s="141">
        <v>-115.69999999999999</v>
      </c>
      <c r="AJ34" s="141">
        <v>-139</v>
      </c>
      <c r="AK34" s="141">
        <v>-493.59999999999997</v>
      </c>
      <c r="AL34" s="141">
        <v>-120.60000000000001</v>
      </c>
      <c r="AM34" s="141">
        <v>-118.29999999999998</v>
      </c>
      <c r="AN34" s="141">
        <v>-125</v>
      </c>
      <c r="AO34" s="141">
        <v>-142</v>
      </c>
      <c r="AP34" s="141">
        <v>-505.99999999999994</v>
      </c>
      <c r="AQ34" s="141">
        <v>-137.10000000000002</v>
      </c>
      <c r="AR34" s="141">
        <v>-144.69999999999999</v>
      </c>
      <c r="AS34" s="141">
        <v>-167.09999999999997</v>
      </c>
      <c r="AT34" s="141">
        <v>-160.4</v>
      </c>
      <c r="AU34" s="141">
        <v>-218.2</v>
      </c>
      <c r="AV34" s="141">
        <v>-206.89999999999998</v>
      </c>
      <c r="AW34" s="141">
        <v>-667.1</v>
      </c>
      <c r="AX34" s="141">
        <v>-649.1</v>
      </c>
      <c r="AY34" s="141">
        <v>-184.1</v>
      </c>
      <c r="AZ34" s="141">
        <v>-197.8</v>
      </c>
      <c r="BA34" s="141">
        <v>-201.90000000000003</v>
      </c>
      <c r="BB34" s="141">
        <v>-220</v>
      </c>
      <c r="BC34" s="141">
        <v>-803.6</v>
      </c>
      <c r="BD34" s="141">
        <v>-216</v>
      </c>
      <c r="BE34" s="141">
        <v>-202.90000000000003</v>
      </c>
      <c r="BF34" s="141">
        <v>-234.10000000000002</v>
      </c>
      <c r="BG34" s="141">
        <v>-220.5</v>
      </c>
      <c r="BH34" s="141">
        <v>-259</v>
      </c>
      <c r="BI34" s="141">
        <v>-244.60000000000002</v>
      </c>
      <c r="BJ34" s="141">
        <v>-309.20000000000005</v>
      </c>
      <c r="BK34" s="141">
        <v>-294.3</v>
      </c>
      <c r="BL34" s="141">
        <v>-1018.4</v>
      </c>
      <c r="BM34" s="141">
        <v>-962.4</v>
      </c>
      <c r="BN34" s="141">
        <v>-293</v>
      </c>
      <c r="BO34" s="141">
        <v>-112.70000000000002</v>
      </c>
      <c r="BP34" s="141">
        <v>-269.5</v>
      </c>
      <c r="BQ34" s="141">
        <v>-356.8</v>
      </c>
      <c r="BR34" s="141">
        <v>-1032</v>
      </c>
      <c r="BS34" s="141">
        <v>-342</v>
      </c>
      <c r="BT34" s="141">
        <v>-309.2</v>
      </c>
      <c r="BU34" s="141">
        <v>-363.9</v>
      </c>
      <c r="BV34" s="141">
        <v>-390.4</v>
      </c>
      <c r="BW34" s="141">
        <v>-1405.8</v>
      </c>
      <c r="BX34" s="141">
        <v>-305.89999999999998</v>
      </c>
      <c r="BY34" s="141">
        <v>-352</v>
      </c>
    </row>
    <row r="35" spans="2:77" ht="6" customHeight="1" x14ac:dyDescent="0.2">
      <c r="B35" s="48"/>
      <c r="C35" s="141"/>
      <c r="D35" s="141"/>
      <c r="E35" s="121"/>
      <c r="F35" s="142"/>
      <c r="G35" s="142"/>
      <c r="H35" s="121"/>
      <c r="I35" s="121"/>
      <c r="J35" s="121"/>
      <c r="K35" s="109"/>
      <c r="L35" s="144"/>
      <c r="M35" s="109"/>
      <c r="N35" s="109"/>
      <c r="O35" s="109"/>
      <c r="P35" s="109"/>
      <c r="Q35" s="109"/>
      <c r="R35" s="109"/>
      <c r="S35" s="109"/>
      <c r="T35" s="109"/>
      <c r="U35" s="109"/>
      <c r="V35" s="109"/>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row>
    <row r="36" spans="2:77" x14ac:dyDescent="0.2">
      <c r="B36" s="48" t="s">
        <v>45</v>
      </c>
      <c r="C36" s="141"/>
      <c r="D36" s="141"/>
      <c r="E36" s="121"/>
      <c r="F36" s="142"/>
      <c r="G36" s="142"/>
      <c r="H36" s="121"/>
      <c r="I36" s="121"/>
      <c r="J36" s="121"/>
      <c r="K36" s="109"/>
      <c r="L36" s="144"/>
      <c r="M36" s="109"/>
      <c r="N36" s="109"/>
      <c r="O36" s="109"/>
      <c r="P36" s="109"/>
      <c r="Q36" s="109"/>
      <c r="R36" s="109"/>
      <c r="S36" s="109"/>
      <c r="T36" s="109"/>
      <c r="U36" s="109"/>
      <c r="V36" s="109"/>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row>
    <row r="37" spans="2:77" x14ac:dyDescent="0.2">
      <c r="B37" s="48" t="s">
        <v>228</v>
      </c>
      <c r="C37" s="141"/>
      <c r="D37" s="141"/>
      <c r="E37" s="121"/>
      <c r="F37" s="142"/>
      <c r="G37" s="142"/>
      <c r="H37" s="121"/>
      <c r="I37" s="121"/>
      <c r="J37" s="121"/>
      <c r="K37" s="109"/>
      <c r="L37" s="144"/>
      <c r="M37" s="109"/>
      <c r="N37" s="109"/>
      <c r="O37" s="109"/>
      <c r="P37" s="109"/>
      <c r="Q37" s="109"/>
      <c r="R37" s="109"/>
      <c r="S37" s="109"/>
      <c r="T37" s="109"/>
      <c r="U37" s="109"/>
      <c r="V37" s="109"/>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row>
    <row r="38" spans="2:77" x14ac:dyDescent="0.2">
      <c r="B38" s="48" t="s">
        <v>46</v>
      </c>
      <c r="C38" s="141">
        <v>-7.9</v>
      </c>
      <c r="D38" s="141">
        <v>-18.399999999999999</v>
      </c>
      <c r="E38" s="121">
        <v>-7.5</v>
      </c>
      <c r="F38" s="142">
        <v>-81.900000000000006</v>
      </c>
      <c r="G38" s="121">
        <v>-83.2</v>
      </c>
      <c r="H38" s="121">
        <v>-13.2</v>
      </c>
      <c r="I38" s="121">
        <v>-15.6</v>
      </c>
      <c r="J38" s="121">
        <v>-20.5</v>
      </c>
      <c r="K38" s="109">
        <v>-16.600000000000001</v>
      </c>
      <c r="L38" s="109">
        <v>-65.900000000000006</v>
      </c>
      <c r="M38" s="109">
        <v>-18.7</v>
      </c>
      <c r="N38" s="109">
        <v>-16</v>
      </c>
      <c r="O38" s="109">
        <v>-25.3</v>
      </c>
      <c r="P38" s="109">
        <v>-26.3</v>
      </c>
      <c r="Q38" s="109">
        <v>-86.4</v>
      </c>
      <c r="R38" s="109">
        <v>-26.6</v>
      </c>
      <c r="S38" s="109">
        <v>-115.6</v>
      </c>
      <c r="T38" s="109">
        <v>-42.1</v>
      </c>
      <c r="U38" s="109">
        <v>-28.4</v>
      </c>
      <c r="V38" s="109">
        <v>-212.7</v>
      </c>
      <c r="W38" s="109">
        <v>-18.399999999999999</v>
      </c>
      <c r="X38" s="109">
        <v>-17.3</v>
      </c>
      <c r="Y38" s="109">
        <v>-22</v>
      </c>
      <c r="Z38" s="109">
        <v>-28.1</v>
      </c>
      <c r="AA38" s="109">
        <v>-85.8</v>
      </c>
      <c r="AB38" s="109">
        <v>-20.5</v>
      </c>
      <c r="AC38" s="109">
        <v>-20.3</v>
      </c>
      <c r="AD38" s="109">
        <v>-19.3</v>
      </c>
      <c r="AE38" s="109">
        <v>-18.100000000000001</v>
      </c>
      <c r="AF38" s="109">
        <v>-78.099999999999994</v>
      </c>
      <c r="AG38" s="109">
        <v>-12.6</v>
      </c>
      <c r="AH38" s="109">
        <v>-6.2</v>
      </c>
      <c r="AI38" s="109">
        <v>-7.1</v>
      </c>
      <c r="AJ38" s="109">
        <v>-12.9</v>
      </c>
      <c r="AK38" s="109">
        <v>-38.9</v>
      </c>
      <c r="AL38" s="109">
        <v>-13.4</v>
      </c>
      <c r="AM38" s="109">
        <v>-16.2</v>
      </c>
      <c r="AN38" s="109">
        <v>-26.4</v>
      </c>
      <c r="AO38" s="109">
        <v>-31.8</v>
      </c>
      <c r="AP38" s="109">
        <v>-87.8</v>
      </c>
      <c r="AQ38" s="109">
        <v>-30.1</v>
      </c>
      <c r="AR38" s="109">
        <v>-28.4</v>
      </c>
      <c r="AS38" s="109">
        <v>-29.7</v>
      </c>
      <c r="AT38" s="109">
        <v>-29.7</v>
      </c>
      <c r="AU38" s="109">
        <v>-29.6</v>
      </c>
      <c r="AV38" s="109">
        <v>-29.6</v>
      </c>
      <c r="AW38" s="109">
        <v>-117.7</v>
      </c>
      <c r="AX38" s="109">
        <v>-117.7</v>
      </c>
      <c r="AY38" s="109">
        <v>-21.6</v>
      </c>
      <c r="AZ38" s="109">
        <v>-25.2</v>
      </c>
      <c r="BA38" s="109">
        <v>-42.2</v>
      </c>
      <c r="BB38" s="109">
        <v>-42.7</v>
      </c>
      <c r="BC38" s="109">
        <v>-131.69999999999999</v>
      </c>
      <c r="BD38" s="109">
        <v>-61.7</v>
      </c>
      <c r="BE38" s="109">
        <v>-61.7</v>
      </c>
      <c r="BF38" s="109">
        <v>-65.8</v>
      </c>
      <c r="BG38" s="109">
        <v>-65.8</v>
      </c>
      <c r="BH38" s="109">
        <v>-94.4</v>
      </c>
      <c r="BI38" s="109">
        <v>-94.4</v>
      </c>
      <c r="BJ38" s="109">
        <v>-110.9</v>
      </c>
      <c r="BK38" s="109">
        <v>-110.9</v>
      </c>
      <c r="BL38" s="109">
        <v>-332.8</v>
      </c>
      <c r="BM38" s="109">
        <v>-332.8</v>
      </c>
      <c r="BN38" s="109">
        <v>-116.5</v>
      </c>
      <c r="BO38" s="109">
        <v>-135.19999999999999</v>
      </c>
      <c r="BP38" s="109">
        <v>-61.3</v>
      </c>
      <c r="BQ38" s="109">
        <v>-29.6</v>
      </c>
      <c r="BR38" s="109">
        <v>-342.6</v>
      </c>
      <c r="BS38" s="109">
        <v>-26</v>
      </c>
      <c r="BT38" s="109">
        <v>-28.8</v>
      </c>
      <c r="BU38" s="109">
        <v>-45.9</v>
      </c>
      <c r="BV38" s="109">
        <v>-83</v>
      </c>
      <c r="BW38" s="109">
        <v>-183.7</v>
      </c>
      <c r="BX38" s="109">
        <v>-104.9</v>
      </c>
      <c r="BY38" s="109">
        <v>-139.19999999999999</v>
      </c>
    </row>
    <row r="39" spans="2:77" x14ac:dyDescent="0.2">
      <c r="B39" s="48" t="s">
        <v>226</v>
      </c>
      <c r="C39" s="141">
        <v>-28.6</v>
      </c>
      <c r="D39" s="141">
        <v>-28.8</v>
      </c>
      <c r="E39" s="121">
        <v>-35.6</v>
      </c>
      <c r="F39" s="142">
        <v>-96.6</v>
      </c>
      <c r="G39" s="121">
        <v>-89.1</v>
      </c>
      <c r="H39" s="121">
        <v>-17.5</v>
      </c>
      <c r="I39" s="121">
        <v>-20.2</v>
      </c>
      <c r="J39" s="121">
        <v>-17.399999999999999</v>
      </c>
      <c r="K39" s="109">
        <v>-25.4</v>
      </c>
      <c r="L39" s="109">
        <v>-80.400000000000006</v>
      </c>
      <c r="M39" s="109">
        <v>-27.6</v>
      </c>
      <c r="N39" s="109">
        <v>-27.3</v>
      </c>
      <c r="O39" s="109">
        <v>-28.6</v>
      </c>
      <c r="P39" s="109">
        <v>-31.6</v>
      </c>
      <c r="Q39" s="109">
        <v>-115.1</v>
      </c>
      <c r="R39" s="109">
        <v>-31.4</v>
      </c>
      <c r="S39" s="109">
        <v>-49.7</v>
      </c>
      <c r="T39" s="109">
        <v>-44.4</v>
      </c>
      <c r="U39" s="109">
        <v>-38.700000000000003</v>
      </c>
      <c r="V39" s="109">
        <v>-164.2</v>
      </c>
      <c r="W39" s="109">
        <v>-42.1</v>
      </c>
      <c r="X39" s="109">
        <v>-34.1</v>
      </c>
      <c r="Y39" s="109">
        <v>-32.9</v>
      </c>
      <c r="Z39" s="109">
        <v>-34.1</v>
      </c>
      <c r="AA39" s="109">
        <v>-143.19999999999999</v>
      </c>
      <c r="AB39" s="109">
        <v>-34.6</v>
      </c>
      <c r="AC39" s="109">
        <v>-28</v>
      </c>
      <c r="AD39" s="109">
        <v>-30</v>
      </c>
      <c r="AE39" s="109">
        <v>-36.700000000000003</v>
      </c>
      <c r="AF39" s="109">
        <v>-129.30000000000001</v>
      </c>
      <c r="AG39" s="109">
        <v>-37.299999999999997</v>
      </c>
      <c r="AH39" s="109">
        <v>-28.5</v>
      </c>
      <c r="AI39" s="109">
        <v>-27.7</v>
      </c>
      <c r="AJ39" s="109">
        <v>-31.1</v>
      </c>
      <c r="AK39" s="109">
        <v>-124.7</v>
      </c>
      <c r="AL39" s="109">
        <v>-32.9</v>
      </c>
      <c r="AM39" s="109">
        <v>-29.6</v>
      </c>
      <c r="AN39" s="109">
        <v>-28.3</v>
      </c>
      <c r="AO39" s="109">
        <v>-27.7</v>
      </c>
      <c r="AP39" s="109">
        <v>-118.5</v>
      </c>
      <c r="AQ39" s="109">
        <v>-27.8</v>
      </c>
      <c r="AR39" s="109">
        <v>-25.7</v>
      </c>
      <c r="AS39" s="109">
        <v>-28.5</v>
      </c>
      <c r="AT39" s="109">
        <v>-28.5</v>
      </c>
      <c r="AU39" s="109">
        <v>-32.200000000000003</v>
      </c>
      <c r="AV39" s="109">
        <v>-32.200000000000003</v>
      </c>
      <c r="AW39" s="109">
        <v>-114.3</v>
      </c>
      <c r="AX39" s="109">
        <v>-114.3</v>
      </c>
      <c r="AY39" s="109">
        <v>-35.299999999999997</v>
      </c>
      <c r="AZ39" s="109">
        <v>-34.6</v>
      </c>
      <c r="BA39" s="109">
        <v>-42.3</v>
      </c>
      <c r="BB39" s="109">
        <v>-47.6</v>
      </c>
      <c r="BC39" s="109">
        <v>-159.9</v>
      </c>
      <c r="BD39" s="109">
        <v>-55.4</v>
      </c>
      <c r="BE39" s="109">
        <v>-55.4</v>
      </c>
      <c r="BF39" s="109">
        <v>-52.2</v>
      </c>
      <c r="BG39" s="109">
        <v>-52.2</v>
      </c>
      <c r="BH39" s="109">
        <v>-50.8</v>
      </c>
      <c r="BI39" s="109">
        <v>-50.8</v>
      </c>
      <c r="BJ39" s="109">
        <v>-60.3</v>
      </c>
      <c r="BK39" s="109">
        <v>-60.3</v>
      </c>
      <c r="BL39" s="109">
        <v>-218.7</v>
      </c>
      <c r="BM39" s="109">
        <v>-218.7</v>
      </c>
      <c r="BN39" s="109">
        <v>-36.700000000000003</v>
      </c>
      <c r="BO39" s="109">
        <v>-32.299999999999997</v>
      </c>
      <c r="BP39" s="109">
        <v>-33.700000000000003</v>
      </c>
      <c r="BQ39" s="109">
        <v>-27.7</v>
      </c>
      <c r="BR39" s="109">
        <v>-130.4</v>
      </c>
      <c r="BS39" s="109">
        <v>-20.6</v>
      </c>
      <c r="BT39" s="109">
        <v>-15.3</v>
      </c>
      <c r="BU39" s="109">
        <v>-15.2</v>
      </c>
      <c r="BV39" s="109">
        <v>-20.399999999999999</v>
      </c>
      <c r="BW39" s="109">
        <v>-71.400000000000006</v>
      </c>
      <c r="BX39" s="109">
        <v>-21.9</v>
      </c>
      <c r="BY39" s="109">
        <v>-26.3</v>
      </c>
    </row>
    <row r="40" spans="2:77" x14ac:dyDescent="0.2">
      <c r="B40" s="48" t="s">
        <v>229</v>
      </c>
      <c r="C40" s="141">
        <v>-36.5</v>
      </c>
      <c r="D40" s="141">
        <v>-47.2</v>
      </c>
      <c r="E40" s="141">
        <v>-43.1</v>
      </c>
      <c r="F40" s="141">
        <v>-178.5</v>
      </c>
      <c r="G40" s="141">
        <v>-172.3</v>
      </c>
      <c r="H40" s="141">
        <v>-30.7</v>
      </c>
      <c r="I40" s="141">
        <v>-35.799999999999997</v>
      </c>
      <c r="J40" s="141">
        <v>-37.9</v>
      </c>
      <c r="K40" s="141">
        <v>-42</v>
      </c>
      <c r="L40" s="141">
        <v>-146.30000000000001</v>
      </c>
      <c r="M40" s="141">
        <v>-46.3</v>
      </c>
      <c r="N40" s="141">
        <v>-43.3</v>
      </c>
      <c r="O40" s="141">
        <v>-53.900000000000006</v>
      </c>
      <c r="P40" s="141">
        <v>-57.900000000000006</v>
      </c>
      <c r="Q40" s="141">
        <v>-201.5</v>
      </c>
      <c r="R40" s="141">
        <v>-58</v>
      </c>
      <c r="S40" s="141">
        <v>-165.3</v>
      </c>
      <c r="T40" s="141">
        <v>-86.5</v>
      </c>
      <c r="U40" s="141">
        <v>-67.099999999999994</v>
      </c>
      <c r="V40" s="141">
        <v>-376.9</v>
      </c>
      <c r="W40" s="141">
        <v>-60.5</v>
      </c>
      <c r="X40" s="141">
        <v>-51.400000000000006</v>
      </c>
      <c r="Y40" s="141">
        <v>-54.9</v>
      </c>
      <c r="Z40" s="141">
        <v>-62.2</v>
      </c>
      <c r="AA40" s="141">
        <v>-229</v>
      </c>
      <c r="AB40" s="141">
        <v>-55.1</v>
      </c>
      <c r="AC40" s="141">
        <v>-48.3</v>
      </c>
      <c r="AD40" s="141">
        <v>-49.3</v>
      </c>
      <c r="AE40" s="141">
        <v>-54.800000000000004</v>
      </c>
      <c r="AF40" s="141">
        <v>-207.4</v>
      </c>
      <c r="AG40" s="141">
        <v>-49.9</v>
      </c>
      <c r="AH40" s="141">
        <v>-34.700000000000003</v>
      </c>
      <c r="AI40" s="141">
        <v>-34.799999999999997</v>
      </c>
      <c r="AJ40" s="141">
        <v>-44</v>
      </c>
      <c r="AK40" s="141">
        <v>-163.6</v>
      </c>
      <c r="AL40" s="141">
        <v>-46.3</v>
      </c>
      <c r="AM40" s="141">
        <v>-45.8</v>
      </c>
      <c r="AN40" s="141">
        <v>-54.7</v>
      </c>
      <c r="AO40" s="141">
        <v>-59.5</v>
      </c>
      <c r="AP40" s="141">
        <v>-206.3</v>
      </c>
      <c r="AQ40" s="141">
        <v>-57.900000000000006</v>
      </c>
      <c r="AR40" s="141">
        <v>-54.099999999999994</v>
      </c>
      <c r="AS40" s="141">
        <v>-58.2</v>
      </c>
      <c r="AT40" s="141">
        <v>-58.2</v>
      </c>
      <c r="AU40" s="141">
        <v>-61.800000000000004</v>
      </c>
      <c r="AV40" s="141">
        <v>-61.800000000000004</v>
      </c>
      <c r="AW40" s="141">
        <v>-232</v>
      </c>
      <c r="AX40" s="141">
        <v>-232</v>
      </c>
      <c r="AY40" s="141">
        <v>-56.9</v>
      </c>
      <c r="AZ40" s="141">
        <v>-59.8</v>
      </c>
      <c r="BA40" s="141">
        <v>-84.5</v>
      </c>
      <c r="BB40" s="141">
        <v>-90.300000000000011</v>
      </c>
      <c r="BC40" s="141">
        <v>-291.60000000000002</v>
      </c>
      <c r="BD40" s="141">
        <v>-117.1</v>
      </c>
      <c r="BE40" s="141">
        <v>-117.1</v>
      </c>
      <c r="BF40" s="141">
        <v>-118</v>
      </c>
      <c r="BG40" s="141">
        <v>-118</v>
      </c>
      <c r="BH40" s="141">
        <v>-145.19999999999999</v>
      </c>
      <c r="BI40" s="141">
        <v>-145.19999999999999</v>
      </c>
      <c r="BJ40" s="141">
        <v>-171.2</v>
      </c>
      <c r="BK40" s="141">
        <v>-171.2</v>
      </c>
      <c r="BL40" s="141">
        <v>-551.5</v>
      </c>
      <c r="BM40" s="141">
        <v>-551.5</v>
      </c>
      <c r="BN40" s="141">
        <v>-153.19999999999999</v>
      </c>
      <c r="BO40" s="141">
        <v>-167.5</v>
      </c>
      <c r="BP40" s="141">
        <v>-95</v>
      </c>
      <c r="BQ40" s="141">
        <v>-57.3</v>
      </c>
      <c r="BR40" s="141">
        <v>-473</v>
      </c>
      <c r="BS40" s="141">
        <v>-46.6</v>
      </c>
      <c r="BT40" s="141">
        <v>-44.1</v>
      </c>
      <c r="BU40" s="141">
        <v>-61.099999999999994</v>
      </c>
      <c r="BV40" s="141">
        <v>-103.4</v>
      </c>
      <c r="BW40" s="141">
        <v>-255.1</v>
      </c>
      <c r="BX40" s="141">
        <v>-126.80000000000001</v>
      </c>
      <c r="BY40" s="141">
        <v>-165.5</v>
      </c>
    </row>
    <row r="41" spans="2:77" x14ac:dyDescent="0.2">
      <c r="B41" s="48" t="s">
        <v>195</v>
      </c>
      <c r="C41" s="141">
        <v>-6.5</v>
      </c>
      <c r="D41" s="141">
        <v>-9.7999999999999989</v>
      </c>
      <c r="E41" s="121">
        <v>-14.4</v>
      </c>
      <c r="F41" s="142">
        <v>-18.3</v>
      </c>
      <c r="G41" s="121">
        <v>-21</v>
      </c>
      <c r="H41" s="121">
        <v>-5.0999999999999996</v>
      </c>
      <c r="I41" s="121">
        <v>-5.0999999999999996</v>
      </c>
      <c r="J41" s="121">
        <v>-5.0999999999999996</v>
      </c>
      <c r="K41" s="109">
        <v>-5.8</v>
      </c>
      <c r="L41" s="109">
        <v>-21.099999999999998</v>
      </c>
      <c r="M41" s="109">
        <v>-6.1</v>
      </c>
      <c r="N41" s="109">
        <v>-6.3000000000000007</v>
      </c>
      <c r="O41" s="109">
        <v>-5</v>
      </c>
      <c r="P41" s="109">
        <v>-6.7999999999999989</v>
      </c>
      <c r="Q41" s="109">
        <v>-24.1</v>
      </c>
      <c r="R41" s="109">
        <v>-7.5</v>
      </c>
      <c r="S41" s="109">
        <v>-8.1</v>
      </c>
      <c r="T41" s="109">
        <v>-8.3999999999999986</v>
      </c>
      <c r="U41" s="109">
        <v>-8.8999999999999986</v>
      </c>
      <c r="V41" s="109">
        <v>-32.9</v>
      </c>
      <c r="W41" s="109">
        <v>-8.6</v>
      </c>
      <c r="X41" s="109">
        <v>-8.8999999999999986</v>
      </c>
      <c r="Y41" s="109">
        <v>-9</v>
      </c>
      <c r="Z41" s="109">
        <v>-9</v>
      </c>
      <c r="AA41" s="109">
        <v>-35.4</v>
      </c>
      <c r="AB41" s="109">
        <v>-9.1</v>
      </c>
      <c r="AC41" s="109">
        <v>-8.9</v>
      </c>
      <c r="AD41" s="109">
        <v>-8.8000000000000007</v>
      </c>
      <c r="AE41" s="109">
        <v>-9</v>
      </c>
      <c r="AF41" s="109">
        <v>-35.700000000000003</v>
      </c>
      <c r="AG41" s="109">
        <v>-8.8000000000000007</v>
      </c>
      <c r="AH41" s="109">
        <v>-8.8999999999999986</v>
      </c>
      <c r="AI41" s="109">
        <v>-9.1</v>
      </c>
      <c r="AJ41" s="109">
        <v>-9</v>
      </c>
      <c r="AK41" s="109">
        <v>-35.700000000000003</v>
      </c>
      <c r="AL41" s="109">
        <v>-9.6</v>
      </c>
      <c r="AM41" s="109">
        <v>-9.5</v>
      </c>
      <c r="AN41" s="109">
        <v>-9.6</v>
      </c>
      <c r="AO41" s="109">
        <v>-9.4</v>
      </c>
      <c r="AP41" s="109">
        <v>-38.200000000000003</v>
      </c>
      <c r="AQ41" s="109">
        <v>-9</v>
      </c>
      <c r="AR41" s="109">
        <v>-9</v>
      </c>
      <c r="AS41" s="109">
        <v>-10.199999999999999</v>
      </c>
      <c r="AT41" s="109">
        <v>-10.199999999999999</v>
      </c>
      <c r="AU41" s="109">
        <v>-10.8</v>
      </c>
      <c r="AV41" s="109">
        <v>-10.8</v>
      </c>
      <c r="AW41" s="109">
        <v>-39.1</v>
      </c>
      <c r="AX41" s="109">
        <v>-39.1</v>
      </c>
      <c r="AY41" s="109">
        <v>-10.600000000000001</v>
      </c>
      <c r="AZ41" s="109">
        <v>-10.899999999999999</v>
      </c>
      <c r="BA41" s="109">
        <v>-11.2</v>
      </c>
      <c r="BB41" s="109">
        <v>-11.4</v>
      </c>
      <c r="BC41" s="109">
        <v>-43.900000000000006</v>
      </c>
      <c r="BD41" s="109">
        <v>-11.2</v>
      </c>
      <c r="BE41" s="109">
        <v>-42.5</v>
      </c>
      <c r="BF41" s="109">
        <v>-11.399999999999999</v>
      </c>
      <c r="BG41" s="109">
        <v>-39.900000000000006</v>
      </c>
      <c r="BH41" s="109">
        <v>-11.7</v>
      </c>
      <c r="BI41" s="109">
        <v>-43.1</v>
      </c>
      <c r="BJ41" s="109">
        <v>-12</v>
      </c>
      <c r="BK41" s="109">
        <v>-46.2</v>
      </c>
      <c r="BL41" s="109">
        <v>-46.3</v>
      </c>
      <c r="BM41" s="109">
        <v>-171.7</v>
      </c>
      <c r="BN41" s="109">
        <v>-45.099999999999994</v>
      </c>
      <c r="BO41" s="109">
        <v>-48.9</v>
      </c>
      <c r="BP41" s="109">
        <v>-49.5</v>
      </c>
      <c r="BQ41" s="109">
        <v>-49.8</v>
      </c>
      <c r="BR41" s="109">
        <v>-193.4</v>
      </c>
      <c r="BS41" s="109">
        <v>-50.8</v>
      </c>
      <c r="BT41" s="109">
        <v>-52.300000000000004</v>
      </c>
      <c r="BU41" s="109">
        <v>-56.800000000000004</v>
      </c>
      <c r="BV41" s="109">
        <v>-58.4</v>
      </c>
      <c r="BW41" s="109">
        <v>-218.4</v>
      </c>
      <c r="BX41" s="109">
        <v>-60.099999999999994</v>
      </c>
      <c r="BY41" s="109">
        <v>-59.2</v>
      </c>
    </row>
    <row r="42" spans="2:77" x14ac:dyDescent="0.2">
      <c r="B42" s="48" t="s">
        <v>47</v>
      </c>
      <c r="C42" s="141">
        <v>-43</v>
      </c>
      <c r="D42" s="141">
        <v>-57</v>
      </c>
      <c r="E42" s="141">
        <v>-57.5</v>
      </c>
      <c r="F42" s="141">
        <v>-196.8</v>
      </c>
      <c r="G42" s="141">
        <v>-193.3</v>
      </c>
      <c r="H42" s="141">
        <v>-35.799999999999997</v>
      </c>
      <c r="I42" s="141">
        <v>-40.9</v>
      </c>
      <c r="J42" s="141">
        <v>-43</v>
      </c>
      <c r="K42" s="141">
        <v>-47.8</v>
      </c>
      <c r="L42" s="141">
        <v>-167.4</v>
      </c>
      <c r="M42" s="141">
        <v>-52.4</v>
      </c>
      <c r="N42" s="141">
        <v>-49.599999999999994</v>
      </c>
      <c r="O42" s="141">
        <v>-58.900000000000006</v>
      </c>
      <c r="P42" s="141">
        <v>-64.7</v>
      </c>
      <c r="Q42" s="141">
        <v>-225.6</v>
      </c>
      <c r="R42" s="141">
        <v>-65.5</v>
      </c>
      <c r="S42" s="141">
        <v>-173.4</v>
      </c>
      <c r="T42" s="141">
        <v>-94.9</v>
      </c>
      <c r="U42" s="141">
        <v>-76</v>
      </c>
      <c r="V42" s="141">
        <v>-409.79999999999995</v>
      </c>
      <c r="W42" s="141">
        <v>-69.099999999999994</v>
      </c>
      <c r="X42" s="141">
        <v>-60.300000000000004</v>
      </c>
      <c r="Y42" s="141">
        <v>-63.9</v>
      </c>
      <c r="Z42" s="141">
        <v>-71.2</v>
      </c>
      <c r="AA42" s="141">
        <v>-264.39999999999998</v>
      </c>
      <c r="AB42" s="141">
        <v>-64.2</v>
      </c>
      <c r="AC42" s="141">
        <v>-57.199999999999996</v>
      </c>
      <c r="AD42" s="141">
        <v>-58.099999999999994</v>
      </c>
      <c r="AE42" s="141">
        <v>-63.800000000000004</v>
      </c>
      <c r="AF42" s="141">
        <v>-243.10000000000002</v>
      </c>
      <c r="AG42" s="141">
        <v>-58.7</v>
      </c>
      <c r="AH42" s="141">
        <v>-43.6</v>
      </c>
      <c r="AI42" s="141">
        <v>-43.9</v>
      </c>
      <c r="AJ42" s="141">
        <v>-53</v>
      </c>
      <c r="AK42" s="141">
        <v>-199.3</v>
      </c>
      <c r="AL42" s="141">
        <v>-55.9</v>
      </c>
      <c r="AM42" s="141">
        <v>-55.3</v>
      </c>
      <c r="AN42" s="141">
        <v>-64.3</v>
      </c>
      <c r="AO42" s="141">
        <v>-68.900000000000006</v>
      </c>
      <c r="AP42" s="141">
        <v>-244.5</v>
      </c>
      <c r="AQ42" s="141">
        <v>-66.900000000000006</v>
      </c>
      <c r="AR42" s="141">
        <v>-63.099999999999994</v>
      </c>
      <c r="AS42" s="141">
        <v>-68.400000000000006</v>
      </c>
      <c r="AT42" s="141">
        <v>-68.400000000000006</v>
      </c>
      <c r="AU42" s="141">
        <v>-72.600000000000009</v>
      </c>
      <c r="AV42" s="141">
        <v>-72.600000000000009</v>
      </c>
      <c r="AW42" s="141">
        <v>-271.10000000000002</v>
      </c>
      <c r="AX42" s="141">
        <v>-271.10000000000002</v>
      </c>
      <c r="AY42" s="141">
        <v>-67.5</v>
      </c>
      <c r="AZ42" s="141">
        <v>-70.699999999999989</v>
      </c>
      <c r="BA42" s="141">
        <v>-95.7</v>
      </c>
      <c r="BB42" s="141">
        <v>-101.70000000000002</v>
      </c>
      <c r="BC42" s="141">
        <v>-335.5</v>
      </c>
      <c r="BD42" s="141">
        <v>-128.29999999999998</v>
      </c>
      <c r="BE42" s="141">
        <v>-159.6</v>
      </c>
      <c r="BF42" s="141">
        <v>-129.4</v>
      </c>
      <c r="BG42" s="141">
        <v>-157.9</v>
      </c>
      <c r="BH42" s="141">
        <v>-156.89999999999998</v>
      </c>
      <c r="BI42" s="141">
        <v>-188.29999999999998</v>
      </c>
      <c r="BJ42" s="141">
        <v>-183.2</v>
      </c>
      <c r="BK42" s="141">
        <v>-217.39999999999998</v>
      </c>
      <c r="BL42" s="141">
        <v>-597.79999999999995</v>
      </c>
      <c r="BM42" s="141">
        <v>-723.2</v>
      </c>
      <c r="BN42" s="141">
        <v>-198.29999999999998</v>
      </c>
      <c r="BO42" s="141">
        <v>-216.4</v>
      </c>
      <c r="BP42" s="141">
        <v>-144.5</v>
      </c>
      <c r="BQ42" s="141">
        <v>-107.1</v>
      </c>
      <c r="BR42" s="141">
        <v>-666.4</v>
      </c>
      <c r="BS42" s="141">
        <v>-97.4</v>
      </c>
      <c r="BT42" s="141">
        <v>-96.4</v>
      </c>
      <c r="BU42" s="141">
        <v>-117.9</v>
      </c>
      <c r="BV42" s="141">
        <v>-161.80000000000001</v>
      </c>
      <c r="BW42" s="141">
        <v>-473.5</v>
      </c>
      <c r="BX42" s="141">
        <v>-186.9</v>
      </c>
      <c r="BY42" s="141">
        <v>-224.7</v>
      </c>
    </row>
    <row r="43" spans="2:77" ht="6.75" customHeight="1" x14ac:dyDescent="0.2">
      <c r="B43" s="48"/>
      <c r="C43" s="141"/>
      <c r="D43" s="141"/>
      <c r="E43" s="121"/>
      <c r="F43" s="142"/>
      <c r="G43" s="142"/>
      <c r="H43" s="121"/>
      <c r="I43" s="121"/>
      <c r="J43" s="121"/>
      <c r="K43" s="109"/>
      <c r="L43" s="144"/>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row>
    <row r="44" spans="2:77" s="2" customFormat="1" x14ac:dyDescent="0.2">
      <c r="B44" s="50" t="s">
        <v>154</v>
      </c>
      <c r="C44" s="38">
        <v>235.2</v>
      </c>
      <c r="D44" s="38">
        <v>254.4999999999998</v>
      </c>
      <c r="E44" s="38">
        <v>346.2</v>
      </c>
      <c r="F44" s="38">
        <v>307.5</v>
      </c>
      <c r="G44" s="38">
        <v>276.40000000000003</v>
      </c>
      <c r="H44" s="38">
        <v>96.299999999999926</v>
      </c>
      <c r="I44" s="38">
        <v>109.60000000000007</v>
      </c>
      <c r="J44" s="38">
        <v>135.69999999999999</v>
      </c>
      <c r="K44" s="38">
        <v>140.50000000000006</v>
      </c>
      <c r="L44" s="38">
        <v>482.09999999999968</v>
      </c>
      <c r="M44" s="38">
        <v>133.79999999999998</v>
      </c>
      <c r="N44" s="38">
        <v>151.00000000000003</v>
      </c>
      <c r="O44" s="38">
        <v>157.3000000000001</v>
      </c>
      <c r="P44" s="38">
        <v>153.59999999999988</v>
      </c>
      <c r="Q44" s="38">
        <v>595.70000000000039</v>
      </c>
      <c r="R44" s="38">
        <v>144.50000000000011</v>
      </c>
      <c r="S44" s="38">
        <v>42.300000000000011</v>
      </c>
      <c r="T44" s="38">
        <v>128.79999999999998</v>
      </c>
      <c r="U44" s="38">
        <v>150.30000000000001</v>
      </c>
      <c r="V44" s="38">
        <v>465.79999999999995</v>
      </c>
      <c r="W44" s="38">
        <v>148.09999999999997</v>
      </c>
      <c r="X44" s="38">
        <v>164.79999999999995</v>
      </c>
      <c r="Y44" s="38">
        <v>174.29999999999998</v>
      </c>
      <c r="Z44" s="38">
        <v>164.79999999999995</v>
      </c>
      <c r="AA44" s="38">
        <v>652.09999999999991</v>
      </c>
      <c r="AB44" s="38">
        <v>184.89999999999998</v>
      </c>
      <c r="AC44" s="38">
        <v>184.40000000000006</v>
      </c>
      <c r="AD44" s="38">
        <v>183.40000000000009</v>
      </c>
      <c r="AE44" s="38">
        <v>173.80000000000004</v>
      </c>
      <c r="AF44" s="38">
        <v>726.69999999999982</v>
      </c>
      <c r="AG44" s="38">
        <v>186.30000000000004</v>
      </c>
      <c r="AH44" s="38">
        <v>179.39999999999998</v>
      </c>
      <c r="AI44" s="38">
        <v>194.9</v>
      </c>
      <c r="AJ44" s="38">
        <v>175</v>
      </c>
      <c r="AK44" s="38">
        <v>735.49999999999966</v>
      </c>
      <c r="AL44" s="38">
        <v>202.5</v>
      </c>
      <c r="AM44" s="38">
        <v>178.99999999999994</v>
      </c>
      <c r="AN44" s="38">
        <v>187.79999999999978</v>
      </c>
      <c r="AO44" s="38">
        <v>202.00000000000009</v>
      </c>
      <c r="AP44" s="38">
        <v>771.10000000000036</v>
      </c>
      <c r="AQ44" s="38">
        <v>230.09999999999988</v>
      </c>
      <c r="AR44" s="38">
        <v>235.59999999999988</v>
      </c>
      <c r="AS44" s="38">
        <v>242.40000000000012</v>
      </c>
      <c r="AT44" s="38">
        <v>263.90000000000003</v>
      </c>
      <c r="AU44" s="38">
        <v>261.20000000000022</v>
      </c>
      <c r="AV44" s="38">
        <v>313.70000000000027</v>
      </c>
      <c r="AW44" s="38">
        <v>969.09999999999923</v>
      </c>
      <c r="AX44" s="38">
        <v>1043.0999999999997</v>
      </c>
      <c r="AY44" s="38">
        <v>329.89999999999975</v>
      </c>
      <c r="AZ44" s="38">
        <v>276.89999999999964</v>
      </c>
      <c r="BA44" s="38">
        <v>300.49999999999989</v>
      </c>
      <c r="BB44" s="38">
        <v>347.30000000000018</v>
      </c>
      <c r="BC44" s="38">
        <v>1254.599999999999</v>
      </c>
      <c r="BD44" s="38">
        <v>370.20000000000027</v>
      </c>
      <c r="BE44" s="38">
        <v>378.60000000000036</v>
      </c>
      <c r="BF44" s="38">
        <v>337</v>
      </c>
      <c r="BG44" s="38">
        <v>341.99999999999989</v>
      </c>
      <c r="BH44" s="38">
        <v>345.49999999999989</v>
      </c>
      <c r="BI44" s="38">
        <v>356.79999999999984</v>
      </c>
      <c r="BJ44" s="38">
        <v>405.30000000000024</v>
      </c>
      <c r="BK44" s="38">
        <v>412.19999999999987</v>
      </c>
      <c r="BL44" s="38">
        <v>1458.0000000000009</v>
      </c>
      <c r="BM44" s="38">
        <v>1489.6</v>
      </c>
      <c r="BN44" s="38">
        <v>434.40000000000032</v>
      </c>
      <c r="BO44" s="38">
        <v>218.39999999999998</v>
      </c>
      <c r="BP44" s="38">
        <v>503.59999999999991</v>
      </c>
      <c r="BQ44" s="38">
        <v>645.4000000000002</v>
      </c>
      <c r="BR44" s="38">
        <v>1801.6999999999985</v>
      </c>
      <c r="BS44" s="38">
        <v>708.40000000000066</v>
      </c>
      <c r="BT44" s="38">
        <v>673.3000000000003</v>
      </c>
      <c r="BU44" s="38">
        <v>1068.8000000000004</v>
      </c>
      <c r="BV44" s="38">
        <v>773.59999999999991</v>
      </c>
      <c r="BW44" s="38">
        <v>3223.9999999999991</v>
      </c>
      <c r="BX44" s="38">
        <v>952.00000000000011</v>
      </c>
      <c r="BY44" s="38">
        <v>892.50000000000023</v>
      </c>
    </row>
    <row r="45" spans="2:77" ht="6.75" customHeight="1" x14ac:dyDescent="0.2">
      <c r="B45" s="48"/>
      <c r="C45" s="141"/>
      <c r="D45" s="141"/>
      <c r="E45" s="121"/>
      <c r="F45" s="142"/>
      <c r="G45" s="142"/>
      <c r="H45" s="121"/>
      <c r="I45" s="121"/>
      <c r="J45" s="121"/>
      <c r="K45" s="109"/>
      <c r="L45" s="144"/>
      <c r="M45" s="109"/>
      <c r="N45" s="109"/>
      <c r="O45" s="109"/>
      <c r="P45" s="109"/>
      <c r="Q45" s="109"/>
      <c r="R45" s="109"/>
      <c r="S45" s="109"/>
      <c r="T45" s="109"/>
      <c r="U45" s="109"/>
      <c r="V45" s="109"/>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row>
    <row r="46" spans="2:77" x14ac:dyDescent="0.2">
      <c r="B46" s="48" t="s">
        <v>48</v>
      </c>
      <c r="C46" s="141"/>
      <c r="D46" s="141"/>
      <c r="E46" s="121"/>
      <c r="F46" s="142"/>
      <c r="G46" s="142"/>
      <c r="H46" s="121"/>
      <c r="I46" s="121"/>
      <c r="J46" s="121"/>
      <c r="K46" s="109"/>
      <c r="L46" s="144"/>
      <c r="M46" s="109"/>
      <c r="N46" s="109"/>
      <c r="O46" s="109"/>
      <c r="P46" s="109"/>
      <c r="Q46" s="109"/>
      <c r="R46" s="109"/>
      <c r="S46" s="109"/>
      <c r="T46" s="109"/>
      <c r="U46" s="109"/>
      <c r="V46" s="109"/>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row>
    <row r="47" spans="2:77" x14ac:dyDescent="0.2">
      <c r="B47" s="48" t="s">
        <v>49</v>
      </c>
      <c r="C47" s="141">
        <v>-133.5</v>
      </c>
      <c r="D47" s="141">
        <v>-88</v>
      </c>
      <c r="E47" s="121">
        <v>-99.8</v>
      </c>
      <c r="F47" s="142">
        <v>-161.9</v>
      </c>
      <c r="G47" s="121">
        <v>-144</v>
      </c>
      <c r="H47" s="121">
        <v>-36.6</v>
      </c>
      <c r="I47" s="121">
        <v>-39.200000000000003</v>
      </c>
      <c r="J47" s="121">
        <v>-43</v>
      </c>
      <c r="K47" s="109">
        <v>-49.4</v>
      </c>
      <c r="L47" s="109">
        <v>-168.3</v>
      </c>
      <c r="M47" s="109">
        <v>-51.4</v>
      </c>
      <c r="N47" s="109">
        <v>-58.7</v>
      </c>
      <c r="O47" s="109">
        <v>-65.599999999999994</v>
      </c>
      <c r="P47" s="109">
        <v>-63.7</v>
      </c>
      <c r="Q47" s="109">
        <v>-239.3</v>
      </c>
      <c r="R47" s="109">
        <v>-58.4</v>
      </c>
      <c r="S47" s="109">
        <v>-51.8</v>
      </c>
      <c r="T47" s="109">
        <v>-45.2</v>
      </c>
      <c r="U47" s="109">
        <v>-44</v>
      </c>
      <c r="V47" s="109">
        <v>-199.3</v>
      </c>
      <c r="W47" s="109">
        <v>-37.200000000000003</v>
      </c>
      <c r="X47" s="109">
        <v>-38.6</v>
      </c>
      <c r="Y47" s="109">
        <v>-45.8</v>
      </c>
      <c r="Z47" s="109">
        <v>-65.5</v>
      </c>
      <c r="AA47" s="109">
        <v>-187.1</v>
      </c>
      <c r="AB47" s="109">
        <v>-64.400000000000006</v>
      </c>
      <c r="AC47" s="109">
        <v>-68.400000000000006</v>
      </c>
      <c r="AD47" s="109">
        <v>-66.2</v>
      </c>
      <c r="AE47" s="109">
        <v>-77.2</v>
      </c>
      <c r="AF47" s="109">
        <v>-276.39999999999998</v>
      </c>
      <c r="AG47" s="109">
        <v>-85.9</v>
      </c>
      <c r="AH47" s="109">
        <v>-96.2</v>
      </c>
      <c r="AI47" s="109">
        <v>-105.7</v>
      </c>
      <c r="AJ47" s="109">
        <v>-84.4</v>
      </c>
      <c r="AK47" s="109">
        <v>-370.1</v>
      </c>
      <c r="AL47" s="109">
        <v>-112.2</v>
      </c>
      <c r="AM47" s="109">
        <v>-104.9</v>
      </c>
      <c r="AN47" s="109">
        <v>-112.7</v>
      </c>
      <c r="AO47" s="109">
        <v>-115.8</v>
      </c>
      <c r="AP47" s="109">
        <v>-445.5</v>
      </c>
      <c r="AQ47" s="109">
        <v>-129.1</v>
      </c>
      <c r="AR47" s="109">
        <v>-120.5</v>
      </c>
      <c r="AS47" s="109">
        <v>-131.30000000000001</v>
      </c>
      <c r="AT47" s="109">
        <v>-131.30000000000001</v>
      </c>
      <c r="AU47" s="109">
        <v>-131</v>
      </c>
      <c r="AV47" s="109">
        <v>-131</v>
      </c>
      <c r="AW47" s="109">
        <v>-511.9</v>
      </c>
      <c r="AX47" s="109">
        <v>-511.9</v>
      </c>
      <c r="AY47" s="109">
        <v>-133.80000000000001</v>
      </c>
      <c r="AZ47" s="109">
        <v>-129.6</v>
      </c>
      <c r="BA47" s="109">
        <v>-121.5</v>
      </c>
      <c r="BB47" s="109">
        <v>-152</v>
      </c>
      <c r="BC47" s="109">
        <v>-536.79999999999995</v>
      </c>
      <c r="BD47" s="109">
        <v>-142.6</v>
      </c>
      <c r="BE47" s="109">
        <v>-158.19999999999999</v>
      </c>
      <c r="BF47" s="109">
        <v>-151.19999999999999</v>
      </c>
      <c r="BG47" s="109">
        <v>-157.80000000000001</v>
      </c>
      <c r="BH47" s="109">
        <v>-148.4</v>
      </c>
      <c r="BI47" s="109">
        <v>-158.1</v>
      </c>
      <c r="BJ47" s="109">
        <v>-143.69999999999999</v>
      </c>
      <c r="BK47" s="109">
        <v>-155.9</v>
      </c>
      <c r="BL47" s="109">
        <v>-591.20000000000005</v>
      </c>
      <c r="BM47" s="109">
        <v>-630</v>
      </c>
      <c r="BN47" s="109">
        <v>-163.1</v>
      </c>
      <c r="BO47" s="109">
        <v>-145.69999999999999</v>
      </c>
      <c r="BP47" s="109">
        <v>-90.1</v>
      </c>
      <c r="BQ47" s="109">
        <v>-113.4</v>
      </c>
      <c r="BR47" s="109">
        <v>-512.4</v>
      </c>
      <c r="BS47" s="109">
        <v>-49.3</v>
      </c>
      <c r="BT47" s="109">
        <v>-92.9</v>
      </c>
      <c r="BU47" s="109">
        <v>-159.9</v>
      </c>
      <c r="BV47" s="109">
        <v>-274.8</v>
      </c>
      <c r="BW47" s="109">
        <v>-576.9</v>
      </c>
      <c r="BX47" s="109">
        <v>-355.3</v>
      </c>
      <c r="BY47" s="109">
        <v>-472.3</v>
      </c>
    </row>
    <row r="48" spans="2:77" x14ac:dyDescent="0.2">
      <c r="B48" s="48" t="s">
        <v>50</v>
      </c>
      <c r="C48" s="141">
        <v>62.3</v>
      </c>
      <c r="D48" s="141">
        <v>22.7</v>
      </c>
      <c r="E48" s="121">
        <v>25.4</v>
      </c>
      <c r="F48" s="142">
        <v>28.6</v>
      </c>
      <c r="G48" s="121">
        <v>31.1</v>
      </c>
      <c r="H48" s="121">
        <v>8.4</v>
      </c>
      <c r="I48" s="121">
        <v>10</v>
      </c>
      <c r="J48" s="121">
        <v>11.6</v>
      </c>
      <c r="K48" s="109">
        <v>8.1</v>
      </c>
      <c r="L48" s="109">
        <v>38.200000000000003</v>
      </c>
      <c r="M48" s="109">
        <v>8.6</v>
      </c>
      <c r="N48" s="109">
        <v>13.5</v>
      </c>
      <c r="O48" s="109">
        <v>15.8</v>
      </c>
      <c r="P48" s="109">
        <v>22.5</v>
      </c>
      <c r="Q48" s="109">
        <v>60.3</v>
      </c>
      <c r="R48" s="109">
        <v>14.8</v>
      </c>
      <c r="S48" s="109">
        <v>17.7</v>
      </c>
      <c r="T48" s="109">
        <v>14.8</v>
      </c>
      <c r="U48" s="109">
        <v>13.4</v>
      </c>
      <c r="V48" s="109">
        <v>60.6</v>
      </c>
      <c r="W48" s="110">
        <v>14.2</v>
      </c>
      <c r="X48" s="110">
        <v>17.5</v>
      </c>
      <c r="Y48" s="110">
        <v>17.7</v>
      </c>
      <c r="Z48" s="110">
        <v>27.1</v>
      </c>
      <c r="AA48" s="110">
        <v>76.5</v>
      </c>
      <c r="AB48" s="110">
        <v>30.1</v>
      </c>
      <c r="AC48" s="110">
        <v>25.8</v>
      </c>
      <c r="AD48" s="110">
        <v>23.8</v>
      </c>
      <c r="AE48" s="110">
        <v>45.6</v>
      </c>
      <c r="AF48" s="110">
        <v>125.3</v>
      </c>
      <c r="AG48" s="110">
        <v>37.9</v>
      </c>
      <c r="AH48" s="110">
        <v>44.7</v>
      </c>
      <c r="AI48" s="123">
        <v>46</v>
      </c>
      <c r="AJ48" s="123">
        <v>40.9</v>
      </c>
      <c r="AK48" s="123">
        <v>167.4</v>
      </c>
      <c r="AL48" s="123">
        <v>44.5</v>
      </c>
      <c r="AM48" s="123">
        <v>55.4</v>
      </c>
      <c r="AN48" s="123">
        <v>59</v>
      </c>
      <c r="AO48" s="123">
        <v>43.1</v>
      </c>
      <c r="AP48" s="123">
        <v>202</v>
      </c>
      <c r="AQ48" s="123">
        <v>54.3</v>
      </c>
      <c r="AR48" s="123">
        <v>53.3</v>
      </c>
      <c r="AS48" s="123">
        <v>51.9</v>
      </c>
      <c r="AT48" s="123">
        <v>51.9</v>
      </c>
      <c r="AU48" s="123">
        <v>37.4</v>
      </c>
      <c r="AV48" s="123">
        <v>37.4</v>
      </c>
      <c r="AW48" s="123">
        <v>196.9</v>
      </c>
      <c r="AX48" s="123">
        <v>196.9</v>
      </c>
      <c r="AY48" s="123">
        <v>44.9</v>
      </c>
      <c r="AZ48" s="123">
        <v>40.9</v>
      </c>
      <c r="BA48" s="123">
        <v>37.700000000000003</v>
      </c>
      <c r="BB48" s="123">
        <v>44.5</v>
      </c>
      <c r="BC48" s="123">
        <v>167.9</v>
      </c>
      <c r="BD48" s="123">
        <v>53</v>
      </c>
      <c r="BE48" s="123">
        <v>53</v>
      </c>
      <c r="BF48" s="123">
        <v>59.8</v>
      </c>
      <c r="BG48" s="123">
        <v>59.9</v>
      </c>
      <c r="BH48" s="123">
        <v>67.099999999999994</v>
      </c>
      <c r="BI48" s="123">
        <v>63.9</v>
      </c>
      <c r="BJ48" s="123">
        <v>45.5</v>
      </c>
      <c r="BK48" s="123">
        <v>43.4</v>
      </c>
      <c r="BL48" s="123">
        <v>230.6</v>
      </c>
      <c r="BM48" s="123">
        <v>220.2</v>
      </c>
      <c r="BN48" s="123">
        <v>35.5</v>
      </c>
      <c r="BO48" s="123">
        <v>18.399999999999999</v>
      </c>
      <c r="BP48" s="123">
        <v>35.6</v>
      </c>
      <c r="BQ48" s="123">
        <v>48.4</v>
      </c>
      <c r="BR48" s="123">
        <v>138</v>
      </c>
      <c r="BS48" s="123">
        <v>27</v>
      </c>
      <c r="BT48" s="123">
        <v>47</v>
      </c>
      <c r="BU48" s="123">
        <v>63.1</v>
      </c>
      <c r="BV48" s="123">
        <v>118.8</v>
      </c>
      <c r="BW48" s="123">
        <v>256</v>
      </c>
      <c r="BX48" s="123">
        <v>128.30000000000001</v>
      </c>
      <c r="BY48" s="123">
        <v>206</v>
      </c>
    </row>
    <row r="49" spans="2:77" x14ac:dyDescent="0.2">
      <c r="B49" s="48" t="s">
        <v>51</v>
      </c>
      <c r="C49" s="145">
        <v>-11</v>
      </c>
      <c r="D49" s="141">
        <v>0</v>
      </c>
      <c r="E49" s="121">
        <v>0</v>
      </c>
      <c r="F49" s="121">
        <v>0</v>
      </c>
      <c r="G49" s="121">
        <v>0</v>
      </c>
      <c r="H49" s="121">
        <v>0</v>
      </c>
      <c r="I49" s="146" t="s">
        <v>2</v>
      </c>
      <c r="J49" s="146">
        <v>0</v>
      </c>
      <c r="K49" s="109">
        <v>0</v>
      </c>
      <c r="L49" s="109">
        <v>0</v>
      </c>
      <c r="M49" s="121">
        <v>0</v>
      </c>
      <c r="N49" s="147">
        <v>0</v>
      </c>
      <c r="O49" s="147">
        <v>0</v>
      </c>
      <c r="P49" s="147">
        <v>0</v>
      </c>
      <c r="Q49" s="147">
        <v>0</v>
      </c>
      <c r="R49" s="147">
        <v>0</v>
      </c>
      <c r="S49" s="147">
        <v>0</v>
      </c>
      <c r="T49" s="147">
        <v>0</v>
      </c>
      <c r="U49" s="147">
        <v>0</v>
      </c>
      <c r="V49" s="147">
        <v>0</v>
      </c>
      <c r="W49" s="124">
        <v>0</v>
      </c>
      <c r="X49" s="124">
        <v>0</v>
      </c>
      <c r="Y49" s="124">
        <v>0</v>
      </c>
      <c r="Z49" s="124">
        <v>0</v>
      </c>
      <c r="AA49" s="124">
        <v>0</v>
      </c>
      <c r="AB49" s="124">
        <v>0</v>
      </c>
      <c r="AC49" s="124">
        <v>0</v>
      </c>
      <c r="AD49" s="124">
        <v>0</v>
      </c>
      <c r="AE49" s="124">
        <v>0</v>
      </c>
      <c r="AF49" s="124"/>
      <c r="AG49" s="124">
        <v>0</v>
      </c>
      <c r="AH49" s="124">
        <v>0</v>
      </c>
      <c r="AI49" s="124">
        <v>0</v>
      </c>
      <c r="AJ49" s="124">
        <v>0</v>
      </c>
      <c r="AK49" s="124">
        <v>0</v>
      </c>
      <c r="AL49" s="124">
        <v>0</v>
      </c>
      <c r="AM49" s="124">
        <v>0</v>
      </c>
      <c r="AN49" s="124">
        <v>0</v>
      </c>
      <c r="AO49" s="124">
        <v>0</v>
      </c>
      <c r="AP49" s="124">
        <v>0</v>
      </c>
      <c r="AQ49" s="124">
        <v>0</v>
      </c>
      <c r="AR49" s="124">
        <v>0</v>
      </c>
      <c r="AS49" s="124">
        <v>0</v>
      </c>
      <c r="AT49" s="124">
        <v>0</v>
      </c>
      <c r="AU49" s="124">
        <v>0</v>
      </c>
      <c r="AV49" s="124"/>
      <c r="AW49" s="124">
        <v>0</v>
      </c>
      <c r="AX49" s="124">
        <v>0</v>
      </c>
      <c r="AY49" s="124">
        <v>0</v>
      </c>
      <c r="AZ49" s="124">
        <v>0</v>
      </c>
      <c r="BA49" s="124">
        <v>0</v>
      </c>
      <c r="BB49" s="124">
        <v>0</v>
      </c>
      <c r="BC49" s="124">
        <v>0</v>
      </c>
      <c r="BD49" s="124">
        <v>0</v>
      </c>
      <c r="BE49" s="124">
        <v>0</v>
      </c>
      <c r="BF49" s="124">
        <v>0</v>
      </c>
      <c r="BG49" s="124">
        <v>0</v>
      </c>
      <c r="BH49" s="124">
        <v>0</v>
      </c>
      <c r="BI49" s="124">
        <v>0</v>
      </c>
      <c r="BJ49" s="124">
        <v>0</v>
      </c>
      <c r="BK49" s="124">
        <v>0</v>
      </c>
      <c r="BL49" s="124"/>
      <c r="BM49" s="124"/>
      <c r="BN49" s="124">
        <v>0</v>
      </c>
      <c r="BO49" s="124">
        <v>0</v>
      </c>
      <c r="BP49" s="124">
        <v>0</v>
      </c>
      <c r="BQ49" s="124">
        <v>0</v>
      </c>
      <c r="BR49" s="124">
        <v>0</v>
      </c>
      <c r="BS49" s="124">
        <v>0</v>
      </c>
      <c r="BT49" s="124">
        <v>0</v>
      </c>
      <c r="BU49" s="124">
        <v>0</v>
      </c>
      <c r="BV49" s="124"/>
      <c r="BW49" s="124"/>
      <c r="BX49" s="124">
        <v>0</v>
      </c>
      <c r="BY49" s="124"/>
    </row>
    <row r="50" spans="2:77" x14ac:dyDescent="0.2">
      <c r="B50" s="48" t="s">
        <v>173</v>
      </c>
      <c r="C50" s="145">
        <v>-2.2000000000000002</v>
      </c>
      <c r="D50" s="141">
        <v>0</v>
      </c>
      <c r="E50" s="121">
        <v>0</v>
      </c>
      <c r="F50" s="121">
        <v>0</v>
      </c>
      <c r="G50" s="121">
        <v>0</v>
      </c>
      <c r="H50" s="121">
        <v>0</v>
      </c>
      <c r="I50" s="146" t="s">
        <v>2</v>
      </c>
      <c r="J50" s="146">
        <v>0</v>
      </c>
      <c r="K50" s="109">
        <v>0</v>
      </c>
      <c r="L50" s="109">
        <v>0</v>
      </c>
      <c r="M50" s="121">
        <v>0</v>
      </c>
      <c r="N50" s="147">
        <v>0</v>
      </c>
      <c r="O50" s="147">
        <v>0</v>
      </c>
      <c r="P50" s="147">
        <v>0</v>
      </c>
      <c r="Q50" s="147">
        <v>0</v>
      </c>
      <c r="R50" s="147">
        <v>0</v>
      </c>
      <c r="S50" s="147">
        <v>0</v>
      </c>
      <c r="T50" s="147">
        <v>0</v>
      </c>
      <c r="U50" s="147">
        <v>0</v>
      </c>
      <c r="V50" s="147">
        <v>0</v>
      </c>
      <c r="W50" s="124">
        <v>0</v>
      </c>
      <c r="X50" s="124">
        <v>0</v>
      </c>
      <c r="Y50" s="124">
        <v>0</v>
      </c>
      <c r="Z50" s="124">
        <v>0</v>
      </c>
      <c r="AA50" s="124">
        <v>0</v>
      </c>
      <c r="AB50" s="124">
        <v>0</v>
      </c>
      <c r="AC50" s="124">
        <v>0</v>
      </c>
      <c r="AD50" s="124">
        <v>0</v>
      </c>
      <c r="AE50" s="124">
        <v>0</v>
      </c>
      <c r="AF50" s="124"/>
      <c r="AG50" s="124">
        <v>0</v>
      </c>
      <c r="AH50" s="124">
        <v>0</v>
      </c>
      <c r="AI50" s="124">
        <v>0</v>
      </c>
      <c r="AJ50" s="124">
        <v>0</v>
      </c>
      <c r="AK50" s="124">
        <v>0</v>
      </c>
      <c r="AL50" s="124">
        <v>0</v>
      </c>
      <c r="AM50" s="124">
        <v>0</v>
      </c>
      <c r="AN50" s="124">
        <v>0</v>
      </c>
      <c r="AO50" s="124">
        <v>0</v>
      </c>
      <c r="AP50" s="124">
        <v>0</v>
      </c>
      <c r="AQ50" s="124">
        <v>0</v>
      </c>
      <c r="AR50" s="124">
        <v>0</v>
      </c>
      <c r="AS50" s="124">
        <v>0</v>
      </c>
      <c r="AT50" s="124">
        <v>0</v>
      </c>
      <c r="AU50" s="124">
        <v>0</v>
      </c>
      <c r="AV50" s="124">
        <v>0</v>
      </c>
      <c r="AW50" s="124">
        <v>0</v>
      </c>
      <c r="AX50" s="124">
        <v>0</v>
      </c>
      <c r="AY50" s="124">
        <v>0</v>
      </c>
      <c r="AZ50" s="124">
        <v>0</v>
      </c>
      <c r="BA50" s="124">
        <v>0</v>
      </c>
      <c r="BB50" s="124">
        <v>0</v>
      </c>
      <c r="BC50" s="124">
        <v>0</v>
      </c>
      <c r="BD50" s="124">
        <v>0</v>
      </c>
      <c r="BE50" s="124">
        <v>0</v>
      </c>
      <c r="BF50" s="124">
        <v>0</v>
      </c>
      <c r="BG50" s="124">
        <v>0</v>
      </c>
      <c r="BH50" s="124">
        <v>0</v>
      </c>
      <c r="BI50" s="124">
        <v>0</v>
      </c>
      <c r="BJ50" s="124">
        <v>0</v>
      </c>
      <c r="BK50" s="124">
        <v>0</v>
      </c>
      <c r="BL50" s="124"/>
      <c r="BM50" s="124"/>
      <c r="BN50" s="124">
        <v>0</v>
      </c>
      <c r="BO50" s="124">
        <v>0</v>
      </c>
      <c r="BP50" s="124">
        <v>0</v>
      </c>
      <c r="BQ50" s="124">
        <v>0</v>
      </c>
      <c r="BR50" s="124">
        <v>0</v>
      </c>
      <c r="BS50" s="124">
        <v>0</v>
      </c>
      <c r="BT50" s="124">
        <v>0</v>
      </c>
      <c r="BU50" s="124">
        <v>0</v>
      </c>
      <c r="BV50" s="124"/>
      <c r="BW50" s="124"/>
      <c r="BX50" s="124">
        <v>0</v>
      </c>
      <c r="BY50" s="124"/>
    </row>
    <row r="51" spans="2:77" x14ac:dyDescent="0.2">
      <c r="B51" s="48" t="s">
        <v>52</v>
      </c>
      <c r="C51" s="144">
        <v>-84.4</v>
      </c>
      <c r="D51" s="144">
        <v>-65.3</v>
      </c>
      <c r="E51" s="144">
        <v>-74.400000000000006</v>
      </c>
      <c r="F51" s="144">
        <v>-133.30000000000001</v>
      </c>
      <c r="G51" s="144">
        <v>-112.9</v>
      </c>
      <c r="H51" s="144">
        <v>-28.200000000000003</v>
      </c>
      <c r="I51" s="144">
        <v>-29.200000000000003</v>
      </c>
      <c r="J51" s="144">
        <v>-31.4</v>
      </c>
      <c r="K51" s="144">
        <v>-41.3</v>
      </c>
      <c r="L51" s="144">
        <v>-130.10000000000002</v>
      </c>
      <c r="M51" s="144">
        <v>-42.8</v>
      </c>
      <c r="N51" s="144">
        <v>-45.2</v>
      </c>
      <c r="O51" s="144">
        <v>-49.8</v>
      </c>
      <c r="P51" s="144">
        <v>-41.2</v>
      </c>
      <c r="Q51" s="144">
        <v>-179</v>
      </c>
      <c r="R51" s="144">
        <v>-43.599999999999994</v>
      </c>
      <c r="S51" s="144">
        <v>-34.099999999999994</v>
      </c>
      <c r="T51" s="144">
        <v>-30.400000000000002</v>
      </c>
      <c r="U51" s="144">
        <v>-30.6</v>
      </c>
      <c r="V51" s="144">
        <v>-138.70000000000002</v>
      </c>
      <c r="W51" s="144">
        <v>-23.000000000000004</v>
      </c>
      <c r="X51" s="144">
        <v>-21.1</v>
      </c>
      <c r="Y51" s="144">
        <v>-28.099999999999998</v>
      </c>
      <c r="Z51" s="144">
        <v>-38.4</v>
      </c>
      <c r="AA51" s="144">
        <v>-110.6</v>
      </c>
      <c r="AB51" s="144">
        <v>-34.300000000000004</v>
      </c>
      <c r="AC51" s="144">
        <v>-42.600000000000009</v>
      </c>
      <c r="AD51" s="144">
        <v>-42.400000000000006</v>
      </c>
      <c r="AE51" s="144">
        <v>-31.6</v>
      </c>
      <c r="AF51" s="144">
        <v>-151.09999999999997</v>
      </c>
      <c r="AG51" s="144">
        <v>-48.000000000000007</v>
      </c>
      <c r="AH51" s="144">
        <v>-51.5</v>
      </c>
      <c r="AI51" s="144">
        <v>-59.7</v>
      </c>
      <c r="AJ51" s="144">
        <v>-43.500000000000007</v>
      </c>
      <c r="AK51" s="144">
        <v>-202.70000000000002</v>
      </c>
      <c r="AL51" s="144">
        <v>-67.7</v>
      </c>
      <c r="AM51" s="144">
        <v>-49.500000000000007</v>
      </c>
      <c r="AN51" s="144">
        <v>-53.7</v>
      </c>
      <c r="AO51" s="144">
        <v>-72.699999999999989</v>
      </c>
      <c r="AP51" s="144">
        <v>-243.5</v>
      </c>
      <c r="AQ51" s="144">
        <v>-74.8</v>
      </c>
      <c r="AR51" s="144">
        <v>-67.2</v>
      </c>
      <c r="AS51" s="144">
        <v>-79.400000000000006</v>
      </c>
      <c r="AT51" s="144">
        <v>-79.400000000000006</v>
      </c>
      <c r="AU51" s="144">
        <v>-93.6</v>
      </c>
      <c r="AV51" s="144">
        <v>-93.6</v>
      </c>
      <c r="AW51" s="144">
        <v>-315</v>
      </c>
      <c r="AX51" s="144">
        <v>-315</v>
      </c>
      <c r="AY51" s="144">
        <v>-88.9</v>
      </c>
      <c r="AZ51" s="144">
        <v>-88.699999999999989</v>
      </c>
      <c r="BA51" s="144">
        <v>-83.8</v>
      </c>
      <c r="BB51" s="144">
        <v>-107.5</v>
      </c>
      <c r="BC51" s="144">
        <v>-368.9</v>
      </c>
      <c r="BD51" s="144">
        <v>-89.6</v>
      </c>
      <c r="BE51" s="144">
        <v>-105.19999999999999</v>
      </c>
      <c r="BF51" s="144">
        <v>-91.399999999999991</v>
      </c>
      <c r="BG51" s="144">
        <v>-97.9</v>
      </c>
      <c r="BH51" s="144">
        <v>-81.300000000000011</v>
      </c>
      <c r="BI51" s="144">
        <v>-94.199999999999989</v>
      </c>
      <c r="BJ51" s="144">
        <v>-98.199999999999989</v>
      </c>
      <c r="BK51" s="144">
        <v>-112.5</v>
      </c>
      <c r="BL51" s="144">
        <v>-360.6</v>
      </c>
      <c r="BM51" s="144">
        <v>-409.8</v>
      </c>
      <c r="BN51" s="144">
        <v>-127.6</v>
      </c>
      <c r="BO51" s="144">
        <v>-127.29999999999998</v>
      </c>
      <c r="BP51" s="144">
        <v>-54.499999999999993</v>
      </c>
      <c r="BQ51" s="144">
        <v>-65</v>
      </c>
      <c r="BR51" s="144">
        <v>-374.4</v>
      </c>
      <c r="BS51" s="144">
        <v>-22.299999999999997</v>
      </c>
      <c r="BT51" s="144">
        <v>-45.900000000000006</v>
      </c>
      <c r="BU51" s="144">
        <v>-96.800000000000011</v>
      </c>
      <c r="BV51" s="144">
        <v>-156</v>
      </c>
      <c r="BW51" s="144">
        <v>-320.89999999999998</v>
      </c>
      <c r="BX51" s="144">
        <v>-227</v>
      </c>
      <c r="BY51" s="144">
        <v>-266.3</v>
      </c>
    </row>
    <row r="52" spans="2:77" ht="5.25" customHeight="1" x14ac:dyDescent="0.2">
      <c r="B52" s="48"/>
      <c r="C52" s="141"/>
      <c r="D52" s="141"/>
      <c r="E52" s="121"/>
      <c r="F52" s="142"/>
      <c r="G52" s="142"/>
      <c r="H52" s="121"/>
      <c r="I52" s="121"/>
      <c r="J52" s="121"/>
      <c r="K52" s="109"/>
      <c r="L52" s="144"/>
      <c r="M52" s="109"/>
      <c r="N52" s="109"/>
      <c r="O52" s="109"/>
      <c r="P52" s="109"/>
      <c r="Q52" s="109"/>
      <c r="R52" s="109"/>
      <c r="S52" s="109"/>
      <c r="T52" s="109"/>
      <c r="U52" s="109"/>
      <c r="V52" s="109"/>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row>
    <row r="53" spans="2:77" s="2" customFormat="1" x14ac:dyDescent="0.2">
      <c r="B53" s="50" t="s">
        <v>174</v>
      </c>
      <c r="C53" s="122">
        <v>150.79999999999998</v>
      </c>
      <c r="D53" s="122">
        <v>189.19999999999982</v>
      </c>
      <c r="E53" s="122">
        <v>271.79999999999995</v>
      </c>
      <c r="F53" s="122">
        <v>174.2</v>
      </c>
      <c r="G53" s="122">
        <v>163.50000000000003</v>
      </c>
      <c r="H53" s="122">
        <v>68.099999999999923</v>
      </c>
      <c r="I53" s="122">
        <v>80.400000000000063</v>
      </c>
      <c r="J53" s="122">
        <v>104.29999999999998</v>
      </c>
      <c r="K53" s="122">
        <v>99.20000000000006</v>
      </c>
      <c r="L53" s="122">
        <v>351.99999999999966</v>
      </c>
      <c r="M53" s="122">
        <v>90.999999999999986</v>
      </c>
      <c r="N53" s="122">
        <v>105.80000000000003</v>
      </c>
      <c r="O53" s="122">
        <v>107.5000000000001</v>
      </c>
      <c r="P53" s="122">
        <v>112.39999999999988</v>
      </c>
      <c r="Q53" s="122">
        <v>416.70000000000039</v>
      </c>
      <c r="R53" s="122">
        <v>100.90000000000012</v>
      </c>
      <c r="S53" s="122">
        <v>8.2000000000000171</v>
      </c>
      <c r="T53" s="122">
        <v>98.399999999999977</v>
      </c>
      <c r="U53" s="122">
        <v>119.70000000000002</v>
      </c>
      <c r="V53" s="122">
        <v>327.09999999999991</v>
      </c>
      <c r="W53" s="122">
        <v>125.09999999999997</v>
      </c>
      <c r="X53" s="122">
        <v>143.69999999999996</v>
      </c>
      <c r="Y53" s="122">
        <v>146.19999999999999</v>
      </c>
      <c r="Z53" s="122">
        <v>126.39999999999995</v>
      </c>
      <c r="AA53" s="122">
        <v>541.49999999999989</v>
      </c>
      <c r="AB53" s="122">
        <v>150.59999999999997</v>
      </c>
      <c r="AC53" s="122">
        <v>141.80000000000007</v>
      </c>
      <c r="AD53" s="122">
        <v>141.00000000000009</v>
      </c>
      <c r="AE53" s="122">
        <v>142.20000000000005</v>
      </c>
      <c r="AF53" s="122">
        <v>575.59999999999991</v>
      </c>
      <c r="AG53" s="122">
        <v>138.30000000000004</v>
      </c>
      <c r="AH53" s="122">
        <v>127.89999999999998</v>
      </c>
      <c r="AI53" s="122">
        <v>135.19999999999999</v>
      </c>
      <c r="AJ53" s="122">
        <v>131.5</v>
      </c>
      <c r="AK53" s="122">
        <v>532.79999999999961</v>
      </c>
      <c r="AL53" s="122">
        <v>134.80000000000001</v>
      </c>
      <c r="AM53" s="122">
        <v>129.49999999999994</v>
      </c>
      <c r="AN53" s="122">
        <v>134.0999999999998</v>
      </c>
      <c r="AO53" s="122">
        <v>129.3000000000001</v>
      </c>
      <c r="AP53" s="122">
        <v>527.60000000000036</v>
      </c>
      <c r="AQ53" s="122">
        <v>155.2999999999999</v>
      </c>
      <c r="AR53" s="122">
        <v>168.39999999999986</v>
      </c>
      <c r="AS53" s="122">
        <v>163.00000000000011</v>
      </c>
      <c r="AT53" s="122">
        <v>184.50000000000003</v>
      </c>
      <c r="AU53" s="122">
        <v>167.60000000000022</v>
      </c>
      <c r="AV53" s="122">
        <v>220.10000000000028</v>
      </c>
      <c r="AW53" s="122">
        <v>654.09999999999923</v>
      </c>
      <c r="AX53" s="122">
        <v>728.09999999999968</v>
      </c>
      <c r="AY53" s="122">
        <v>240.99999999999974</v>
      </c>
      <c r="AZ53" s="122">
        <v>188.19999999999965</v>
      </c>
      <c r="BA53" s="122">
        <v>216.69999999999987</v>
      </c>
      <c r="BB53" s="122">
        <v>239.80000000000018</v>
      </c>
      <c r="BC53" s="122">
        <v>885.69999999999902</v>
      </c>
      <c r="BD53" s="122">
        <v>280.60000000000025</v>
      </c>
      <c r="BE53" s="122">
        <v>273.40000000000038</v>
      </c>
      <c r="BF53" s="122">
        <v>245.60000000000002</v>
      </c>
      <c r="BG53" s="122">
        <v>244.09999999999988</v>
      </c>
      <c r="BH53" s="122">
        <v>264.19999999999987</v>
      </c>
      <c r="BI53" s="122">
        <v>262.59999999999985</v>
      </c>
      <c r="BJ53" s="122">
        <v>307.10000000000025</v>
      </c>
      <c r="BK53" s="122">
        <v>299.69999999999987</v>
      </c>
      <c r="BL53" s="122">
        <v>1097.400000000001</v>
      </c>
      <c r="BM53" s="122">
        <v>1079.8</v>
      </c>
      <c r="BN53" s="122">
        <v>306.8000000000003</v>
      </c>
      <c r="BO53" s="122">
        <v>91.1</v>
      </c>
      <c r="BP53" s="122">
        <v>449.09999999999991</v>
      </c>
      <c r="BQ53" s="122">
        <v>580.4000000000002</v>
      </c>
      <c r="BR53" s="122">
        <v>1427.2999999999984</v>
      </c>
      <c r="BS53" s="122">
        <v>686.1000000000007</v>
      </c>
      <c r="BT53" s="122">
        <v>627.40000000000032</v>
      </c>
      <c r="BU53" s="122">
        <v>972.00000000000045</v>
      </c>
      <c r="BV53" s="122">
        <v>617.59999999999991</v>
      </c>
      <c r="BW53" s="122">
        <v>2903.099999999999</v>
      </c>
      <c r="BX53" s="122">
        <v>725.00000000000011</v>
      </c>
      <c r="BY53" s="122">
        <v>626.20000000000027</v>
      </c>
    </row>
    <row r="54" spans="2:77" ht="6.75" customHeight="1" x14ac:dyDescent="0.2">
      <c r="B54" s="50"/>
      <c r="C54" s="148"/>
      <c r="D54" s="148"/>
      <c r="E54" s="148"/>
      <c r="F54" s="148"/>
      <c r="G54" s="148"/>
      <c r="H54" s="121"/>
      <c r="I54" s="121"/>
      <c r="J54" s="121"/>
      <c r="K54" s="109"/>
      <c r="L54" s="148"/>
      <c r="M54" s="109"/>
      <c r="N54" s="109"/>
      <c r="O54" s="109"/>
      <c r="P54" s="109"/>
      <c r="Q54" s="109"/>
      <c r="R54" s="109"/>
      <c r="S54" s="109"/>
      <c r="T54" s="109"/>
      <c r="U54" s="109"/>
      <c r="V54" s="109"/>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row>
    <row r="55" spans="2:77" x14ac:dyDescent="0.2">
      <c r="B55" s="10" t="s">
        <v>15</v>
      </c>
      <c r="C55" s="141">
        <v>-44</v>
      </c>
      <c r="D55" s="141">
        <v>-50.8</v>
      </c>
      <c r="E55" s="121">
        <v>-81.400000000000006</v>
      </c>
      <c r="F55" s="142">
        <v>-46.6</v>
      </c>
      <c r="G55" s="121">
        <v>-47.2</v>
      </c>
      <c r="H55" s="121">
        <v>-19.3</v>
      </c>
      <c r="I55" s="121">
        <v>-22.9</v>
      </c>
      <c r="J55" s="121">
        <v>-29.4</v>
      </c>
      <c r="K55" s="109">
        <v>-29.8</v>
      </c>
      <c r="L55" s="109">
        <v>-101.5</v>
      </c>
      <c r="M55" s="109">
        <v>-27.4</v>
      </c>
      <c r="N55" s="109">
        <v>-31.8</v>
      </c>
      <c r="O55" s="109">
        <v>-32.200000000000003</v>
      </c>
      <c r="P55" s="109">
        <v>-33.700000000000003</v>
      </c>
      <c r="Q55" s="109">
        <v>-125.1</v>
      </c>
      <c r="R55" s="109">
        <v>-28.2</v>
      </c>
      <c r="S55" s="109">
        <v>2.5</v>
      </c>
      <c r="T55" s="109">
        <v>-27</v>
      </c>
      <c r="U55" s="109">
        <v>-33.6</v>
      </c>
      <c r="V55" s="109">
        <v>-86.2</v>
      </c>
      <c r="W55" s="109">
        <v>-36.299999999999997</v>
      </c>
      <c r="X55" s="109">
        <v>-40.299999999999997</v>
      </c>
      <c r="Y55" s="109">
        <v>-44.1</v>
      </c>
      <c r="Z55" s="109">
        <v>-36.4</v>
      </c>
      <c r="AA55" s="109">
        <v>-157.19999999999999</v>
      </c>
      <c r="AB55" s="109">
        <v>-44.8</v>
      </c>
      <c r="AC55" s="109">
        <v>-41.2</v>
      </c>
      <c r="AD55" s="109">
        <v>-39.1</v>
      </c>
      <c r="AE55" s="109">
        <v>-40</v>
      </c>
      <c r="AF55" s="109">
        <v>-165</v>
      </c>
      <c r="AG55" s="109">
        <v>-38</v>
      </c>
      <c r="AH55" s="109">
        <v>-34.5</v>
      </c>
      <c r="AI55" s="109">
        <v>-32.299999999999997</v>
      </c>
      <c r="AJ55" s="109">
        <v>-25.6</v>
      </c>
      <c r="AK55" s="109">
        <v>-130.4</v>
      </c>
      <c r="AL55" s="109">
        <v>-31.8</v>
      </c>
      <c r="AM55" s="109">
        <v>-31.5</v>
      </c>
      <c r="AN55" s="109">
        <v>-30.2</v>
      </c>
      <c r="AO55" s="109">
        <v>-24.9</v>
      </c>
      <c r="AP55" s="109">
        <v>-118.3</v>
      </c>
      <c r="AQ55" s="109">
        <v>-35</v>
      </c>
      <c r="AR55" s="109">
        <v>-39.1</v>
      </c>
      <c r="AS55" s="109">
        <v>-39.799999999999997</v>
      </c>
      <c r="AT55" s="109">
        <v>-45</v>
      </c>
      <c r="AU55" s="109">
        <v>-34.6</v>
      </c>
      <c r="AV55" s="109">
        <v>-45.6</v>
      </c>
      <c r="AW55" s="109">
        <v>-148.4</v>
      </c>
      <c r="AX55" s="109">
        <v>-164.70000000000002</v>
      </c>
      <c r="AY55" s="109">
        <v>-65</v>
      </c>
      <c r="AZ55" s="109">
        <v>-46.3</v>
      </c>
      <c r="BA55" s="109">
        <v>-56.8</v>
      </c>
      <c r="BB55" s="109">
        <v>-58.4</v>
      </c>
      <c r="BC55" s="109">
        <v>-226.5</v>
      </c>
      <c r="BD55" s="109">
        <v>-64.3</v>
      </c>
      <c r="BE55" s="109">
        <v>-62.6</v>
      </c>
      <c r="BF55" s="109">
        <v>-54.2</v>
      </c>
      <c r="BG55" s="109">
        <v>-54</v>
      </c>
      <c r="BH55" s="109">
        <v>-58.3</v>
      </c>
      <c r="BI55" s="109">
        <v>-57.9</v>
      </c>
      <c r="BJ55" s="109">
        <v>-73.099999999999994</v>
      </c>
      <c r="BK55" s="109">
        <v>-71.3</v>
      </c>
      <c r="BL55" s="109">
        <v>-249.9</v>
      </c>
      <c r="BM55" s="109">
        <v>-245.9</v>
      </c>
      <c r="BN55" s="109">
        <v>-75.900000000000006</v>
      </c>
      <c r="BO55" s="109">
        <v>-1.2</v>
      </c>
      <c r="BP55" s="109">
        <v>-123.6</v>
      </c>
      <c r="BQ55" s="109">
        <v>-178.6</v>
      </c>
      <c r="BR55" s="109">
        <v>-379.09999999999997</v>
      </c>
      <c r="BS55" s="109">
        <v>-203.8</v>
      </c>
      <c r="BT55" s="109">
        <v>-179.5</v>
      </c>
      <c r="BU55" s="109">
        <v>-300.60000000000002</v>
      </c>
      <c r="BV55" s="109">
        <v>-175.50000000000003</v>
      </c>
      <c r="BW55" s="109">
        <v>-859.4</v>
      </c>
      <c r="BX55" s="109">
        <v>-207.6</v>
      </c>
      <c r="BY55" s="109">
        <v>-169.5</v>
      </c>
    </row>
    <row r="56" spans="2:77" x14ac:dyDescent="0.2">
      <c r="B56" s="48" t="s">
        <v>40</v>
      </c>
      <c r="C56" s="141">
        <v>-0.3</v>
      </c>
      <c r="D56" s="141">
        <v>-0.2</v>
      </c>
      <c r="E56" s="121">
        <v>-0.2</v>
      </c>
      <c r="F56" s="142">
        <v>-0.2</v>
      </c>
      <c r="G56" s="121">
        <v>0</v>
      </c>
      <c r="H56" s="146">
        <v>0</v>
      </c>
      <c r="I56" s="146"/>
      <c r="J56" s="121">
        <v>0</v>
      </c>
      <c r="K56" s="121">
        <v>0</v>
      </c>
      <c r="L56" s="121">
        <v>0</v>
      </c>
      <c r="M56" s="146">
        <v>0</v>
      </c>
      <c r="N56" s="109">
        <v>0</v>
      </c>
      <c r="O56" s="109">
        <v>0</v>
      </c>
      <c r="P56" s="109">
        <v>0</v>
      </c>
      <c r="Q56" s="109">
        <v>0</v>
      </c>
      <c r="R56" s="109">
        <v>0</v>
      </c>
      <c r="S56" s="109">
        <v>0</v>
      </c>
      <c r="T56" s="109">
        <v>0</v>
      </c>
      <c r="U56" s="109">
        <v>0</v>
      </c>
      <c r="V56" s="109">
        <v>0</v>
      </c>
      <c r="W56" s="124">
        <v>0</v>
      </c>
      <c r="X56" s="124">
        <v>0</v>
      </c>
      <c r="Y56" s="124">
        <v>0</v>
      </c>
      <c r="Z56" s="124">
        <v>0</v>
      </c>
      <c r="AA56" s="124">
        <v>0</v>
      </c>
      <c r="AB56" s="124">
        <v>0</v>
      </c>
      <c r="AC56" s="124">
        <v>0</v>
      </c>
      <c r="AD56" s="124">
        <v>0</v>
      </c>
      <c r="AE56" s="124">
        <v>0</v>
      </c>
      <c r="AF56" s="124"/>
      <c r="AG56" s="124">
        <v>0</v>
      </c>
      <c r="AH56" s="124">
        <v>0</v>
      </c>
      <c r="AI56" s="124">
        <v>0</v>
      </c>
      <c r="AJ56" s="124">
        <v>0</v>
      </c>
      <c r="AK56" s="124">
        <v>0</v>
      </c>
      <c r="AL56" s="124">
        <v>0</v>
      </c>
      <c r="AM56" s="124">
        <v>0</v>
      </c>
      <c r="AN56" s="124">
        <v>0</v>
      </c>
      <c r="AO56" s="124">
        <v>0</v>
      </c>
      <c r="AP56" s="124">
        <v>0</v>
      </c>
      <c r="AQ56" s="124">
        <v>0</v>
      </c>
      <c r="AR56" s="124">
        <v>0</v>
      </c>
      <c r="AS56" s="124">
        <v>0</v>
      </c>
      <c r="AT56" s="124">
        <v>0</v>
      </c>
      <c r="AU56" s="124">
        <v>0</v>
      </c>
      <c r="AV56" s="124">
        <v>0</v>
      </c>
      <c r="AW56" s="124">
        <v>0</v>
      </c>
      <c r="AX56" s="124">
        <v>0</v>
      </c>
      <c r="AY56" s="124">
        <v>0</v>
      </c>
      <c r="AZ56" s="124">
        <v>0</v>
      </c>
      <c r="BA56" s="124">
        <v>0</v>
      </c>
      <c r="BB56" s="124">
        <v>0</v>
      </c>
      <c r="BC56" s="124">
        <v>0</v>
      </c>
      <c r="BD56" s="124">
        <v>0</v>
      </c>
      <c r="BE56" s="124">
        <v>0</v>
      </c>
      <c r="BF56" s="124">
        <v>0</v>
      </c>
      <c r="BG56" s="124">
        <v>0</v>
      </c>
      <c r="BH56" s="124">
        <v>0</v>
      </c>
      <c r="BI56" s="124">
        <v>0</v>
      </c>
      <c r="BJ56" s="124">
        <v>0</v>
      </c>
      <c r="BK56" s="124">
        <v>0</v>
      </c>
      <c r="BL56" s="124"/>
      <c r="BM56" s="124"/>
      <c r="BN56" s="124">
        <v>0</v>
      </c>
      <c r="BO56" s="124">
        <v>0</v>
      </c>
      <c r="BP56" s="124">
        <v>0</v>
      </c>
      <c r="BQ56" s="124">
        <v>0</v>
      </c>
      <c r="BR56" s="124">
        <v>0</v>
      </c>
      <c r="BS56" s="124">
        <v>0</v>
      </c>
      <c r="BT56" s="124">
        <v>0</v>
      </c>
      <c r="BU56" s="124">
        <v>0</v>
      </c>
      <c r="BV56" s="124">
        <v>0</v>
      </c>
      <c r="BW56" s="124">
        <v>0</v>
      </c>
      <c r="BX56" s="124">
        <v>0</v>
      </c>
      <c r="BY56" s="124"/>
    </row>
    <row r="57" spans="2:77" ht="7.5" customHeight="1" x14ac:dyDescent="0.2">
      <c r="B57" s="48"/>
      <c r="C57" s="141"/>
      <c r="D57" s="141"/>
      <c r="E57" s="121"/>
      <c r="F57" s="142"/>
      <c r="G57" s="121"/>
      <c r="H57" s="146"/>
      <c r="I57" s="146"/>
      <c r="J57" s="121"/>
      <c r="K57" s="121"/>
      <c r="L57" s="121"/>
      <c r="M57" s="146"/>
      <c r="N57" s="109"/>
      <c r="O57" s="109"/>
      <c r="P57" s="109"/>
      <c r="Q57" s="109"/>
      <c r="R57" s="109"/>
      <c r="S57" s="109"/>
      <c r="T57" s="109"/>
      <c r="U57" s="109"/>
      <c r="V57" s="109"/>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row>
    <row r="58" spans="2:77" s="2" customFormat="1" x14ac:dyDescent="0.2">
      <c r="B58" s="50" t="s">
        <v>16</v>
      </c>
      <c r="C58" s="125">
        <v>106.49999999999999</v>
      </c>
      <c r="D58" s="125">
        <v>138.19999999999982</v>
      </c>
      <c r="E58" s="125">
        <v>190.19999999999996</v>
      </c>
      <c r="F58" s="125">
        <v>127.39999999999999</v>
      </c>
      <c r="G58" s="125">
        <v>116.30000000000003</v>
      </c>
      <c r="H58" s="125">
        <v>48.799999999999926</v>
      </c>
      <c r="I58" s="125">
        <v>57.500000000000064</v>
      </c>
      <c r="J58" s="125">
        <v>74.899999999999977</v>
      </c>
      <c r="K58" s="125">
        <v>69.400000000000063</v>
      </c>
      <c r="L58" s="125">
        <v>250.49999999999966</v>
      </c>
      <c r="M58" s="125">
        <v>63.599999999999987</v>
      </c>
      <c r="N58" s="125">
        <v>74.000000000000028</v>
      </c>
      <c r="O58" s="125">
        <v>75.300000000000097</v>
      </c>
      <c r="P58" s="125">
        <v>78.699999999999875</v>
      </c>
      <c r="Q58" s="125">
        <v>291.60000000000036</v>
      </c>
      <c r="R58" s="125">
        <v>72.700000000000117</v>
      </c>
      <c r="S58" s="125">
        <v>10.700000000000017</v>
      </c>
      <c r="T58" s="125">
        <v>71.399999999999977</v>
      </c>
      <c r="U58" s="125">
        <v>86.100000000000023</v>
      </c>
      <c r="V58" s="125">
        <v>240.89999999999992</v>
      </c>
      <c r="W58" s="125">
        <v>88.799999999999969</v>
      </c>
      <c r="X58" s="125">
        <v>103.39999999999996</v>
      </c>
      <c r="Y58" s="125">
        <v>102.1</v>
      </c>
      <c r="Z58" s="125">
        <v>89.999999999999943</v>
      </c>
      <c r="AA58" s="125">
        <v>384.2999999999999</v>
      </c>
      <c r="AB58" s="125">
        <v>105.79999999999997</v>
      </c>
      <c r="AC58" s="125">
        <v>100.60000000000007</v>
      </c>
      <c r="AD58" s="125">
        <v>101.90000000000009</v>
      </c>
      <c r="AE58" s="125">
        <v>102.20000000000005</v>
      </c>
      <c r="AF58" s="125">
        <v>410.59999999999991</v>
      </c>
      <c r="AG58" s="125">
        <v>100.30000000000004</v>
      </c>
      <c r="AH58" s="125">
        <v>93.399999999999977</v>
      </c>
      <c r="AI58" s="125">
        <v>102.89999999999999</v>
      </c>
      <c r="AJ58" s="125">
        <v>105.9</v>
      </c>
      <c r="AK58" s="125">
        <v>402.39999999999964</v>
      </c>
      <c r="AL58" s="125">
        <v>103.00000000000001</v>
      </c>
      <c r="AM58" s="125">
        <v>97.999999999999943</v>
      </c>
      <c r="AN58" s="125">
        <v>103.89999999999979</v>
      </c>
      <c r="AO58" s="125">
        <v>104.40000000000009</v>
      </c>
      <c r="AP58" s="125">
        <v>409.30000000000035</v>
      </c>
      <c r="AQ58" s="125">
        <v>120.2999999999999</v>
      </c>
      <c r="AR58" s="125">
        <v>129.29999999999987</v>
      </c>
      <c r="AS58" s="125">
        <v>123.20000000000012</v>
      </c>
      <c r="AT58" s="125">
        <v>139.50000000000003</v>
      </c>
      <c r="AU58" s="125">
        <v>133.00000000000023</v>
      </c>
      <c r="AV58" s="125">
        <v>174.50000000000028</v>
      </c>
      <c r="AW58" s="125">
        <v>505.69999999999925</v>
      </c>
      <c r="AX58" s="125">
        <v>563.39999999999964</v>
      </c>
      <c r="AY58" s="125">
        <v>175.99999999999974</v>
      </c>
      <c r="AZ58" s="125">
        <v>141.89999999999964</v>
      </c>
      <c r="BA58" s="125">
        <v>159.89999999999986</v>
      </c>
      <c r="BB58" s="125">
        <v>181.40000000000018</v>
      </c>
      <c r="BC58" s="125">
        <v>659.19999999999902</v>
      </c>
      <c r="BD58" s="125">
        <v>216.30000000000024</v>
      </c>
      <c r="BE58" s="125">
        <v>210.80000000000038</v>
      </c>
      <c r="BF58" s="125">
        <v>191.40000000000003</v>
      </c>
      <c r="BG58" s="125">
        <v>190.09999999999988</v>
      </c>
      <c r="BH58" s="125">
        <v>205.89999999999986</v>
      </c>
      <c r="BI58" s="125">
        <v>204.69999999999985</v>
      </c>
      <c r="BJ58" s="125">
        <v>234.00000000000026</v>
      </c>
      <c r="BK58" s="125">
        <v>228.39999999999986</v>
      </c>
      <c r="BL58" s="125">
        <v>847.50000000000102</v>
      </c>
      <c r="BM58" s="125">
        <v>833.9</v>
      </c>
      <c r="BN58" s="125">
        <v>230.90000000000029</v>
      </c>
      <c r="BO58" s="125">
        <v>89.899999999999991</v>
      </c>
      <c r="BP58" s="125">
        <v>325.49999999999989</v>
      </c>
      <c r="BQ58" s="125">
        <v>401.80000000000018</v>
      </c>
      <c r="BR58" s="125">
        <v>1048.1999999999985</v>
      </c>
      <c r="BS58" s="125">
        <v>482.30000000000069</v>
      </c>
      <c r="BT58" s="125">
        <v>447.90000000000032</v>
      </c>
      <c r="BU58" s="125">
        <v>671.40000000000043</v>
      </c>
      <c r="BV58" s="125">
        <v>442.09999999999991</v>
      </c>
      <c r="BW58" s="125">
        <v>2043.6999999999989</v>
      </c>
      <c r="BX58" s="125">
        <v>517.40000000000009</v>
      </c>
      <c r="BY58" s="125">
        <v>456.70000000000027</v>
      </c>
    </row>
    <row r="59" spans="2:77" ht="8.25" customHeight="1" x14ac:dyDescent="0.2">
      <c r="B59" s="58"/>
      <c r="C59" s="149"/>
      <c r="D59" s="149"/>
      <c r="E59" s="121"/>
      <c r="F59" s="142"/>
      <c r="G59" s="142"/>
      <c r="H59" s="121"/>
      <c r="I59" s="121"/>
      <c r="J59" s="121"/>
      <c r="K59" s="121"/>
      <c r="L59" s="142"/>
      <c r="M59" s="121"/>
      <c r="N59" s="109"/>
      <c r="O59" s="109"/>
      <c r="P59" s="109"/>
      <c r="Q59" s="109"/>
      <c r="R59" s="109"/>
      <c r="S59" s="109"/>
      <c r="T59" s="109"/>
      <c r="U59" s="109"/>
      <c r="V59" s="109"/>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row>
    <row r="60" spans="2:77" x14ac:dyDescent="0.2">
      <c r="B60" s="10" t="s">
        <v>1</v>
      </c>
      <c r="C60" s="121">
        <v>277.89999999999998</v>
      </c>
      <c r="D60" s="121">
        <v>311.29999999999984</v>
      </c>
      <c r="E60" s="121">
        <v>403.5</v>
      </c>
      <c r="F60" s="121">
        <v>504.1</v>
      </c>
      <c r="G60" s="121">
        <v>469.70000000000005</v>
      </c>
      <c r="H60" s="121">
        <v>132.09999999999991</v>
      </c>
      <c r="I60" s="121">
        <v>150.50000000000006</v>
      </c>
      <c r="J60" s="121">
        <v>178.7</v>
      </c>
      <c r="K60" s="121">
        <v>188.30000000000007</v>
      </c>
      <c r="L60" s="121">
        <v>649.49999999999966</v>
      </c>
      <c r="M60" s="121">
        <v>186.2</v>
      </c>
      <c r="N60" s="121">
        <v>200.60000000000002</v>
      </c>
      <c r="O60" s="121">
        <v>216.2000000000001</v>
      </c>
      <c r="P60" s="121">
        <v>218.2999999999999</v>
      </c>
      <c r="Q60" s="121">
        <v>821.30000000000041</v>
      </c>
      <c r="R60" s="121">
        <v>210.00000000000011</v>
      </c>
      <c r="S60" s="121">
        <v>215.70000000000002</v>
      </c>
      <c r="T60" s="121">
        <v>223.7</v>
      </c>
      <c r="U60" s="121">
        <v>226.3</v>
      </c>
      <c r="V60" s="121">
        <v>875.59999999999991</v>
      </c>
      <c r="W60" s="121">
        <v>217.19999999999993</v>
      </c>
      <c r="X60" s="121">
        <v>225.09999999999997</v>
      </c>
      <c r="Y60" s="121">
        <v>238.2</v>
      </c>
      <c r="Z60" s="121">
        <v>235.99999999999994</v>
      </c>
      <c r="AA60" s="121">
        <v>916.49999999999977</v>
      </c>
      <c r="AB60" s="121">
        <v>249.09999999999997</v>
      </c>
      <c r="AC60" s="121">
        <v>241.60000000000008</v>
      </c>
      <c r="AD60" s="121">
        <v>241.50000000000009</v>
      </c>
      <c r="AE60" s="121">
        <v>237.60000000000005</v>
      </c>
      <c r="AF60" s="121">
        <v>969.8</v>
      </c>
      <c r="AG60" s="121">
        <v>245.00000000000003</v>
      </c>
      <c r="AH60" s="121">
        <v>222.99999999999997</v>
      </c>
      <c r="AI60" s="121">
        <v>238.8</v>
      </c>
      <c r="AJ60" s="121">
        <v>228</v>
      </c>
      <c r="AK60" s="121">
        <v>934.79999999999973</v>
      </c>
      <c r="AL60" s="121">
        <v>258.40000000000003</v>
      </c>
      <c r="AM60" s="121">
        <v>234.29999999999995</v>
      </c>
      <c r="AN60" s="121">
        <v>252.0999999999998</v>
      </c>
      <c r="AO60" s="121">
        <v>270.90000000000009</v>
      </c>
      <c r="AP60" s="121">
        <v>1015.6000000000004</v>
      </c>
      <c r="AQ60" s="121">
        <v>296.99999999999989</v>
      </c>
      <c r="AR60" s="121">
        <v>298.69999999999987</v>
      </c>
      <c r="AS60" s="121">
        <v>310.80000000000013</v>
      </c>
      <c r="AT60" s="121">
        <v>332.30000000000007</v>
      </c>
      <c r="AU60" s="121">
        <v>333.80000000000024</v>
      </c>
      <c r="AV60" s="121">
        <v>386.3000000000003</v>
      </c>
      <c r="AW60" s="121">
        <v>1240.1999999999994</v>
      </c>
      <c r="AX60" s="121">
        <v>1314.1999999999998</v>
      </c>
      <c r="AY60" s="121">
        <v>397.39999999999975</v>
      </c>
      <c r="AZ60" s="121">
        <v>347.59999999999962</v>
      </c>
      <c r="BA60" s="121">
        <v>396.19999999999987</v>
      </c>
      <c r="BB60" s="121">
        <v>449.00000000000023</v>
      </c>
      <c r="BC60" s="121">
        <v>1590.099999999999</v>
      </c>
      <c r="BD60" s="121">
        <v>498.50000000000017</v>
      </c>
      <c r="BE60" s="121">
        <v>538.20000000000039</v>
      </c>
      <c r="BF60" s="121">
        <v>466.40000000000003</v>
      </c>
      <c r="BG60" s="121">
        <v>499.89999999999986</v>
      </c>
      <c r="BH60" s="121">
        <v>502.39999999999986</v>
      </c>
      <c r="BI60" s="121">
        <v>545.0999999999998</v>
      </c>
      <c r="BJ60" s="121">
        <v>588.50000000000023</v>
      </c>
      <c r="BK60" s="121">
        <v>629.59999999999991</v>
      </c>
      <c r="BL60" s="121">
        <v>2055.8000000000011</v>
      </c>
      <c r="BM60" s="121">
        <v>2212.8000000000002</v>
      </c>
      <c r="BN60" s="121">
        <v>632.70000000000027</v>
      </c>
      <c r="BO60" s="121">
        <v>434.79999999999995</v>
      </c>
      <c r="BP60" s="121">
        <v>648.09999999999991</v>
      </c>
      <c r="BQ60" s="121">
        <v>752.50000000000023</v>
      </c>
      <c r="BR60" s="121">
        <v>2468.0999999999985</v>
      </c>
      <c r="BS60" s="121">
        <v>805.80000000000064</v>
      </c>
      <c r="BT60" s="121">
        <v>769.70000000000027</v>
      </c>
      <c r="BU60" s="121">
        <v>1186.7000000000005</v>
      </c>
      <c r="BV60" s="121">
        <v>935.39999999999986</v>
      </c>
      <c r="BW60" s="121">
        <v>3697.4999999999991</v>
      </c>
      <c r="BX60" s="121">
        <v>1138.9000000000001</v>
      </c>
      <c r="BY60" s="121">
        <v>1117.2000000000003</v>
      </c>
    </row>
    <row r="61" spans="2:77" x14ac:dyDescent="0.2">
      <c r="B61" s="10" t="s">
        <v>247</v>
      </c>
      <c r="C61" s="121">
        <v>235.2</v>
      </c>
      <c r="D61" s="121">
        <v>254.4999999999998</v>
      </c>
      <c r="E61" s="121">
        <v>346.2</v>
      </c>
      <c r="F61" s="121">
        <v>307.5</v>
      </c>
      <c r="G61" s="121">
        <v>276.40000000000003</v>
      </c>
      <c r="H61" s="121">
        <v>96.299999999999926</v>
      </c>
      <c r="I61" s="121">
        <v>109.60000000000007</v>
      </c>
      <c r="J61" s="121">
        <v>135.69999999999999</v>
      </c>
      <c r="K61" s="121">
        <v>140.50000000000006</v>
      </c>
      <c r="L61" s="121">
        <v>482.09999999999968</v>
      </c>
      <c r="M61" s="121">
        <v>133.79999999999998</v>
      </c>
      <c r="N61" s="121">
        <v>151.00000000000003</v>
      </c>
      <c r="O61" s="121">
        <v>157.3000000000001</v>
      </c>
      <c r="P61" s="121">
        <v>153.59999999999988</v>
      </c>
      <c r="Q61" s="121">
        <v>595.70000000000039</v>
      </c>
      <c r="R61" s="121">
        <v>144.50000000000011</v>
      </c>
      <c r="S61" s="121">
        <v>42.300000000000011</v>
      </c>
      <c r="T61" s="121">
        <v>128.79999999999998</v>
      </c>
      <c r="U61" s="121">
        <v>150.30000000000001</v>
      </c>
      <c r="V61" s="121">
        <v>465.79999999999995</v>
      </c>
      <c r="W61" s="121">
        <v>148.09999999999997</v>
      </c>
      <c r="X61" s="121">
        <v>164.79999999999995</v>
      </c>
      <c r="Y61" s="121">
        <v>174.29999999999998</v>
      </c>
      <c r="Z61" s="121">
        <v>164.79999999999995</v>
      </c>
      <c r="AA61" s="121">
        <v>652.09999999999991</v>
      </c>
      <c r="AB61" s="121">
        <v>184.89999999999998</v>
      </c>
      <c r="AC61" s="121">
        <v>184.40000000000006</v>
      </c>
      <c r="AD61" s="121">
        <v>183.40000000000009</v>
      </c>
      <c r="AE61" s="121">
        <v>173.80000000000004</v>
      </c>
      <c r="AF61" s="121">
        <v>726.69999999999982</v>
      </c>
      <c r="AG61" s="121">
        <v>186.30000000000004</v>
      </c>
      <c r="AH61" s="121">
        <v>179.39999999999998</v>
      </c>
      <c r="AI61" s="121">
        <v>194.9</v>
      </c>
      <c r="AJ61" s="121">
        <v>175</v>
      </c>
      <c r="AK61" s="121">
        <v>735.49999999999966</v>
      </c>
      <c r="AL61" s="121">
        <v>202.5</v>
      </c>
      <c r="AM61" s="121">
        <v>178.99999999999994</v>
      </c>
      <c r="AN61" s="121">
        <v>187.79999999999978</v>
      </c>
      <c r="AO61" s="121">
        <v>202.00000000000009</v>
      </c>
      <c r="AP61" s="121">
        <v>771.10000000000036</v>
      </c>
      <c r="AQ61" s="121">
        <v>230.09999999999988</v>
      </c>
      <c r="AR61" s="121">
        <v>235.59999999999988</v>
      </c>
      <c r="AS61" s="121">
        <v>242.40000000000012</v>
      </c>
      <c r="AT61" s="121">
        <v>263.90000000000003</v>
      </c>
      <c r="AU61" s="121">
        <v>261.20000000000022</v>
      </c>
      <c r="AV61" s="121">
        <v>313.70000000000027</v>
      </c>
      <c r="AW61" s="121">
        <v>969.09999999999923</v>
      </c>
      <c r="AX61" s="121">
        <v>1043.0999999999997</v>
      </c>
      <c r="AY61" s="121">
        <v>329.89999999999975</v>
      </c>
      <c r="AZ61" s="121">
        <v>276.89999999999964</v>
      </c>
      <c r="BA61" s="121">
        <v>300.49999999999989</v>
      </c>
      <c r="BB61" s="121">
        <v>347.30000000000018</v>
      </c>
      <c r="BC61" s="121">
        <v>1254.599999999999</v>
      </c>
      <c r="BD61" s="121">
        <v>370.20000000000027</v>
      </c>
      <c r="BE61" s="121">
        <v>378.60000000000036</v>
      </c>
      <c r="BF61" s="121">
        <v>337</v>
      </c>
      <c r="BG61" s="121">
        <v>341.99999999999989</v>
      </c>
      <c r="BH61" s="121">
        <v>345.49999999999989</v>
      </c>
      <c r="BI61" s="121">
        <v>356.79999999999984</v>
      </c>
      <c r="BJ61" s="121">
        <v>405.30000000000024</v>
      </c>
      <c r="BK61" s="121">
        <v>412.19999999999987</v>
      </c>
      <c r="BL61" s="121">
        <v>1458.0000000000009</v>
      </c>
      <c r="BM61" s="121">
        <v>1489.6</v>
      </c>
      <c r="BN61" s="121">
        <v>434.40000000000032</v>
      </c>
      <c r="BO61" s="121">
        <v>218.39999999999998</v>
      </c>
      <c r="BP61" s="121">
        <v>503.59999999999991</v>
      </c>
      <c r="BQ61" s="121">
        <v>645.4000000000002</v>
      </c>
      <c r="BR61" s="121">
        <v>1801.6999999999985</v>
      </c>
      <c r="BS61" s="121">
        <v>708.40000000000066</v>
      </c>
      <c r="BT61" s="121">
        <v>673.3000000000003</v>
      </c>
      <c r="BU61" s="121">
        <v>1068.8000000000004</v>
      </c>
      <c r="BV61" s="121">
        <v>773.59999999999991</v>
      </c>
      <c r="BW61" s="121">
        <v>3223.9999999999991</v>
      </c>
      <c r="BX61" s="121">
        <v>952.00000000000011</v>
      </c>
      <c r="BY61" s="121">
        <v>892.50000000000023</v>
      </c>
    </row>
    <row r="62" spans="2:77" s="39" customFormat="1" x14ac:dyDescent="0.2">
      <c r="B62" s="87" t="s">
        <v>248</v>
      </c>
      <c r="C62" s="39">
        <v>0.57590597453476988</v>
      </c>
      <c r="D62" s="39">
        <v>0.47357647934499419</v>
      </c>
      <c r="E62" s="39">
        <v>0.52854961832061065</v>
      </c>
      <c r="F62" s="39">
        <v>0.36481195871396371</v>
      </c>
      <c r="G62" s="39">
        <v>0.3076238174735671</v>
      </c>
      <c r="H62" s="39">
        <v>0.37282229965156766</v>
      </c>
      <c r="I62" s="39">
        <v>0.40175953079178905</v>
      </c>
      <c r="J62" s="39">
        <v>0.44550229809586334</v>
      </c>
      <c r="K62" s="39">
        <v>0.41335686966754942</v>
      </c>
      <c r="L62" s="39">
        <v>0.41019314217646535</v>
      </c>
      <c r="M62" s="39">
        <v>0.39260563380281682</v>
      </c>
      <c r="N62" s="39">
        <v>0.42691546508340411</v>
      </c>
      <c r="O62" s="39">
        <v>0.43345274180214949</v>
      </c>
      <c r="P62" s="39">
        <v>0.39133757961783416</v>
      </c>
      <c r="Q62" s="39">
        <v>0.4108275862068968</v>
      </c>
      <c r="R62" s="39">
        <v>0.35999003487792752</v>
      </c>
      <c r="S62" s="39">
        <v>0.1056707469397952</v>
      </c>
      <c r="T62" s="39">
        <v>0.31239388794567058</v>
      </c>
      <c r="U62" s="39">
        <v>0.34719334719334721</v>
      </c>
      <c r="V62" s="39">
        <v>0.28286876783870768</v>
      </c>
      <c r="W62" s="39">
        <v>0.34481955762514538</v>
      </c>
      <c r="X62" s="39">
        <v>0.38112858464384819</v>
      </c>
      <c r="Y62" s="39">
        <v>0.39740082079343364</v>
      </c>
      <c r="Z62" s="39">
        <v>0.3595897883482434</v>
      </c>
      <c r="AA62" s="39">
        <v>0.37074307806015122</v>
      </c>
      <c r="AB62" s="39">
        <v>0.40256912693228819</v>
      </c>
      <c r="AC62" s="39">
        <v>0.40000000000000008</v>
      </c>
      <c r="AD62" s="39">
        <v>0.38897136797454945</v>
      </c>
      <c r="AE62" s="39">
        <v>0.36043135628369982</v>
      </c>
      <c r="AF62" s="39">
        <v>0.38778014941302019</v>
      </c>
      <c r="AG62" s="39">
        <v>0.40228892247894632</v>
      </c>
      <c r="AH62" s="39">
        <v>0.39840106595602931</v>
      </c>
      <c r="AI62" s="39">
        <v>0.40988433228180859</v>
      </c>
      <c r="AJ62" s="39">
        <v>0.35403601051992722</v>
      </c>
      <c r="AK62" s="39">
        <v>0.3905793638149857</v>
      </c>
      <c r="AL62" s="39">
        <v>0.40306528662420377</v>
      </c>
      <c r="AM62" s="39">
        <v>0.36426536426536416</v>
      </c>
      <c r="AN62" s="39">
        <v>0.35413916650952254</v>
      </c>
      <c r="AO62" s="39">
        <v>0.35271520866072997</v>
      </c>
      <c r="AP62" s="39">
        <v>0.36775085845097305</v>
      </c>
      <c r="AQ62" s="39">
        <v>0.39597315436241587</v>
      </c>
      <c r="AR62" s="39">
        <v>0.40768299013670173</v>
      </c>
      <c r="AS62" s="39">
        <v>0.3645112781954889</v>
      </c>
      <c r="AT62" s="39">
        <v>0.39684210526315794</v>
      </c>
      <c r="AU62" s="39">
        <v>0.33354616268675796</v>
      </c>
      <c r="AV62" s="39">
        <v>0.4005874090154517</v>
      </c>
      <c r="AW62" s="39">
        <v>0.37171569943615484</v>
      </c>
      <c r="AX62" s="39">
        <v>0.40009972766675606</v>
      </c>
      <c r="AY62" s="39">
        <v>0.41124407878334546</v>
      </c>
      <c r="AZ62" s="39">
        <v>0.35993760561549415</v>
      </c>
      <c r="BA62" s="39">
        <v>0.34982537834691491</v>
      </c>
      <c r="BB62" s="39">
        <v>0.36374109761206558</v>
      </c>
      <c r="BC62" s="39">
        <v>0.37060230998729776</v>
      </c>
      <c r="BD62" s="39">
        <v>0.37484811664641582</v>
      </c>
      <c r="BE62" s="39">
        <v>0.38335358444714496</v>
      </c>
      <c r="BF62" s="39">
        <v>0.33814970901063612</v>
      </c>
      <c r="BG62" s="39">
        <v>0.34316676700782645</v>
      </c>
      <c r="BH62" s="39">
        <v>0.31595793324188376</v>
      </c>
      <c r="BI62" s="39">
        <v>0.32629172382258786</v>
      </c>
      <c r="BJ62" s="39">
        <v>0.31938534278959829</v>
      </c>
      <c r="BK62" s="39">
        <v>0.45242015146526166</v>
      </c>
      <c r="BL62" s="39">
        <v>0.33541915892150564</v>
      </c>
      <c r="BM62" s="39">
        <v>0.37343628569279746</v>
      </c>
      <c r="BN62" s="39">
        <v>0.37803498390044415</v>
      </c>
      <c r="BO62" s="39">
        <v>0.2946175637393767</v>
      </c>
      <c r="BP62" s="39">
        <v>0.49213329424411206</v>
      </c>
      <c r="BQ62" s="39">
        <v>0.50233499377335011</v>
      </c>
      <c r="BR62" s="39">
        <v>0.42912945099440242</v>
      </c>
      <c r="BS62" s="39">
        <v>0.56213299476273659</v>
      </c>
      <c r="BT62" s="39">
        <v>0.54887095459362545</v>
      </c>
      <c r="BU62" s="39">
        <v>0.72885979268958012</v>
      </c>
      <c r="BV62" s="39">
        <v>0.47170731707317065</v>
      </c>
      <c r="BW62" s="39">
        <v>0.57640391182307382</v>
      </c>
      <c r="BX62" s="39">
        <v>0.56917374148033018</v>
      </c>
      <c r="BY62" s="39">
        <v>0.52503088416965726</v>
      </c>
    </row>
    <row r="63" spans="2:77" ht="7.5" customHeight="1" x14ac:dyDescent="0.2">
      <c r="C63" s="110"/>
      <c r="D63" s="110"/>
      <c r="E63" s="126"/>
      <c r="F63" s="39"/>
      <c r="G63" s="39"/>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row>
    <row r="64" spans="2:77" s="36" customFormat="1" x14ac:dyDescent="0.2">
      <c r="B64" s="85" t="s">
        <v>230</v>
      </c>
      <c r="C64" s="141">
        <v>219.09999999999997</v>
      </c>
      <c r="D64" s="141">
        <v>284.60000000000002</v>
      </c>
      <c r="E64" s="121">
        <v>357.29999999999995</v>
      </c>
      <c r="F64" s="121">
        <v>449.79999999999995</v>
      </c>
      <c r="G64" s="121">
        <v>459.09999999999991</v>
      </c>
      <c r="H64" s="109">
        <v>129.60000000000002</v>
      </c>
      <c r="I64" s="109">
        <v>144</v>
      </c>
      <c r="J64" s="109">
        <v>166.79999999999998</v>
      </c>
      <c r="K64" s="109">
        <v>175.10000000000002</v>
      </c>
      <c r="L64" s="109">
        <v>615.1</v>
      </c>
      <c r="M64" s="109">
        <v>172.90000000000003</v>
      </c>
      <c r="N64" s="109">
        <v>186.3</v>
      </c>
      <c r="O64" s="109">
        <v>206.5</v>
      </c>
      <c r="P64" s="109">
        <v>208.2</v>
      </c>
      <c r="Q64" s="109">
        <v>772.7</v>
      </c>
      <c r="R64" s="109">
        <v>198.3</v>
      </c>
      <c r="S64" s="109">
        <v>194</v>
      </c>
      <c r="T64" s="109">
        <v>201.7</v>
      </c>
      <c r="U64" s="109">
        <v>209.20000000000005</v>
      </c>
      <c r="V64" s="109">
        <v>803.19999999999993</v>
      </c>
      <c r="W64" s="109">
        <v>196.90000000000003</v>
      </c>
      <c r="X64" s="109">
        <v>198</v>
      </c>
      <c r="Y64" s="109">
        <v>205.69999999999993</v>
      </c>
      <c r="Z64" s="109">
        <v>208.20000000000002</v>
      </c>
      <c r="AA64" s="109">
        <v>806.40000000000009</v>
      </c>
      <c r="AB64" s="109">
        <v>213.90000000000003</v>
      </c>
      <c r="AC64" s="109">
        <v>207.10000000000002</v>
      </c>
      <c r="AD64" s="109">
        <v>215.50000000000003</v>
      </c>
      <c r="AE64" s="109">
        <v>204.3</v>
      </c>
      <c r="AF64" s="109">
        <v>840.89999999999986</v>
      </c>
      <c r="AG64" s="109">
        <v>195.10000000000005</v>
      </c>
      <c r="AH64" s="109">
        <v>183.99999999999997</v>
      </c>
      <c r="AI64" s="109">
        <v>199.10000000000008</v>
      </c>
      <c r="AJ64" s="109">
        <v>200.5</v>
      </c>
      <c r="AK64" s="109">
        <v>778.5</v>
      </c>
      <c r="AL64" s="109">
        <v>219.39999999999998</v>
      </c>
      <c r="AM64" s="109">
        <v>207.2</v>
      </c>
      <c r="AN64" s="109">
        <v>221.20000000000002</v>
      </c>
      <c r="AO64" s="109">
        <v>234.2</v>
      </c>
      <c r="AP64" s="109">
        <v>882.00000000000011</v>
      </c>
      <c r="AQ64" s="109">
        <v>256.90000000000003</v>
      </c>
      <c r="AR64" s="109">
        <v>244.20000000000002</v>
      </c>
      <c r="AS64" s="109">
        <v>250.20000000000005</v>
      </c>
      <c r="AT64" s="109">
        <v>271.70000000000005</v>
      </c>
      <c r="AU64" s="109">
        <v>280.00000000000011</v>
      </c>
      <c r="AV64" s="109">
        <v>332.5</v>
      </c>
      <c r="AW64" s="109">
        <v>1031.2</v>
      </c>
      <c r="AX64" s="109">
        <v>1105.2</v>
      </c>
      <c r="AY64" s="109">
        <v>336.80000000000007</v>
      </c>
      <c r="AZ64" s="109">
        <v>311.20000000000005</v>
      </c>
      <c r="BA64" s="109">
        <v>369.09999999999997</v>
      </c>
      <c r="BB64" s="109">
        <v>430.49999999999994</v>
      </c>
      <c r="BC64" s="109">
        <v>1447.3000000000002</v>
      </c>
      <c r="BD64" s="109">
        <v>470.50000000000011</v>
      </c>
      <c r="BE64" s="109">
        <v>496.09999999999997</v>
      </c>
      <c r="BF64" s="109">
        <v>429</v>
      </c>
      <c r="BG64" s="109">
        <v>447.99999999999994</v>
      </c>
      <c r="BH64" s="109">
        <v>458.69999999999993</v>
      </c>
      <c r="BI64" s="109">
        <v>485.79999999999995</v>
      </c>
      <c r="BJ64" s="109">
        <v>560.49999999999989</v>
      </c>
      <c r="BK64" s="109">
        <v>585.79999999999995</v>
      </c>
      <c r="BL64" s="109">
        <v>1918.4999999999998</v>
      </c>
      <c r="BM64" s="109">
        <v>2015.2999999999997</v>
      </c>
      <c r="BN64" s="109">
        <v>605.10000000000014</v>
      </c>
      <c r="BO64" s="109">
        <v>466.4</v>
      </c>
      <c r="BP64" s="109">
        <v>517.80000000000007</v>
      </c>
      <c r="BQ64" s="109">
        <v>592.5</v>
      </c>
      <c r="BR64" s="109">
        <v>2187.6000000000004</v>
      </c>
      <c r="BS64" s="109">
        <v>598.70000000000005</v>
      </c>
      <c r="BT64" s="109">
        <v>554.59999999999991</v>
      </c>
      <c r="BU64" s="109">
        <v>944.20000000000016</v>
      </c>
      <c r="BV64" s="109">
        <v>799.69999999999993</v>
      </c>
      <c r="BW64" s="109">
        <v>2897.0000000000009</v>
      </c>
      <c r="BX64" s="109">
        <v>978.3</v>
      </c>
      <c r="BY64" s="109">
        <v>955.19999999999993</v>
      </c>
    </row>
    <row r="65" spans="2:77" s="39" customFormat="1" x14ac:dyDescent="0.2">
      <c r="B65" s="87" t="s">
        <v>18</v>
      </c>
      <c r="C65" s="39">
        <v>0.53600000000000003</v>
      </c>
      <c r="D65" s="39">
        <v>0.53</v>
      </c>
      <c r="E65" s="39">
        <v>0.54500000000000004</v>
      </c>
      <c r="F65" s="39">
        <v>0.53400000000000003</v>
      </c>
      <c r="G65" s="39">
        <v>0.51100000000000001</v>
      </c>
      <c r="H65" s="39">
        <v>0.502</v>
      </c>
      <c r="I65" s="39">
        <v>0.52800000000000002</v>
      </c>
      <c r="J65" s="39">
        <v>0.54800000000000004</v>
      </c>
      <c r="K65" s="39">
        <v>0.51500000000000001</v>
      </c>
      <c r="L65" s="39">
        <v>0.52300000000000002</v>
      </c>
      <c r="M65" s="39">
        <v>0.50700000000000001</v>
      </c>
      <c r="N65" s="39">
        <v>0.52700000000000002</v>
      </c>
      <c r="O65" s="39">
        <v>0.56899999999999995</v>
      </c>
      <c r="P65" s="39">
        <v>0.53</v>
      </c>
      <c r="Q65" s="39">
        <v>0.53300000000000003</v>
      </c>
      <c r="R65" s="39">
        <v>0.49399999999999999</v>
      </c>
      <c r="S65" s="39">
        <v>0.48499999999999999</v>
      </c>
      <c r="T65" s="39">
        <v>0.48899999999999999</v>
      </c>
      <c r="U65" s="39">
        <v>0.48299999999999998</v>
      </c>
      <c r="V65" s="39">
        <v>0.48799999999999999</v>
      </c>
      <c r="W65" s="39">
        <v>0.45800000000000002</v>
      </c>
      <c r="X65" s="39">
        <v>0.45800000000000002</v>
      </c>
      <c r="Y65" s="39">
        <v>0.46899999999999997</v>
      </c>
      <c r="Z65" s="39">
        <v>0.45400000000000001</v>
      </c>
      <c r="AA65" s="39">
        <v>0.45800000000000002</v>
      </c>
      <c r="AB65" s="39">
        <v>0.46600000000000003</v>
      </c>
      <c r="AC65" s="39">
        <v>0.44900000000000001</v>
      </c>
      <c r="AD65" s="39">
        <v>0.45700000000000002</v>
      </c>
      <c r="AE65" s="39">
        <v>0.42399999999999999</v>
      </c>
      <c r="AF65" s="39">
        <v>0.44900000000000001</v>
      </c>
      <c r="AG65" s="39">
        <v>0.42099999999999999</v>
      </c>
      <c r="AH65" s="39">
        <v>0.40899999999999997</v>
      </c>
      <c r="AI65" s="39">
        <v>0.41899999999999998</v>
      </c>
      <c r="AJ65" s="39">
        <v>0.40600000000000003</v>
      </c>
      <c r="AK65" s="39">
        <v>0.41299999999999998</v>
      </c>
      <c r="AL65" s="39">
        <v>0.437</v>
      </c>
      <c r="AM65" s="39">
        <v>0.42199999999999999</v>
      </c>
      <c r="AN65" s="39">
        <v>0.41699999999999998</v>
      </c>
      <c r="AO65" s="39">
        <v>0.40899999999999997</v>
      </c>
      <c r="AP65" s="39">
        <v>0.42099999999999999</v>
      </c>
      <c r="AQ65" s="39">
        <v>0.442</v>
      </c>
      <c r="AR65" s="39">
        <v>0.42299999999999999</v>
      </c>
      <c r="AS65" s="39">
        <v>0.376</v>
      </c>
      <c r="AT65" s="39">
        <v>0.40899999999999997</v>
      </c>
      <c r="AU65" s="39">
        <v>0.35799999999999998</v>
      </c>
      <c r="AV65" s="39">
        <v>0.42499999999999999</v>
      </c>
      <c r="AW65" s="39">
        <v>0.39600000000000002</v>
      </c>
      <c r="AX65" s="39">
        <v>0.42399999999999999</v>
      </c>
      <c r="AY65" s="39">
        <v>0.42</v>
      </c>
      <c r="AZ65" s="39">
        <v>0.40500000000000003</v>
      </c>
      <c r="BA65" s="39">
        <v>0.43</v>
      </c>
      <c r="BB65" s="39">
        <v>0.45100000000000001</v>
      </c>
      <c r="BC65" s="39">
        <v>0.42799999999999999</v>
      </c>
      <c r="BD65" s="39">
        <v>0.47599999999999998</v>
      </c>
      <c r="BE65" s="39">
        <v>0.502</v>
      </c>
      <c r="BF65" s="39">
        <v>0.43</v>
      </c>
      <c r="BG65" s="39">
        <v>0.45</v>
      </c>
      <c r="BH65" s="39">
        <v>0.41899999999999998</v>
      </c>
      <c r="BI65" s="39">
        <v>0.44400000000000001</v>
      </c>
      <c r="BJ65" s="39">
        <v>0.442</v>
      </c>
      <c r="BK65" s="39">
        <v>0.64300000000000002</v>
      </c>
      <c r="BL65" s="39">
        <v>0.441</v>
      </c>
      <c r="BM65" s="39">
        <v>0.505</v>
      </c>
      <c r="BN65" s="39">
        <v>0.52700000000000002</v>
      </c>
      <c r="BO65" s="39">
        <v>0.629</v>
      </c>
      <c r="BP65" s="39">
        <v>0.50600000000000001</v>
      </c>
      <c r="BQ65" s="39">
        <v>0.46100000000000002</v>
      </c>
      <c r="BR65" s="39">
        <v>0.52100000000000002</v>
      </c>
      <c r="BS65" s="39">
        <v>0.47499999999999998</v>
      </c>
      <c r="BT65" s="39">
        <v>0.45200000000000001</v>
      </c>
      <c r="BU65" s="39">
        <v>0.64400000000000002</v>
      </c>
      <c r="BV65" s="39">
        <v>0.48799999999999999</v>
      </c>
      <c r="BW65" s="39">
        <v>0.51800000000000002</v>
      </c>
      <c r="BX65" s="39">
        <v>0.58499999999999996</v>
      </c>
      <c r="BY65" s="39">
        <v>0.56200000000000006</v>
      </c>
    </row>
    <row r="66" spans="2:77" s="36" customFormat="1" x14ac:dyDescent="0.2">
      <c r="B66" s="85" t="s">
        <v>231</v>
      </c>
      <c r="C66" s="141">
        <v>59.099999999999987</v>
      </c>
      <c r="D66" s="141">
        <v>26.899999999999963</v>
      </c>
      <c r="E66" s="121">
        <v>46.400000000000041</v>
      </c>
      <c r="F66" s="121">
        <v>54.500000000000043</v>
      </c>
      <c r="G66" s="121">
        <v>10.599999999999966</v>
      </c>
      <c r="H66" s="121">
        <v>2.4999999999999893</v>
      </c>
      <c r="I66" s="109">
        <v>6.5000000000000178</v>
      </c>
      <c r="J66" s="109">
        <v>11.899999999999981</v>
      </c>
      <c r="K66" s="109">
        <v>13.20000000000007</v>
      </c>
      <c r="L66" s="109">
        <v>34.400000000000148</v>
      </c>
      <c r="M66" s="109">
        <v>13.299999999999997</v>
      </c>
      <c r="N66" s="109">
        <v>12.700000000000021</v>
      </c>
      <c r="O66" s="109">
        <v>7.5999999999999961</v>
      </c>
      <c r="P66" s="109">
        <v>8.0000000000000018</v>
      </c>
      <c r="Q66" s="109">
        <v>41.400000000000141</v>
      </c>
      <c r="R66" s="109">
        <v>9.7999999999999989</v>
      </c>
      <c r="S66" s="109">
        <v>19.899999999999991</v>
      </c>
      <c r="T66" s="109">
        <v>19.499999999999996</v>
      </c>
      <c r="U66" s="109">
        <v>14.299999999999955</v>
      </c>
      <c r="V66" s="109">
        <v>63.499999999999943</v>
      </c>
      <c r="W66" s="109">
        <v>20.300000000000008</v>
      </c>
      <c r="X66" s="109">
        <v>24.300000000000011</v>
      </c>
      <c r="Y66" s="109">
        <v>29.700000000000017</v>
      </c>
      <c r="Z66" s="109">
        <v>25.000000000000018</v>
      </c>
      <c r="AA66" s="109">
        <v>99.199999999999932</v>
      </c>
      <c r="AB66" s="109">
        <v>32.199999999999939</v>
      </c>
      <c r="AC66" s="109">
        <v>32.40000000000002</v>
      </c>
      <c r="AD66" s="109">
        <v>23.399999999999995</v>
      </c>
      <c r="AE66" s="109">
        <v>32.200000000000031</v>
      </c>
      <c r="AF66" s="109">
        <v>120.20000000000003</v>
      </c>
      <c r="AG66" s="109">
        <v>48.100000000000023</v>
      </c>
      <c r="AH66" s="109">
        <v>37.199999999999974</v>
      </c>
      <c r="AI66" s="109">
        <v>37.899999999999956</v>
      </c>
      <c r="AJ66" s="109">
        <v>26.099999999999991</v>
      </c>
      <c r="AK66" s="109">
        <v>149.50000000000017</v>
      </c>
      <c r="AL66" s="109">
        <v>37</v>
      </c>
      <c r="AM66" s="109">
        <v>24.899999999999949</v>
      </c>
      <c r="AN66" s="109">
        <v>28.999999999999957</v>
      </c>
      <c r="AO66" s="109">
        <v>36.999999999999922</v>
      </c>
      <c r="AP66" s="109">
        <v>127.79999999999994</v>
      </c>
      <c r="AQ66" s="109">
        <v>38.299999999999955</v>
      </c>
      <c r="AR66" s="109">
        <v>53.599999999999994</v>
      </c>
      <c r="AS66" s="109">
        <v>59.499999999999957</v>
      </c>
      <c r="AT66" s="109">
        <v>59.499999999999957</v>
      </c>
      <c r="AU66" s="109">
        <v>51.900000000000105</v>
      </c>
      <c r="AV66" s="109">
        <v>51.900000000000105</v>
      </c>
      <c r="AW66" s="109">
        <v>203.20000000000005</v>
      </c>
      <c r="AX66" s="109">
        <v>203.20000000000005</v>
      </c>
      <c r="AY66" s="109">
        <v>58.500000000000043</v>
      </c>
      <c r="AZ66" s="109">
        <v>34.399999999999956</v>
      </c>
      <c r="BA66" s="109">
        <v>25.699999999999861</v>
      </c>
      <c r="BB66" s="109">
        <v>17.300000000000175</v>
      </c>
      <c r="BC66" s="109">
        <v>135.79999999999973</v>
      </c>
      <c r="BD66" s="109">
        <v>24.699999999999932</v>
      </c>
      <c r="BE66" s="109">
        <v>38.199999999999946</v>
      </c>
      <c r="BF66" s="109">
        <v>34.899999999999906</v>
      </c>
      <c r="BG66" s="109">
        <v>48.999999999999815</v>
      </c>
      <c r="BH66" s="109">
        <v>41.000000000000099</v>
      </c>
      <c r="BI66" s="109">
        <v>56.100000000000094</v>
      </c>
      <c r="BJ66" s="109">
        <v>24.79999999999977</v>
      </c>
      <c r="BK66" s="109">
        <v>40.299999999999969</v>
      </c>
      <c r="BL66" s="109">
        <v>125.2000000000001</v>
      </c>
      <c r="BM66" s="109">
        <v>183.59999999999994</v>
      </c>
      <c r="BN66" s="109">
        <v>24.800000000000075</v>
      </c>
      <c r="BO66" s="109">
        <v>-32.799999999999969</v>
      </c>
      <c r="BP66" s="109">
        <v>128.5</v>
      </c>
      <c r="BQ66" s="109">
        <v>159.99999999999994</v>
      </c>
      <c r="BR66" s="109">
        <v>280.49999999999989</v>
      </c>
      <c r="BS66" s="109">
        <v>207.10000000000014</v>
      </c>
      <c r="BT66" s="109">
        <v>215.2</v>
      </c>
      <c r="BU66" s="109">
        <v>242.39999999999995</v>
      </c>
      <c r="BV66" s="109">
        <v>135.80000000000004</v>
      </c>
      <c r="BW66" s="109">
        <v>800.60000000000059</v>
      </c>
      <c r="BX66" s="109">
        <v>160.6</v>
      </c>
      <c r="BY66" s="109">
        <v>162.00000000000017</v>
      </c>
    </row>
    <row r="67" spans="2:77" s="39" customFormat="1" x14ac:dyDescent="0.2">
      <c r="B67" s="87" t="s">
        <v>18</v>
      </c>
      <c r="C67" s="39">
        <v>0.13200000000000001</v>
      </c>
      <c r="D67" s="39">
        <v>4.5999999999999999E-2</v>
      </c>
      <c r="E67" s="39">
        <v>5.5E-2</v>
      </c>
      <c r="F67" s="39">
        <v>5.6000000000000001E-2</v>
      </c>
      <c r="G67" s="39">
        <v>1.0999999999999999E-2</v>
      </c>
      <c r="H67" s="39">
        <v>8.0000000000000002E-3</v>
      </c>
      <c r="I67" s="39">
        <v>2.1999999999999999E-2</v>
      </c>
      <c r="J67" s="39">
        <v>3.4000000000000002E-2</v>
      </c>
      <c r="K67" s="39">
        <v>3.5000000000000003E-2</v>
      </c>
      <c r="L67" s="39">
        <v>2.5999999999999999E-2</v>
      </c>
      <c r="M67" s="39">
        <v>3.9E-2</v>
      </c>
      <c r="N67" s="39">
        <v>3.5999999999999997E-2</v>
      </c>
      <c r="O67" s="39">
        <v>1.9E-2</v>
      </c>
      <c r="P67" s="39">
        <v>2.1000000000000001E-2</v>
      </c>
      <c r="Q67" s="39">
        <v>2.8000000000000001E-2</v>
      </c>
      <c r="R67" s="39">
        <v>2.5999999999999999E-2</v>
      </c>
      <c r="S67" s="39">
        <v>5.0999999999999997E-2</v>
      </c>
      <c r="T67" s="39">
        <v>4.9000000000000002E-2</v>
      </c>
      <c r="U67" s="39">
        <v>3.9E-2</v>
      </c>
      <c r="V67" s="39">
        <v>4.2000000000000003E-2</v>
      </c>
      <c r="W67" s="39">
        <v>5.6000000000000001E-2</v>
      </c>
      <c r="X67" s="39">
        <v>6.4000000000000001E-2</v>
      </c>
      <c r="Y67" s="39">
        <v>0.06</v>
      </c>
      <c r="Z67" s="39">
        <v>4.9000000000000002E-2</v>
      </c>
      <c r="AA67" s="39">
        <v>5.7000000000000002E-2</v>
      </c>
      <c r="AB67" s="39">
        <v>6.6000000000000003E-2</v>
      </c>
      <c r="AC67" s="39">
        <v>7.2999999999999995E-2</v>
      </c>
      <c r="AD67" s="39">
        <v>4.3999999999999997E-2</v>
      </c>
      <c r="AE67" s="39">
        <v>5.8000000000000003E-2</v>
      </c>
      <c r="AF67" s="39">
        <v>0.06</v>
      </c>
      <c r="AG67" s="39">
        <v>8.7999999999999995E-2</v>
      </c>
      <c r="AH67" s="39">
        <v>7.4999999999999997E-2</v>
      </c>
      <c r="AI67" s="39">
        <v>7.4999999999999997E-2</v>
      </c>
      <c r="AJ67" s="39">
        <v>5.1999999999999998E-2</v>
      </c>
      <c r="AK67" s="39">
        <v>7.2999999999999995E-2</v>
      </c>
      <c r="AL67" s="39">
        <v>6.8000000000000005E-2</v>
      </c>
      <c r="AM67" s="39">
        <v>5.2999999999999999E-2</v>
      </c>
      <c r="AN67" s="39">
        <v>4.9000000000000002E-2</v>
      </c>
      <c r="AO67" s="39">
        <v>0.05</v>
      </c>
      <c r="AP67" s="39">
        <v>5.5E-2</v>
      </c>
      <c r="AQ67" s="39">
        <v>0.05</v>
      </c>
      <c r="AR67" s="39">
        <v>7.0000000000000007E-2</v>
      </c>
      <c r="AS67" s="39">
        <v>6.6000000000000003E-2</v>
      </c>
      <c r="AT67" s="39">
        <v>6.6000000000000003E-2</v>
      </c>
      <c r="AU67" s="39">
        <v>5.0999999999999997E-2</v>
      </c>
      <c r="AV67" s="39">
        <v>5.0999999999999997E-2</v>
      </c>
      <c r="AW67" s="39">
        <v>5.8999999999999997E-2</v>
      </c>
      <c r="AX67" s="39">
        <v>5.8999999999999997E-2</v>
      </c>
      <c r="AY67" s="39">
        <v>5.7000000000000002E-2</v>
      </c>
      <c r="AZ67" s="39">
        <v>3.5000000000000003E-2</v>
      </c>
      <c r="BA67" s="39">
        <v>2.1000000000000001E-2</v>
      </c>
      <c r="BB67" s="39">
        <v>1.2999999999999999E-2</v>
      </c>
      <c r="BC67" s="39">
        <v>0.03</v>
      </c>
      <c r="BD67" s="39">
        <v>1.7000000000000001E-2</v>
      </c>
      <c r="BE67" s="39">
        <v>2.5999999999999999E-2</v>
      </c>
      <c r="BF67" s="39">
        <v>2.5000000000000001E-2</v>
      </c>
      <c r="BG67" s="39">
        <v>3.5000000000000003E-2</v>
      </c>
      <c r="BH67" s="39">
        <v>2.5999999999999999E-2</v>
      </c>
      <c r="BI67" s="39">
        <v>3.5999999999999997E-2</v>
      </c>
      <c r="BJ67" s="39">
        <v>1.4E-2</v>
      </c>
      <c r="BK67" s="39">
        <v>2.3E-2</v>
      </c>
      <c r="BL67" s="39">
        <v>0.02</v>
      </c>
      <c r="BM67" s="39">
        <v>0.03</v>
      </c>
      <c r="BN67" s="39">
        <v>1.4999999999999999E-2</v>
      </c>
      <c r="BO67" s="39">
        <v>-0.04</v>
      </c>
      <c r="BP67" s="39">
        <v>6.3E-2</v>
      </c>
      <c r="BQ67" s="39">
        <v>0.10100000000000001</v>
      </c>
      <c r="BR67" s="39">
        <v>4.5999999999999999E-2</v>
      </c>
      <c r="BS67" s="39">
        <v>0.13500000000000001</v>
      </c>
      <c r="BT67" s="39">
        <v>0.14599999999999999</v>
      </c>
      <c r="BU67" s="39">
        <v>0.186</v>
      </c>
      <c r="BV67" s="39">
        <v>0.13600000000000001</v>
      </c>
      <c r="BW67" s="39">
        <v>0.151</v>
      </c>
      <c r="BX67" s="39">
        <v>0.155</v>
      </c>
      <c r="BY67" s="39">
        <v>0.12</v>
      </c>
    </row>
    <row r="68" spans="2:77" s="36" customFormat="1" x14ac:dyDescent="0.2">
      <c r="B68" s="7"/>
      <c r="C68" s="86"/>
      <c r="D68" s="86"/>
      <c r="E68" s="86"/>
      <c r="F68" s="86"/>
      <c r="G68" s="86"/>
      <c r="L68" s="86"/>
      <c r="M68" s="86"/>
      <c r="N68" s="7"/>
      <c r="O68" s="7"/>
      <c r="Q68" s="85"/>
      <c r="R68" s="85"/>
    </row>
    <row r="69" spans="2:77" s="36" customFormat="1" x14ac:dyDescent="0.2">
      <c r="B69" s="436" t="s">
        <v>166</v>
      </c>
      <c r="C69" s="436"/>
      <c r="D69" s="436"/>
      <c r="E69" s="436"/>
      <c r="F69" s="436"/>
      <c r="G69" s="436"/>
      <c r="H69" s="436"/>
      <c r="I69" s="436"/>
      <c r="J69" s="436"/>
      <c r="K69" s="436"/>
      <c r="L69" s="436"/>
      <c r="M69" s="436"/>
      <c r="N69" s="436"/>
      <c r="O69" s="80"/>
      <c r="Q69" s="85"/>
      <c r="R69" s="85"/>
    </row>
    <row r="70" spans="2:77" s="39" customFormat="1" x14ac:dyDescent="0.2">
      <c r="B70" s="436" t="s">
        <v>167</v>
      </c>
      <c r="C70" s="436"/>
      <c r="D70" s="436"/>
      <c r="E70" s="436"/>
      <c r="F70" s="436"/>
      <c r="G70" s="436"/>
      <c r="H70" s="436"/>
      <c r="I70" s="436"/>
      <c r="J70" s="436"/>
      <c r="K70" s="436"/>
      <c r="L70" s="436"/>
      <c r="M70" s="436"/>
      <c r="N70" s="436"/>
      <c r="O70" s="80"/>
      <c r="Q70" s="87"/>
      <c r="R70" s="87"/>
    </row>
    <row r="71" spans="2:77" x14ac:dyDescent="0.2">
      <c r="B71" s="436"/>
      <c r="C71" s="436"/>
      <c r="D71" s="436"/>
      <c r="E71" s="436"/>
      <c r="F71" s="436"/>
      <c r="G71" s="436"/>
      <c r="H71" s="436"/>
      <c r="I71" s="436"/>
      <c r="J71" s="436"/>
      <c r="K71" s="436"/>
      <c r="L71" s="436"/>
      <c r="M71" s="436"/>
      <c r="N71" s="436"/>
      <c r="O71" s="80"/>
    </row>
    <row r="72" spans="2:77" x14ac:dyDescent="0.2">
      <c r="B72" s="437" t="s">
        <v>272</v>
      </c>
      <c r="C72" s="437"/>
      <c r="D72" s="437"/>
      <c r="E72" s="437"/>
      <c r="F72" s="437"/>
      <c r="G72" s="437"/>
      <c r="H72" s="437"/>
      <c r="I72" s="437"/>
      <c r="J72" s="437"/>
      <c r="K72" s="437"/>
      <c r="L72" s="437"/>
      <c r="M72" s="437"/>
      <c r="N72" s="437"/>
      <c r="O72" s="437"/>
      <c r="P72" s="437"/>
      <c r="Q72" s="437"/>
      <c r="R72" s="437"/>
      <c r="S72" s="437"/>
    </row>
    <row r="73" spans="2:77" x14ac:dyDescent="0.2">
      <c r="B73" s="437"/>
      <c r="C73" s="437"/>
      <c r="D73" s="437"/>
      <c r="E73" s="437"/>
      <c r="F73" s="437"/>
      <c r="G73" s="437"/>
      <c r="H73" s="437"/>
      <c r="I73" s="437"/>
      <c r="J73" s="437"/>
      <c r="K73" s="437"/>
      <c r="L73" s="437"/>
      <c r="M73" s="437"/>
      <c r="N73" s="437"/>
      <c r="O73" s="437"/>
      <c r="P73" s="437"/>
      <c r="Q73" s="437"/>
      <c r="R73" s="437"/>
      <c r="S73" s="437"/>
    </row>
    <row r="74" spans="2:77" x14ac:dyDescent="0.2">
      <c r="B74" s="87"/>
      <c r="C74" s="77"/>
      <c r="D74" s="77"/>
      <c r="E74" s="77"/>
      <c r="F74" s="77"/>
      <c r="G74" s="77"/>
      <c r="H74" s="77"/>
      <c r="I74" s="77"/>
      <c r="J74" s="77"/>
      <c r="K74" s="77"/>
      <c r="L74" s="77"/>
      <c r="M74" s="77"/>
    </row>
    <row r="75" spans="2:77" x14ac:dyDescent="0.2">
      <c r="B75" s="85"/>
      <c r="C75" s="77"/>
      <c r="D75" s="77"/>
      <c r="E75" s="77"/>
      <c r="F75" s="77"/>
      <c r="G75" s="77"/>
      <c r="H75" s="77"/>
      <c r="I75" s="77"/>
      <c r="J75" s="77"/>
      <c r="K75" s="77"/>
      <c r="L75" s="77"/>
      <c r="M75" s="77"/>
      <c r="N75" s="77"/>
      <c r="O75" s="77"/>
    </row>
    <row r="76" spans="2:77" x14ac:dyDescent="0.2">
      <c r="B76" s="87"/>
      <c r="M76" s="39"/>
    </row>
    <row r="77" spans="2:77" x14ac:dyDescent="0.2">
      <c r="B77" s="36"/>
      <c r="M77" s="36"/>
    </row>
    <row r="78" spans="2:77" x14ac:dyDescent="0.2">
      <c r="B78" s="39"/>
      <c r="M78" s="39"/>
    </row>
  </sheetData>
  <mergeCells count="3">
    <mergeCell ref="B69:N69"/>
    <mergeCell ref="B70:N71"/>
    <mergeCell ref="B72:S73"/>
  </mergeCells>
  <phoneticPr fontId="8" type="noConversion"/>
  <pageMargins left="0.17" right="0.16" top="0.52" bottom="0.52"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2:BR72"/>
  <sheetViews>
    <sheetView showGridLines="0" zoomScale="80" zoomScaleNormal="80" workbookViewId="0">
      <pane xSplit="2" ySplit="4" topLeftCell="AO5" activePane="bottomRight" state="frozen"/>
      <selection activeCell="BP27" sqref="BP27"/>
      <selection pane="topRight" activeCell="BP27" sqref="BP27"/>
      <selection pane="bottomLeft" activeCell="BP27" sqref="BP27"/>
      <selection pane="bottomRight" activeCell="C1" sqref="C1:BE1048576"/>
    </sheetView>
  </sheetViews>
  <sheetFormatPr defaultColWidth="9.140625" defaultRowHeight="12.75" x14ac:dyDescent="0.2"/>
  <cols>
    <col min="1" max="1" width="4" style="7" customWidth="1"/>
    <col min="2" max="2" width="76.28515625" style="7" bestFit="1" customWidth="1"/>
    <col min="3" max="4" width="9.140625" style="7" hidden="1" customWidth="1"/>
    <col min="5" max="7" width="10.140625" style="7" hidden="1" customWidth="1"/>
    <col min="8" max="11" width="9.140625" style="7" hidden="1" customWidth="1"/>
    <col min="12" max="12" width="10.140625" style="7" hidden="1" customWidth="1"/>
    <col min="13" max="16" width="9.140625" style="7" hidden="1" customWidth="1"/>
    <col min="17" max="17" width="10.140625" style="7" hidden="1" customWidth="1"/>
    <col min="18" max="21" width="9.140625" style="7" hidden="1" customWidth="1"/>
    <col min="22" max="22" width="10.140625" style="7" hidden="1" customWidth="1"/>
    <col min="23" max="23" width="9.140625" style="7" hidden="1" customWidth="1"/>
    <col min="24" max="26" width="9.5703125" style="7" hidden="1" customWidth="1"/>
    <col min="27" max="45" width="11.140625" style="7" hidden="1" customWidth="1"/>
    <col min="46" max="57" width="10.140625" style="7" hidden="1" customWidth="1"/>
    <col min="58" max="69" width="10.140625" style="7" bestFit="1" customWidth="1"/>
    <col min="70" max="16384" width="9.140625" style="7"/>
  </cols>
  <sheetData>
    <row r="2" spans="2:70" ht="27" customHeight="1" x14ac:dyDescent="0.2">
      <c r="B2" s="15" t="s">
        <v>53</v>
      </c>
      <c r="C2" s="15">
        <v>2005</v>
      </c>
      <c r="D2" s="15">
        <v>2006</v>
      </c>
      <c r="E2" s="15">
        <v>2007</v>
      </c>
      <c r="F2" s="15">
        <v>2008</v>
      </c>
      <c r="G2" s="15">
        <v>2009</v>
      </c>
      <c r="H2" s="15" t="s">
        <v>136</v>
      </c>
      <c r="I2" s="15" t="s">
        <v>137</v>
      </c>
      <c r="J2" s="15" t="s">
        <v>138</v>
      </c>
      <c r="K2" s="15" t="s">
        <v>139</v>
      </c>
      <c r="L2" s="15">
        <v>2010</v>
      </c>
      <c r="M2" s="15" t="s">
        <v>140</v>
      </c>
      <c r="N2" s="15" t="s">
        <v>141</v>
      </c>
      <c r="O2" s="15" t="s">
        <v>142</v>
      </c>
      <c r="P2" s="15" t="s">
        <v>143</v>
      </c>
      <c r="Q2" s="15">
        <v>2011</v>
      </c>
      <c r="R2" s="15" t="s">
        <v>145</v>
      </c>
      <c r="S2" s="15" t="s">
        <v>144</v>
      </c>
      <c r="T2" s="15" t="s">
        <v>147</v>
      </c>
      <c r="U2" s="15" t="s">
        <v>148</v>
      </c>
      <c r="V2" s="15">
        <v>2012</v>
      </c>
      <c r="W2" s="15" t="s">
        <v>149</v>
      </c>
      <c r="X2" s="15" t="s">
        <v>150</v>
      </c>
      <c r="Y2" s="15" t="s">
        <v>152</v>
      </c>
      <c r="Z2" s="15" t="s">
        <v>191</v>
      </c>
      <c r="AA2" s="15">
        <v>2013</v>
      </c>
      <c r="AB2" s="15" t="s">
        <v>194</v>
      </c>
      <c r="AC2" s="15" t="s">
        <v>234</v>
      </c>
      <c r="AD2" s="15" t="s">
        <v>235</v>
      </c>
      <c r="AE2" s="15" t="s">
        <v>236</v>
      </c>
      <c r="AF2" s="15">
        <v>2014</v>
      </c>
      <c r="AG2" s="15" t="s">
        <v>237</v>
      </c>
      <c r="AH2" s="15" t="s">
        <v>240</v>
      </c>
      <c r="AI2" s="15" t="s">
        <v>242</v>
      </c>
      <c r="AJ2" s="15" t="s">
        <v>243</v>
      </c>
      <c r="AK2" s="15">
        <v>2015</v>
      </c>
      <c r="AL2" s="15" t="s">
        <v>244</v>
      </c>
      <c r="AM2" s="15" t="s">
        <v>245</v>
      </c>
      <c r="AN2" s="15" t="s">
        <v>246</v>
      </c>
      <c r="AO2" s="15" t="s">
        <v>249</v>
      </c>
      <c r="AP2" s="15">
        <v>2016</v>
      </c>
      <c r="AQ2" s="15" t="s">
        <v>250</v>
      </c>
      <c r="AR2" s="15" t="s">
        <v>251</v>
      </c>
      <c r="AS2" s="15" t="s">
        <v>252</v>
      </c>
      <c r="AT2" s="15" t="s">
        <v>259</v>
      </c>
      <c r="AU2" s="15">
        <v>2017</v>
      </c>
      <c r="AV2" s="15" t="s">
        <v>275</v>
      </c>
      <c r="AW2" s="15" t="s">
        <v>279</v>
      </c>
      <c r="AX2" s="15" t="s">
        <v>280</v>
      </c>
      <c r="AY2" s="15" t="s">
        <v>281</v>
      </c>
      <c r="AZ2" s="15">
        <v>2018</v>
      </c>
      <c r="BA2" s="15" t="s">
        <v>283</v>
      </c>
      <c r="BB2" s="15" t="s">
        <v>291</v>
      </c>
      <c r="BC2" s="15" t="s">
        <v>293</v>
      </c>
      <c r="BD2" s="15" t="s">
        <v>295</v>
      </c>
      <c r="BE2" s="15">
        <v>2019</v>
      </c>
      <c r="BF2" s="15" t="s">
        <v>298</v>
      </c>
      <c r="BG2" s="15" t="s">
        <v>302</v>
      </c>
      <c r="BH2" s="15" t="s">
        <v>305</v>
      </c>
      <c r="BI2" s="15" t="s">
        <v>308</v>
      </c>
      <c r="BJ2" s="15">
        <v>2020</v>
      </c>
      <c r="BK2" s="15" t="s">
        <v>319</v>
      </c>
      <c r="BL2" s="15" t="s">
        <v>320</v>
      </c>
      <c r="BM2" s="15" t="s">
        <v>321</v>
      </c>
      <c r="BN2" s="15" t="s">
        <v>322</v>
      </c>
      <c r="BO2" s="15">
        <v>2021</v>
      </c>
      <c r="BP2" s="15" t="s">
        <v>325</v>
      </c>
      <c r="BQ2" s="15" t="s">
        <v>326</v>
      </c>
    </row>
    <row r="3" spans="2:70" x14ac:dyDescent="0.2">
      <c r="B3" s="45"/>
      <c r="C3" s="42"/>
      <c r="D3" s="42"/>
      <c r="E3" s="42"/>
      <c r="F3" s="42"/>
      <c r="G3" s="42"/>
      <c r="H3" s="42"/>
      <c r="I3" s="42"/>
      <c r="J3" s="42"/>
      <c r="K3" s="42"/>
      <c r="L3" s="42"/>
      <c r="M3" s="42"/>
      <c r="N3" s="42"/>
      <c r="O3" s="42"/>
      <c r="P3" s="42"/>
      <c r="Q3" s="42"/>
      <c r="R3" s="42"/>
      <c r="S3" s="42"/>
      <c r="T3" s="42"/>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row>
    <row r="4" spans="2:70" x14ac:dyDescent="0.2">
      <c r="B4" s="47" t="s">
        <v>175</v>
      </c>
      <c r="C4" s="42"/>
      <c r="D4" s="42"/>
      <c r="E4" s="42"/>
      <c r="F4" s="42"/>
      <c r="G4" s="42"/>
      <c r="H4" s="42"/>
      <c r="I4" s="42"/>
      <c r="J4" s="42"/>
      <c r="K4" s="42"/>
      <c r="L4" s="42"/>
      <c r="M4" s="42"/>
      <c r="N4" s="42"/>
      <c r="O4" s="42"/>
      <c r="P4" s="42"/>
      <c r="Q4" s="42"/>
      <c r="R4" s="42"/>
      <c r="S4" s="42"/>
      <c r="T4" s="42"/>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row>
    <row r="5" spans="2:70" x14ac:dyDescent="0.2">
      <c r="B5" s="48" t="s">
        <v>56</v>
      </c>
      <c r="C5" s="42">
        <v>15997.9</v>
      </c>
      <c r="D5" s="42">
        <v>19608</v>
      </c>
      <c r="E5" s="42">
        <v>22542</v>
      </c>
      <c r="F5" s="42">
        <v>32173</v>
      </c>
      <c r="G5" s="42">
        <v>32301</v>
      </c>
      <c r="H5" s="42">
        <v>40031</v>
      </c>
      <c r="I5" s="42">
        <v>39562</v>
      </c>
      <c r="J5" s="42">
        <v>42245</v>
      </c>
      <c r="K5" s="42">
        <v>49772</v>
      </c>
      <c r="L5" s="42">
        <v>42903</v>
      </c>
      <c r="M5" s="42">
        <v>50206</v>
      </c>
      <c r="N5" s="42">
        <v>51152</v>
      </c>
      <c r="O5" s="42">
        <v>50742</v>
      </c>
      <c r="P5" s="42">
        <v>53039</v>
      </c>
      <c r="Q5" s="42">
        <v>51285</v>
      </c>
      <c r="R5" s="42">
        <v>54125</v>
      </c>
      <c r="S5" s="42">
        <v>49891.333333333336</v>
      </c>
      <c r="T5" s="42">
        <v>54618</v>
      </c>
      <c r="U5" s="42">
        <v>55557</v>
      </c>
      <c r="V5" s="42">
        <v>53548</v>
      </c>
      <c r="W5" s="42">
        <v>57795</v>
      </c>
      <c r="X5" s="42">
        <v>57906</v>
      </c>
      <c r="Y5" s="42">
        <v>60829</v>
      </c>
      <c r="Z5" s="42">
        <v>60019</v>
      </c>
      <c r="AA5" s="42">
        <v>59094</v>
      </c>
      <c r="AB5" s="42">
        <v>58858</v>
      </c>
      <c r="AC5" s="42">
        <v>61051</v>
      </c>
      <c r="AD5" s="42">
        <v>62622</v>
      </c>
      <c r="AE5" s="42">
        <v>63569</v>
      </c>
      <c r="AF5" s="42">
        <v>61525</v>
      </c>
      <c r="AG5" s="42">
        <v>64902</v>
      </c>
      <c r="AH5" s="42">
        <v>61215</v>
      </c>
      <c r="AI5" s="42">
        <v>60393</v>
      </c>
      <c r="AJ5" s="42">
        <v>63775</v>
      </c>
      <c r="AK5" s="42">
        <v>62513</v>
      </c>
      <c r="AL5" s="42">
        <v>64191</v>
      </c>
      <c r="AM5" s="42">
        <v>65150</v>
      </c>
      <c r="AN5" s="42">
        <v>70586</v>
      </c>
      <c r="AO5" s="42">
        <v>80814</v>
      </c>
      <c r="AP5" s="42">
        <v>70185</v>
      </c>
      <c r="AQ5" s="42">
        <v>81011</v>
      </c>
      <c r="AR5" s="42">
        <v>82850.074893349796</v>
      </c>
      <c r="AS5" s="42">
        <v>97187</v>
      </c>
      <c r="AT5" s="126">
        <v>115727</v>
      </c>
      <c r="AU5" s="126">
        <v>94194</v>
      </c>
      <c r="AV5" s="126">
        <v>120463</v>
      </c>
      <c r="AW5" s="126">
        <v>126339</v>
      </c>
      <c r="AX5" s="126">
        <v>129412</v>
      </c>
      <c r="AY5" s="126">
        <v>144017</v>
      </c>
      <c r="AZ5" s="126">
        <v>130058</v>
      </c>
      <c r="BA5" s="126">
        <v>153243</v>
      </c>
      <c r="BB5" s="126">
        <v>160928</v>
      </c>
      <c r="BC5" s="126">
        <v>178868</v>
      </c>
      <c r="BD5" s="126">
        <v>201559</v>
      </c>
      <c r="BE5" s="126">
        <v>173649</v>
      </c>
      <c r="BF5" s="126">
        <v>211512</v>
      </c>
      <c r="BG5" s="126">
        <v>204931</v>
      </c>
      <c r="BH5" s="126">
        <v>192745</v>
      </c>
      <c r="BI5" s="126">
        <v>193782</v>
      </c>
      <c r="BJ5" s="126">
        <v>200742</v>
      </c>
      <c r="BK5" s="126">
        <v>196980.14909333331</v>
      </c>
      <c r="BL5" s="126">
        <v>190882</v>
      </c>
      <c r="BM5" s="126">
        <v>195846</v>
      </c>
      <c r="BN5" s="126">
        <v>197258</v>
      </c>
      <c r="BO5" s="126">
        <v>195242</v>
      </c>
      <c r="BP5" s="126">
        <v>205372</v>
      </c>
      <c r="BQ5" s="126">
        <v>208127</v>
      </c>
    </row>
    <row r="6" spans="2:70" x14ac:dyDescent="0.2">
      <c r="B6" s="48" t="s">
        <v>221</v>
      </c>
      <c r="C6" s="42">
        <v>9605.7999999999993</v>
      </c>
      <c r="D6" s="42">
        <v>12062</v>
      </c>
      <c r="E6" s="42">
        <v>14875</v>
      </c>
      <c r="F6" s="42">
        <v>19011</v>
      </c>
      <c r="G6" s="42">
        <v>20379</v>
      </c>
      <c r="H6" s="42">
        <v>21503</v>
      </c>
      <c r="I6" s="42">
        <v>21818</v>
      </c>
      <c r="J6" s="42">
        <v>23228</v>
      </c>
      <c r="K6" s="42">
        <v>25113</v>
      </c>
      <c r="L6" s="42">
        <v>22916</v>
      </c>
      <c r="M6" s="42">
        <v>26022</v>
      </c>
      <c r="N6" s="42">
        <v>27421</v>
      </c>
      <c r="O6" s="42">
        <v>28425</v>
      </c>
      <c r="P6" s="42">
        <v>29564</v>
      </c>
      <c r="Q6" s="42">
        <v>27858</v>
      </c>
      <c r="R6" s="42">
        <v>29983</v>
      </c>
      <c r="S6" s="42">
        <v>29993.666666666668</v>
      </c>
      <c r="T6" s="42">
        <v>30463</v>
      </c>
      <c r="U6" s="42">
        <v>30985</v>
      </c>
      <c r="V6" s="42">
        <v>30357</v>
      </c>
      <c r="W6" s="42">
        <v>31002</v>
      </c>
      <c r="X6" s="42">
        <v>31384</v>
      </c>
      <c r="Y6" s="42">
        <v>31241</v>
      </c>
      <c r="Z6" s="42">
        <v>31126</v>
      </c>
      <c r="AA6" s="42">
        <v>31188</v>
      </c>
      <c r="AB6" s="42">
        <v>30664</v>
      </c>
      <c r="AC6" s="42">
        <v>30346</v>
      </c>
      <c r="AD6" s="42">
        <v>30347</v>
      </c>
      <c r="AE6" s="42">
        <v>31756</v>
      </c>
      <c r="AF6" s="42">
        <v>30778</v>
      </c>
      <c r="AG6" s="42">
        <v>32127</v>
      </c>
      <c r="AH6" s="42">
        <v>31778</v>
      </c>
      <c r="AI6" s="42">
        <v>31496</v>
      </c>
      <c r="AJ6" s="42">
        <v>31301</v>
      </c>
      <c r="AK6" s="42">
        <v>31676</v>
      </c>
      <c r="AL6" s="42">
        <v>31480</v>
      </c>
      <c r="AM6" s="42">
        <v>31270</v>
      </c>
      <c r="AN6" s="42">
        <v>31889</v>
      </c>
      <c r="AO6" s="42">
        <v>32993</v>
      </c>
      <c r="AP6" s="42">
        <v>31908</v>
      </c>
      <c r="AQ6" s="42">
        <v>33389</v>
      </c>
      <c r="AR6" s="42">
        <v>34441</v>
      </c>
      <c r="AS6" s="42">
        <v>37818</v>
      </c>
      <c r="AT6" s="126">
        <v>41569</v>
      </c>
      <c r="AU6" s="126">
        <v>36804</v>
      </c>
      <c r="AV6" s="126">
        <v>41448</v>
      </c>
      <c r="AW6" s="126">
        <v>42582</v>
      </c>
      <c r="AX6" s="126">
        <v>45192</v>
      </c>
      <c r="AY6" s="126">
        <v>48394</v>
      </c>
      <c r="AZ6" s="126">
        <v>44404</v>
      </c>
      <c r="BA6" s="126">
        <v>51183</v>
      </c>
      <c r="BB6" s="126">
        <v>53041</v>
      </c>
      <c r="BC6" s="126">
        <v>57350</v>
      </c>
      <c r="BD6" s="126">
        <v>61330</v>
      </c>
      <c r="BE6" s="126">
        <v>55726</v>
      </c>
      <c r="BF6" s="126">
        <v>61193</v>
      </c>
      <c r="BG6" s="126">
        <v>61686</v>
      </c>
      <c r="BH6" s="126">
        <v>58310</v>
      </c>
      <c r="BI6" s="126">
        <v>58017</v>
      </c>
      <c r="BJ6" s="126">
        <v>59801</v>
      </c>
      <c r="BK6" s="126">
        <v>59124</v>
      </c>
      <c r="BL6" s="126">
        <v>61832</v>
      </c>
      <c r="BM6" s="126">
        <v>62141</v>
      </c>
      <c r="BN6" s="126">
        <v>64749.761884233332</v>
      </c>
      <c r="BO6" s="126">
        <v>61961.559915691665</v>
      </c>
      <c r="BP6" s="126">
        <v>68254</v>
      </c>
      <c r="BQ6" s="126">
        <v>70993</v>
      </c>
    </row>
    <row r="7" spans="2:70" x14ac:dyDescent="0.2">
      <c r="B7" s="48" t="s">
        <v>4</v>
      </c>
      <c r="C7" s="42">
        <v>25603.7</v>
      </c>
      <c r="D7" s="42">
        <v>31670</v>
      </c>
      <c r="E7" s="42">
        <v>37417</v>
      </c>
      <c r="F7" s="42">
        <v>51184</v>
      </c>
      <c r="G7" s="42">
        <v>52680</v>
      </c>
      <c r="H7" s="42">
        <v>61534</v>
      </c>
      <c r="I7" s="42">
        <v>61380</v>
      </c>
      <c r="J7" s="42">
        <v>65473</v>
      </c>
      <c r="K7" s="42">
        <v>74885</v>
      </c>
      <c r="L7" s="42">
        <v>65819</v>
      </c>
      <c r="M7" s="42">
        <v>76228</v>
      </c>
      <c r="N7" s="42">
        <v>78573</v>
      </c>
      <c r="O7" s="42">
        <v>79167</v>
      </c>
      <c r="P7" s="42">
        <v>82603</v>
      </c>
      <c r="Q7" s="42">
        <v>79143</v>
      </c>
      <c r="R7" s="42">
        <v>84108</v>
      </c>
      <c r="S7" s="42">
        <v>79885</v>
      </c>
      <c r="T7" s="42">
        <v>85081</v>
      </c>
      <c r="U7" s="42">
        <v>86542</v>
      </c>
      <c r="V7" s="42">
        <v>83905</v>
      </c>
      <c r="W7" s="42">
        <v>88797</v>
      </c>
      <c r="X7" s="42">
        <v>89290</v>
      </c>
      <c r="Y7" s="42">
        <v>92070</v>
      </c>
      <c r="Z7" s="42">
        <v>91145</v>
      </c>
      <c r="AA7" s="42">
        <v>90282</v>
      </c>
      <c r="AB7" s="42">
        <v>89522</v>
      </c>
      <c r="AC7" s="42">
        <v>91397</v>
      </c>
      <c r="AD7" s="42">
        <v>92969</v>
      </c>
      <c r="AE7" s="42">
        <v>95325</v>
      </c>
      <c r="AF7" s="42">
        <v>92303</v>
      </c>
      <c r="AG7" s="42">
        <v>97029</v>
      </c>
      <c r="AH7" s="42">
        <v>92993</v>
      </c>
      <c r="AI7" s="42">
        <v>91889</v>
      </c>
      <c r="AJ7" s="42">
        <v>95076</v>
      </c>
      <c r="AK7" s="42">
        <v>94189</v>
      </c>
      <c r="AL7" s="42">
        <v>95671</v>
      </c>
      <c r="AM7" s="42">
        <v>96420</v>
      </c>
      <c r="AN7" s="42">
        <v>102475</v>
      </c>
      <c r="AO7" s="42">
        <v>113807</v>
      </c>
      <c r="AP7" s="42">
        <v>102093</v>
      </c>
      <c r="AQ7" s="42">
        <v>114400</v>
      </c>
      <c r="AR7" s="42">
        <v>117291.0748933498</v>
      </c>
      <c r="AS7" s="42">
        <v>135005</v>
      </c>
      <c r="AT7" s="126">
        <v>157296</v>
      </c>
      <c r="AU7" s="126">
        <v>130998</v>
      </c>
      <c r="AV7" s="126">
        <v>161911</v>
      </c>
      <c r="AW7" s="126">
        <v>168921</v>
      </c>
      <c r="AX7" s="126">
        <v>174604</v>
      </c>
      <c r="AY7" s="126">
        <v>192411</v>
      </c>
      <c r="AZ7" s="126">
        <v>174462</v>
      </c>
      <c r="BA7" s="126">
        <v>204426</v>
      </c>
      <c r="BB7" s="126">
        <v>213969</v>
      </c>
      <c r="BC7" s="126">
        <v>236218</v>
      </c>
      <c r="BD7" s="126">
        <v>262889</v>
      </c>
      <c r="BE7" s="126">
        <v>229375</v>
      </c>
      <c r="BF7" s="126">
        <v>272705</v>
      </c>
      <c r="BG7" s="126">
        <v>266617</v>
      </c>
      <c r="BH7" s="126">
        <v>251055</v>
      </c>
      <c r="BI7" s="126">
        <v>251799</v>
      </c>
      <c r="BJ7" s="126">
        <v>260543</v>
      </c>
      <c r="BK7" s="126">
        <v>256104.14909333331</v>
      </c>
      <c r="BL7" s="126">
        <v>252714</v>
      </c>
      <c r="BM7" s="126">
        <v>257987</v>
      </c>
      <c r="BN7" s="126">
        <v>262007.76188423333</v>
      </c>
      <c r="BO7" s="126">
        <v>257203.55991569167</v>
      </c>
      <c r="BP7" s="126">
        <v>273626</v>
      </c>
      <c r="BQ7" s="126">
        <v>279120</v>
      </c>
      <c r="BR7" s="153"/>
    </row>
    <row r="8" spans="2:70" ht="6.75" customHeight="1" x14ac:dyDescent="0.2">
      <c r="B8" s="49"/>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row>
    <row r="9" spans="2:70" x14ac:dyDescent="0.2">
      <c r="B9" s="50" t="s">
        <v>176</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2:70" x14ac:dyDescent="0.2">
      <c r="B10" s="48" t="s">
        <v>56</v>
      </c>
      <c r="C10" s="42">
        <v>9402.1</v>
      </c>
      <c r="D10" s="42">
        <v>12842</v>
      </c>
      <c r="E10" s="42">
        <v>15937.2</v>
      </c>
      <c r="F10" s="42">
        <v>21848</v>
      </c>
      <c r="G10" s="42">
        <v>22210</v>
      </c>
      <c r="H10" s="42">
        <v>26517</v>
      </c>
      <c r="I10" s="42">
        <v>27661.750400000001</v>
      </c>
      <c r="J10" s="42">
        <v>31303.599999999999</v>
      </c>
      <c r="K10" s="42">
        <v>32998.800000000003</v>
      </c>
      <c r="L10" s="42">
        <v>29646</v>
      </c>
      <c r="M10" s="42">
        <v>34254</v>
      </c>
      <c r="N10" s="42">
        <v>35221</v>
      </c>
      <c r="O10" s="42">
        <v>35375</v>
      </c>
      <c r="P10" s="42">
        <v>36542</v>
      </c>
      <c r="Q10" s="42">
        <v>35348</v>
      </c>
      <c r="R10" s="42">
        <v>36924</v>
      </c>
      <c r="S10" s="42">
        <v>37008</v>
      </c>
      <c r="T10" s="42">
        <v>38676</v>
      </c>
      <c r="U10" s="42">
        <v>39119</v>
      </c>
      <c r="V10" s="42">
        <v>37932</v>
      </c>
      <c r="W10" s="42">
        <v>38519</v>
      </c>
      <c r="X10" s="42">
        <v>38863</v>
      </c>
      <c r="Y10" s="42">
        <v>39647</v>
      </c>
      <c r="Z10" s="42">
        <v>40873</v>
      </c>
      <c r="AA10" s="42">
        <v>39475</v>
      </c>
      <c r="AB10" s="42">
        <v>42489</v>
      </c>
      <c r="AC10" s="42">
        <v>43139</v>
      </c>
      <c r="AD10" s="42">
        <v>43016</v>
      </c>
      <c r="AE10" s="42">
        <v>43351</v>
      </c>
      <c r="AF10" s="42">
        <v>42999</v>
      </c>
      <c r="AG10" s="42">
        <v>43025</v>
      </c>
      <c r="AH10" s="42">
        <v>42250</v>
      </c>
      <c r="AI10" s="42">
        <v>42708.7</v>
      </c>
      <c r="AJ10" s="42">
        <v>45277</v>
      </c>
      <c r="AK10" s="42">
        <v>43315.199999999997</v>
      </c>
      <c r="AL10" s="42">
        <v>47139</v>
      </c>
      <c r="AM10" s="42">
        <v>48036</v>
      </c>
      <c r="AN10" s="42">
        <v>53130</v>
      </c>
      <c r="AO10" s="42">
        <v>57747.199999999997</v>
      </c>
      <c r="AP10" s="42">
        <v>51515</v>
      </c>
      <c r="AQ10" s="42">
        <v>59508</v>
      </c>
      <c r="AR10" s="42">
        <v>61899.5</v>
      </c>
      <c r="AS10" s="42">
        <v>72199.600000000006</v>
      </c>
      <c r="AT10" s="126">
        <v>85440</v>
      </c>
      <c r="AU10" s="126">
        <v>69762</v>
      </c>
      <c r="AV10" s="126">
        <v>90980.1</v>
      </c>
      <c r="AW10" s="126">
        <v>91091</v>
      </c>
      <c r="AX10" s="126">
        <v>98199.4</v>
      </c>
      <c r="AY10" s="126">
        <v>108708</v>
      </c>
      <c r="AZ10" s="126">
        <v>97245</v>
      </c>
      <c r="BA10" s="126">
        <v>114845</v>
      </c>
      <c r="BB10" s="126">
        <v>117726.6</v>
      </c>
      <c r="BC10" s="126">
        <v>131883</v>
      </c>
      <c r="BD10" s="126">
        <v>150417</v>
      </c>
      <c r="BE10" s="126">
        <v>128718</v>
      </c>
      <c r="BF10" s="126">
        <v>156620</v>
      </c>
      <c r="BG10" s="126">
        <v>108307</v>
      </c>
      <c r="BH10" s="126">
        <v>139060</v>
      </c>
      <c r="BI10" s="126">
        <v>156615</v>
      </c>
      <c r="BJ10" s="126">
        <v>140151</v>
      </c>
      <c r="BK10" s="126">
        <v>153467</v>
      </c>
      <c r="BL10" s="126">
        <v>140375</v>
      </c>
      <c r="BM10" s="126">
        <v>155058</v>
      </c>
      <c r="BN10" s="126">
        <v>157844</v>
      </c>
      <c r="BO10" s="126">
        <v>151686</v>
      </c>
      <c r="BP10" s="126">
        <v>157380</v>
      </c>
      <c r="BQ10" s="126">
        <v>159216</v>
      </c>
    </row>
    <row r="11" spans="2:70" x14ac:dyDescent="0.2">
      <c r="B11" s="48" t="s">
        <v>221</v>
      </c>
      <c r="C11" s="42">
        <v>9307.7999999999993</v>
      </c>
      <c r="D11" s="42">
        <v>11635</v>
      </c>
      <c r="E11" s="42">
        <v>14294.9</v>
      </c>
      <c r="F11" s="42">
        <v>17880</v>
      </c>
      <c r="G11" s="42">
        <v>19720</v>
      </c>
      <c r="H11" s="42">
        <v>20996</v>
      </c>
      <c r="I11" s="42">
        <v>21401.2762</v>
      </c>
      <c r="J11" s="42">
        <v>22740.2</v>
      </c>
      <c r="K11" s="42">
        <v>24234.1</v>
      </c>
      <c r="L11" s="42">
        <v>22343</v>
      </c>
      <c r="M11" s="42">
        <v>25036</v>
      </c>
      <c r="N11" s="42">
        <v>26353</v>
      </c>
      <c r="O11" s="42">
        <v>27346</v>
      </c>
      <c r="P11" s="42">
        <v>27970</v>
      </c>
      <c r="Q11" s="42">
        <v>26676</v>
      </c>
      <c r="R11" s="42">
        <v>29010</v>
      </c>
      <c r="S11" s="42">
        <v>29297</v>
      </c>
      <c r="T11" s="42">
        <v>29584</v>
      </c>
      <c r="U11" s="42">
        <v>29887</v>
      </c>
      <c r="V11" s="42">
        <v>29444</v>
      </c>
      <c r="W11" s="42">
        <v>30467</v>
      </c>
      <c r="X11" s="42">
        <v>30369</v>
      </c>
      <c r="Y11" s="42">
        <v>30000</v>
      </c>
      <c r="Z11" s="42">
        <v>29648</v>
      </c>
      <c r="AA11" s="42">
        <v>30121</v>
      </c>
      <c r="AB11" s="42">
        <v>29145</v>
      </c>
      <c r="AC11" s="42">
        <v>28110</v>
      </c>
      <c r="AD11" s="42">
        <v>28518</v>
      </c>
      <c r="AE11" s="42">
        <v>29375</v>
      </c>
      <c r="AF11" s="42">
        <v>28787</v>
      </c>
      <c r="AG11" s="42">
        <v>30508</v>
      </c>
      <c r="AH11" s="42">
        <v>30494</v>
      </c>
      <c r="AI11" s="42">
        <v>30095</v>
      </c>
      <c r="AJ11" s="42">
        <v>30023.7</v>
      </c>
      <c r="AK11" s="42">
        <v>30280</v>
      </c>
      <c r="AL11" s="42">
        <v>30506</v>
      </c>
      <c r="AM11" s="42">
        <v>30680</v>
      </c>
      <c r="AN11" s="42">
        <v>31242</v>
      </c>
      <c r="AO11" s="42">
        <v>32461</v>
      </c>
      <c r="AP11" s="42">
        <v>31222</v>
      </c>
      <c r="AQ11" s="42">
        <v>32558</v>
      </c>
      <c r="AR11" s="42">
        <v>33471</v>
      </c>
      <c r="AS11" s="42">
        <v>36009</v>
      </c>
      <c r="AT11" s="126">
        <v>39658</v>
      </c>
      <c r="AU11" s="126">
        <v>35424</v>
      </c>
      <c r="AV11" s="126">
        <v>39738</v>
      </c>
      <c r="AW11" s="126">
        <v>40640</v>
      </c>
      <c r="AX11" s="126">
        <v>43420.9</v>
      </c>
      <c r="AY11" s="126">
        <v>45486.2</v>
      </c>
      <c r="AZ11" s="126">
        <v>42321</v>
      </c>
      <c r="BA11" s="126">
        <v>48733</v>
      </c>
      <c r="BB11" s="126">
        <v>51232</v>
      </c>
      <c r="BC11" s="126">
        <v>54569</v>
      </c>
      <c r="BD11" s="126">
        <v>57582</v>
      </c>
      <c r="BE11" s="126">
        <v>53029</v>
      </c>
      <c r="BF11" s="126">
        <v>58556</v>
      </c>
      <c r="BG11" s="126">
        <v>58632</v>
      </c>
      <c r="BH11" s="126">
        <v>59260</v>
      </c>
      <c r="BI11" s="126">
        <v>60530</v>
      </c>
      <c r="BJ11" s="126">
        <v>59244</v>
      </c>
      <c r="BK11" s="126">
        <v>61226</v>
      </c>
      <c r="BL11" s="126">
        <v>63774</v>
      </c>
      <c r="BM11" s="126">
        <v>63676</v>
      </c>
      <c r="BN11" s="126">
        <v>65295</v>
      </c>
      <c r="BO11" s="126">
        <v>63493</v>
      </c>
      <c r="BP11" s="126">
        <v>68541</v>
      </c>
      <c r="BQ11" s="126">
        <v>70854</v>
      </c>
    </row>
    <row r="12" spans="2:70" x14ac:dyDescent="0.2">
      <c r="B12" s="48" t="s">
        <v>3</v>
      </c>
      <c r="C12" s="42">
        <v>18709.900000000001</v>
      </c>
      <c r="D12" s="42">
        <v>24477</v>
      </c>
      <c r="E12" s="42">
        <v>30232.1</v>
      </c>
      <c r="F12" s="42">
        <v>39728</v>
      </c>
      <c r="G12" s="42">
        <v>41930</v>
      </c>
      <c r="H12" s="42">
        <v>47513</v>
      </c>
      <c r="I12" s="42">
        <v>49063</v>
      </c>
      <c r="J12" s="42">
        <v>54043.8</v>
      </c>
      <c r="K12" s="42">
        <v>57232.9</v>
      </c>
      <c r="L12" s="42">
        <v>51989</v>
      </c>
      <c r="M12" s="42">
        <v>59290</v>
      </c>
      <c r="N12" s="42">
        <v>61574</v>
      </c>
      <c r="O12" s="42">
        <v>62721</v>
      </c>
      <c r="P12" s="42">
        <v>64512</v>
      </c>
      <c r="Q12" s="42">
        <v>62024</v>
      </c>
      <c r="R12" s="42">
        <v>65934</v>
      </c>
      <c r="S12" s="42">
        <v>66305</v>
      </c>
      <c r="T12" s="42">
        <v>68260</v>
      </c>
      <c r="U12" s="42">
        <v>69006</v>
      </c>
      <c r="V12" s="42">
        <v>67376</v>
      </c>
      <c r="W12" s="42">
        <v>68986</v>
      </c>
      <c r="X12" s="42">
        <v>69232</v>
      </c>
      <c r="Y12" s="42">
        <v>69647</v>
      </c>
      <c r="Z12" s="42">
        <v>70521</v>
      </c>
      <c r="AA12" s="42">
        <v>69596</v>
      </c>
      <c r="AB12" s="42">
        <v>71634</v>
      </c>
      <c r="AC12" s="42">
        <v>71249</v>
      </c>
      <c r="AD12" s="42">
        <v>71534</v>
      </c>
      <c r="AE12" s="42">
        <v>72726</v>
      </c>
      <c r="AF12" s="42">
        <v>71786</v>
      </c>
      <c r="AG12" s="42">
        <v>73533</v>
      </c>
      <c r="AH12" s="42">
        <v>72744</v>
      </c>
      <c r="AI12" s="42">
        <v>72803.7</v>
      </c>
      <c r="AJ12" s="42">
        <v>75300.7</v>
      </c>
      <c r="AK12" s="42">
        <v>73595.199999999997</v>
      </c>
      <c r="AL12" s="42">
        <v>77645</v>
      </c>
      <c r="AM12" s="42">
        <v>78716</v>
      </c>
      <c r="AN12" s="42">
        <v>84372</v>
      </c>
      <c r="AO12" s="42">
        <v>90208.2</v>
      </c>
      <c r="AP12" s="42">
        <v>82737</v>
      </c>
      <c r="AQ12" s="42">
        <v>92066</v>
      </c>
      <c r="AR12" s="42">
        <v>95370.5</v>
      </c>
      <c r="AS12" s="42">
        <v>108208.6</v>
      </c>
      <c r="AT12" s="126">
        <v>125098</v>
      </c>
      <c r="AU12" s="126">
        <v>105186</v>
      </c>
      <c r="AV12" s="126">
        <v>130718.1</v>
      </c>
      <c r="AW12" s="126">
        <v>131731</v>
      </c>
      <c r="AX12" s="126">
        <v>141620.29999999999</v>
      </c>
      <c r="AY12" s="126">
        <v>154194.20000000001</v>
      </c>
      <c r="AZ12" s="126">
        <v>139566</v>
      </c>
      <c r="BA12" s="126">
        <v>163578</v>
      </c>
      <c r="BB12" s="126">
        <v>168958.6</v>
      </c>
      <c r="BC12" s="126">
        <v>186452</v>
      </c>
      <c r="BD12" s="126">
        <v>207999</v>
      </c>
      <c r="BE12" s="126">
        <v>181747</v>
      </c>
      <c r="BF12" s="126">
        <v>215176</v>
      </c>
      <c r="BG12" s="126">
        <v>166939</v>
      </c>
      <c r="BH12" s="126">
        <v>198320</v>
      </c>
      <c r="BI12" s="126">
        <v>217145</v>
      </c>
      <c r="BJ12" s="126">
        <v>199395</v>
      </c>
      <c r="BK12" s="126">
        <v>214693</v>
      </c>
      <c r="BL12" s="126">
        <v>204149</v>
      </c>
      <c r="BM12" s="126">
        <v>218734</v>
      </c>
      <c r="BN12" s="126">
        <v>223139</v>
      </c>
      <c r="BO12" s="126">
        <v>215179</v>
      </c>
      <c r="BP12" s="126">
        <v>225921</v>
      </c>
      <c r="BQ12" s="126">
        <v>230070</v>
      </c>
      <c r="BR12" s="153"/>
    </row>
    <row r="13" spans="2:70" ht="6.75" customHeight="1" x14ac:dyDescent="0.2">
      <c r="B13" s="5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row>
    <row r="14" spans="2:70" x14ac:dyDescent="0.2">
      <c r="B14" s="52" t="s">
        <v>177</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row>
    <row r="15" spans="2:70" x14ac:dyDescent="0.2">
      <c r="B15" s="48" t="s">
        <v>56</v>
      </c>
      <c r="C15" s="36">
        <v>6.1</v>
      </c>
      <c r="D15" s="36">
        <v>7.7</v>
      </c>
      <c r="E15" s="36">
        <v>6.4</v>
      </c>
      <c r="F15" s="36">
        <v>6.3</v>
      </c>
      <c r="G15" s="36">
        <v>9.5</v>
      </c>
      <c r="H15" s="36">
        <v>6.9</v>
      </c>
      <c r="I15" s="36">
        <v>6.6</v>
      </c>
      <c r="J15" s="36">
        <v>6.3</v>
      </c>
      <c r="K15" s="36">
        <v>5.5</v>
      </c>
      <c r="L15" s="36">
        <v>6.3</v>
      </c>
      <c r="M15" s="36">
        <v>6.3</v>
      </c>
      <c r="N15" s="36">
        <v>6.5</v>
      </c>
      <c r="O15" s="36">
        <v>7.3</v>
      </c>
      <c r="P15" s="36">
        <v>7.3</v>
      </c>
      <c r="Q15" s="36">
        <v>6.8</v>
      </c>
      <c r="R15" s="36">
        <v>8.1</v>
      </c>
      <c r="S15" s="36">
        <v>8.1999999999999993</v>
      </c>
      <c r="T15" s="36">
        <v>7.6</v>
      </c>
      <c r="U15" s="36">
        <v>7.4</v>
      </c>
      <c r="V15" s="36">
        <v>7.8</v>
      </c>
      <c r="W15" s="36">
        <v>7.7</v>
      </c>
      <c r="X15" s="36">
        <v>7.2</v>
      </c>
      <c r="Y15" s="36">
        <v>7</v>
      </c>
      <c r="Z15" s="36">
        <v>6.9</v>
      </c>
      <c r="AA15" s="36">
        <v>7.2</v>
      </c>
      <c r="AB15" s="36">
        <v>7.7</v>
      </c>
      <c r="AC15" s="36">
        <v>7.1</v>
      </c>
      <c r="AD15" s="36">
        <v>7.3</v>
      </c>
      <c r="AE15" s="36">
        <v>6.6</v>
      </c>
      <c r="AF15" s="36">
        <v>7.2</v>
      </c>
      <c r="AG15" s="36">
        <v>7</v>
      </c>
      <c r="AH15" s="36">
        <v>7.2</v>
      </c>
      <c r="AI15" s="36">
        <v>7.5</v>
      </c>
      <c r="AJ15" s="36">
        <v>7.7</v>
      </c>
      <c r="AK15" s="36">
        <v>7.4</v>
      </c>
      <c r="AL15" s="36">
        <v>8.6</v>
      </c>
      <c r="AM15" s="36">
        <v>8.8000000000000007</v>
      </c>
      <c r="AN15" s="36">
        <v>7.6</v>
      </c>
      <c r="AO15" s="36">
        <v>6.5</v>
      </c>
      <c r="AP15" s="36">
        <v>7.9</v>
      </c>
      <c r="AQ15" s="36">
        <v>6.80332004458936</v>
      </c>
      <c r="AR15" s="36">
        <v>7.1</v>
      </c>
      <c r="AS15" s="36">
        <v>6.4</v>
      </c>
      <c r="AT15" s="110">
        <v>5.9</v>
      </c>
      <c r="AU15" s="110">
        <v>6.5</v>
      </c>
      <c r="AV15" s="110">
        <v>6.9</v>
      </c>
      <c r="AW15" s="110">
        <v>7.5</v>
      </c>
      <c r="AX15" s="110">
        <v>7.5</v>
      </c>
      <c r="AY15" s="110">
        <v>7</v>
      </c>
      <c r="AZ15" s="110">
        <v>7.2</v>
      </c>
      <c r="BA15" s="110">
        <v>7.4</v>
      </c>
      <c r="BB15" s="110">
        <v>7</v>
      </c>
      <c r="BC15" s="110">
        <v>6.8</v>
      </c>
      <c r="BD15" s="110">
        <v>6.7</v>
      </c>
      <c r="BE15" s="110">
        <v>7</v>
      </c>
      <c r="BF15" s="110">
        <v>7.6</v>
      </c>
      <c r="BG15" s="110">
        <v>9.5</v>
      </c>
      <c r="BH15" s="110">
        <v>11.2</v>
      </c>
      <c r="BI15" s="110">
        <v>11.6</v>
      </c>
      <c r="BJ15" s="110">
        <v>10</v>
      </c>
      <c r="BK15" s="110">
        <v>12.6</v>
      </c>
      <c r="BL15" s="110">
        <v>13.4</v>
      </c>
      <c r="BM15" s="110">
        <v>14.1</v>
      </c>
      <c r="BN15" s="110">
        <v>15.4</v>
      </c>
      <c r="BO15" s="110">
        <v>13.9</v>
      </c>
      <c r="BP15" s="110">
        <v>16.7</v>
      </c>
      <c r="BQ15" s="110">
        <v>17.399999999999999</v>
      </c>
    </row>
    <row r="16" spans="2:70" x14ac:dyDescent="0.2">
      <c r="B16" s="48" t="s">
        <v>221</v>
      </c>
      <c r="C16" s="36">
        <v>13.6</v>
      </c>
      <c r="D16" s="36">
        <v>14.3</v>
      </c>
      <c r="E16" s="36">
        <v>13.9</v>
      </c>
      <c r="F16" s="36">
        <v>12.8</v>
      </c>
      <c r="G16" s="36">
        <v>14.5</v>
      </c>
      <c r="H16" s="36">
        <v>15.5</v>
      </c>
      <c r="I16" s="36">
        <v>16.2</v>
      </c>
      <c r="J16" s="36">
        <v>16.3</v>
      </c>
      <c r="K16" s="36">
        <v>15.6</v>
      </c>
      <c r="L16" s="36">
        <v>15.9</v>
      </c>
      <c r="M16" s="36">
        <v>15.6</v>
      </c>
      <c r="N16" s="36">
        <v>16</v>
      </c>
      <c r="O16" s="36">
        <v>15.8</v>
      </c>
      <c r="P16" s="36">
        <v>15.8</v>
      </c>
      <c r="Q16" s="36">
        <v>15.8</v>
      </c>
      <c r="R16" s="36">
        <v>16</v>
      </c>
      <c r="S16" s="36">
        <v>16.833333333333336</v>
      </c>
      <c r="T16" s="36">
        <v>17.2</v>
      </c>
      <c r="U16" s="36">
        <v>17.3</v>
      </c>
      <c r="V16" s="36">
        <v>16.8</v>
      </c>
      <c r="W16" s="36">
        <v>17.899999999999999</v>
      </c>
      <c r="X16" s="36">
        <v>18.5</v>
      </c>
      <c r="Y16" s="36">
        <v>18.899999999999999</v>
      </c>
      <c r="Z16" s="36">
        <v>19</v>
      </c>
      <c r="AA16" s="36">
        <v>18.600000000000001</v>
      </c>
      <c r="AB16" s="36">
        <v>19.100000000000001</v>
      </c>
      <c r="AC16" s="36">
        <v>18.399999999999999</v>
      </c>
      <c r="AD16" s="36">
        <v>17.899999999999999</v>
      </c>
      <c r="AE16" s="36">
        <v>16.5</v>
      </c>
      <c r="AF16" s="36">
        <v>18</v>
      </c>
      <c r="AG16" s="36">
        <v>16.7</v>
      </c>
      <c r="AH16" s="36">
        <v>16.7</v>
      </c>
      <c r="AI16" s="36">
        <v>16.8</v>
      </c>
      <c r="AJ16" s="36">
        <v>16.8</v>
      </c>
      <c r="AK16" s="36">
        <v>16.7</v>
      </c>
      <c r="AL16" s="36">
        <v>17.399999999999999</v>
      </c>
      <c r="AM16" s="36">
        <v>17.899999999999999</v>
      </c>
      <c r="AN16" s="36">
        <v>18.100000000000001</v>
      </c>
      <c r="AO16" s="36">
        <v>18.399999999999999</v>
      </c>
      <c r="AP16" s="36">
        <v>18</v>
      </c>
      <c r="AQ16" s="36">
        <v>18.878754680147999</v>
      </c>
      <c r="AR16" s="36">
        <v>19.3</v>
      </c>
      <c r="AS16" s="36">
        <v>17.5</v>
      </c>
      <c r="AT16" s="110">
        <v>16.7</v>
      </c>
      <c r="AU16" s="110">
        <v>18.100000000000001</v>
      </c>
      <c r="AV16" s="110">
        <v>15.8</v>
      </c>
      <c r="AW16" s="110">
        <v>15.3</v>
      </c>
      <c r="AX16" s="110">
        <v>14.5</v>
      </c>
      <c r="AY16" s="110">
        <v>14.7</v>
      </c>
      <c r="AZ16" s="110">
        <v>15.1</v>
      </c>
      <c r="BA16" s="110">
        <v>15.3</v>
      </c>
      <c r="BB16" s="110">
        <v>15.3</v>
      </c>
      <c r="BC16" s="110">
        <v>15.1</v>
      </c>
      <c r="BD16" s="110">
        <v>14.7</v>
      </c>
      <c r="BE16" s="110">
        <v>15.1</v>
      </c>
      <c r="BF16" s="110">
        <v>15.3</v>
      </c>
      <c r="BG16" s="110">
        <v>16.8</v>
      </c>
      <c r="BH16" s="110">
        <v>18.2</v>
      </c>
      <c r="BI16" s="110">
        <v>19.100000000000001</v>
      </c>
      <c r="BJ16" s="110">
        <v>17.399999999999999</v>
      </c>
      <c r="BK16" s="110">
        <v>19.5</v>
      </c>
      <c r="BL16" s="110">
        <v>20</v>
      </c>
      <c r="BM16" s="110">
        <v>20.9</v>
      </c>
      <c r="BN16" s="110">
        <v>20.6</v>
      </c>
      <c r="BO16" s="110">
        <v>20.3</v>
      </c>
      <c r="BP16" s="110">
        <v>21.3</v>
      </c>
      <c r="BQ16" s="110">
        <v>21.3</v>
      </c>
    </row>
    <row r="17" spans="2:70" x14ac:dyDescent="0.2">
      <c r="B17" s="53" t="s">
        <v>178</v>
      </c>
      <c r="C17" s="36">
        <v>8.6999999999999993</v>
      </c>
      <c r="D17" s="36">
        <v>10.199999999999999</v>
      </c>
      <c r="E17" s="36">
        <v>9.3000000000000007</v>
      </c>
      <c r="F17" s="36">
        <v>8.6999999999999993</v>
      </c>
      <c r="G17" s="36">
        <v>11.4</v>
      </c>
      <c r="H17" s="36">
        <v>9.8000000000000007</v>
      </c>
      <c r="I17" s="36">
        <v>10</v>
      </c>
      <c r="J17" s="36">
        <v>9.8000000000000007</v>
      </c>
      <c r="K17" s="36">
        <v>8.8000000000000007</v>
      </c>
      <c r="L17" s="36">
        <v>9.6</v>
      </c>
      <c r="M17" s="36">
        <v>9.6</v>
      </c>
      <c r="N17" s="36">
        <v>9.6</v>
      </c>
      <c r="O17" s="36">
        <v>10.3</v>
      </c>
      <c r="P17" s="36">
        <v>10.199999999999999</v>
      </c>
      <c r="Q17" s="36">
        <v>9.9</v>
      </c>
      <c r="R17" s="36">
        <v>10.9</v>
      </c>
      <c r="S17" s="36">
        <v>11.433333333333332</v>
      </c>
      <c r="T17" s="36">
        <v>11</v>
      </c>
      <c r="U17" s="36">
        <v>10.53</v>
      </c>
      <c r="V17" s="36">
        <v>10.9658333333333</v>
      </c>
      <c r="W17" s="36">
        <v>11.3</v>
      </c>
      <c r="X17" s="36">
        <v>11.2</v>
      </c>
      <c r="Y17" s="36">
        <v>11</v>
      </c>
      <c r="Z17" s="36">
        <v>11</v>
      </c>
      <c r="AA17" s="36">
        <v>11.1</v>
      </c>
      <c r="AB17" s="36">
        <v>11.8</v>
      </c>
      <c r="AC17" s="36">
        <v>10.8</v>
      </c>
      <c r="AD17" s="36">
        <v>10.9</v>
      </c>
      <c r="AE17" s="36">
        <v>10.133333333333335</v>
      </c>
      <c r="AF17" s="36">
        <v>10.033333333333333</v>
      </c>
      <c r="AG17" s="36">
        <v>10.8</v>
      </c>
      <c r="AH17" s="36">
        <v>10.6</v>
      </c>
      <c r="AI17" s="36">
        <v>10.8</v>
      </c>
      <c r="AJ17" s="36">
        <v>10.8</v>
      </c>
      <c r="AK17" s="36">
        <v>10.6</v>
      </c>
      <c r="AL17" s="36">
        <v>11.6</v>
      </c>
      <c r="AM17" s="36">
        <v>11.8</v>
      </c>
      <c r="AN17" s="36">
        <v>11</v>
      </c>
      <c r="AO17" s="36">
        <v>10</v>
      </c>
      <c r="AP17" s="36">
        <v>11</v>
      </c>
      <c r="AQ17" s="36">
        <v>10.6</v>
      </c>
      <c r="AR17" s="36">
        <v>10.8</v>
      </c>
      <c r="AS17" s="36">
        <v>9.8000000000000007</v>
      </c>
      <c r="AT17" s="123">
        <v>8.6999999999999993</v>
      </c>
      <c r="AU17" s="123">
        <v>9.8000000000000007</v>
      </c>
      <c r="AV17" s="123">
        <v>9.1999999999999993</v>
      </c>
      <c r="AW17" s="123">
        <v>9.5</v>
      </c>
      <c r="AX17" s="123">
        <v>9.4</v>
      </c>
      <c r="AY17" s="123">
        <v>9</v>
      </c>
      <c r="AZ17" s="123">
        <v>9.3000000000000007</v>
      </c>
      <c r="BA17" s="123">
        <v>9.5</v>
      </c>
      <c r="BB17" s="123">
        <v>9.1</v>
      </c>
      <c r="BC17" s="123">
        <v>8.9</v>
      </c>
      <c r="BD17" s="123">
        <v>8.6</v>
      </c>
      <c r="BE17" s="123">
        <v>9</v>
      </c>
      <c r="BF17" s="123">
        <v>9.4</v>
      </c>
      <c r="BG17" s="123"/>
      <c r="BH17" s="123">
        <v>12.9</v>
      </c>
      <c r="BI17" s="123">
        <v>13.4</v>
      </c>
      <c r="BJ17" s="123">
        <v>11.7</v>
      </c>
      <c r="BK17" s="123">
        <v>14.3</v>
      </c>
      <c r="BL17" s="123">
        <v>15.1</v>
      </c>
      <c r="BM17" s="123">
        <v>15.8</v>
      </c>
      <c r="BN17" s="123">
        <v>16.8</v>
      </c>
      <c r="BO17" s="123">
        <v>15.5</v>
      </c>
      <c r="BP17" s="123">
        <v>18</v>
      </c>
      <c r="BQ17" s="123">
        <v>18.399999999999999</v>
      </c>
    </row>
    <row r="18" spans="2:70" ht="6.75" customHeight="1" x14ac:dyDescent="0.2">
      <c r="B18" s="46"/>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row>
    <row r="19" spans="2:70" x14ac:dyDescent="0.2">
      <c r="B19" s="47" t="s">
        <v>54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row>
    <row r="20" spans="2:70" x14ac:dyDescent="0.2">
      <c r="B20" s="48" t="s">
        <v>56</v>
      </c>
      <c r="C20" s="42">
        <v>24103</v>
      </c>
      <c r="D20" s="42">
        <v>31373</v>
      </c>
      <c r="E20" s="42">
        <v>35686</v>
      </c>
      <c r="F20" s="42">
        <v>39112</v>
      </c>
      <c r="G20" s="42">
        <v>47517</v>
      </c>
      <c r="H20" s="42">
        <v>48323</v>
      </c>
      <c r="I20" s="42">
        <v>47727</v>
      </c>
      <c r="J20" s="42">
        <v>50450</v>
      </c>
      <c r="K20" s="42">
        <v>61445</v>
      </c>
      <c r="L20" s="42">
        <v>61445</v>
      </c>
      <c r="M20" s="42">
        <v>56080</v>
      </c>
      <c r="N20" s="42">
        <v>63500</v>
      </c>
      <c r="O20" s="42">
        <v>57077</v>
      </c>
      <c r="P20" s="42">
        <v>64688</v>
      </c>
      <c r="Q20" s="42">
        <v>64688</v>
      </c>
      <c r="R20" s="42">
        <v>60258</v>
      </c>
      <c r="S20" s="42">
        <v>58436</v>
      </c>
      <c r="T20" s="42">
        <v>61303</v>
      </c>
      <c r="U20" s="42">
        <v>65086</v>
      </c>
      <c r="V20" s="42">
        <v>65086</v>
      </c>
      <c r="W20" s="42">
        <v>64043</v>
      </c>
      <c r="X20" s="42">
        <v>70971</v>
      </c>
      <c r="Y20" s="42">
        <v>70406</v>
      </c>
      <c r="Z20" s="42">
        <v>70717</v>
      </c>
      <c r="AA20" s="42">
        <v>70717</v>
      </c>
      <c r="AB20" s="42">
        <v>64642</v>
      </c>
      <c r="AC20" s="42">
        <v>73281</v>
      </c>
      <c r="AD20" s="42">
        <v>70491</v>
      </c>
      <c r="AE20" s="42">
        <v>77573</v>
      </c>
      <c r="AF20" s="42">
        <v>77573</v>
      </c>
      <c r="AG20" s="42">
        <v>71343</v>
      </c>
      <c r="AH20" s="42">
        <v>71525</v>
      </c>
      <c r="AI20" s="42">
        <v>71114</v>
      </c>
      <c r="AJ20" s="42">
        <v>76755</v>
      </c>
      <c r="AK20" s="42">
        <v>76755</v>
      </c>
      <c r="AL20" s="42">
        <v>68901</v>
      </c>
      <c r="AM20" s="42">
        <v>78352</v>
      </c>
      <c r="AN20" s="42">
        <v>87897</v>
      </c>
      <c r="AO20" s="42">
        <v>94156</v>
      </c>
      <c r="AP20" s="42">
        <v>94156</v>
      </c>
      <c r="AQ20" s="42">
        <v>87508</v>
      </c>
      <c r="AR20" s="42">
        <v>100578</v>
      </c>
      <c r="AS20" s="42">
        <v>127221</v>
      </c>
      <c r="AT20" s="126">
        <v>135578</v>
      </c>
      <c r="AU20" s="126">
        <v>135578</v>
      </c>
      <c r="AV20" s="126">
        <v>133777</v>
      </c>
      <c r="AW20" s="126">
        <v>145837</v>
      </c>
      <c r="AX20" s="126">
        <v>156436</v>
      </c>
      <c r="AY20" s="126">
        <v>177672</v>
      </c>
      <c r="AZ20" s="126">
        <v>177672</v>
      </c>
      <c r="BA20" s="126">
        <v>176670</v>
      </c>
      <c r="BB20" s="126">
        <v>200591</v>
      </c>
      <c r="BC20" s="126">
        <v>217461</v>
      </c>
      <c r="BD20" s="126">
        <v>238174</v>
      </c>
      <c r="BE20" s="126">
        <v>238174</v>
      </c>
      <c r="BF20" s="126">
        <v>241219</v>
      </c>
      <c r="BG20" s="126">
        <v>225870</v>
      </c>
      <c r="BH20" s="126">
        <v>207491</v>
      </c>
      <c r="BI20" s="126">
        <v>216334</v>
      </c>
      <c r="BJ20" s="126">
        <v>216334</v>
      </c>
      <c r="BK20" s="126">
        <v>208791</v>
      </c>
      <c r="BL20" s="126">
        <v>208520</v>
      </c>
      <c r="BM20" s="126">
        <v>207550</v>
      </c>
      <c r="BN20" s="126">
        <v>216293</v>
      </c>
      <c r="BO20" s="126">
        <v>216293</v>
      </c>
      <c r="BP20" s="126">
        <v>219406</v>
      </c>
      <c r="BQ20" s="126">
        <v>235000</v>
      </c>
    </row>
    <row r="21" spans="2:70" x14ac:dyDescent="0.2">
      <c r="B21" s="48" t="s">
        <v>221</v>
      </c>
      <c r="C21" s="42">
        <v>11762</v>
      </c>
      <c r="D21" s="42">
        <v>14630</v>
      </c>
      <c r="E21" s="42">
        <v>17790</v>
      </c>
      <c r="F21" s="42">
        <v>23403</v>
      </c>
      <c r="G21" s="42">
        <v>22778</v>
      </c>
      <c r="H21" s="42">
        <v>22285</v>
      </c>
      <c r="I21" s="42">
        <v>23328</v>
      </c>
      <c r="J21" s="42">
        <v>25305</v>
      </c>
      <c r="K21" s="42">
        <v>26615</v>
      </c>
      <c r="L21" s="42">
        <v>26615</v>
      </c>
      <c r="M21" s="42">
        <v>28191</v>
      </c>
      <c r="N21" s="42">
        <v>28654</v>
      </c>
      <c r="O21" s="42">
        <v>30732</v>
      </c>
      <c r="P21" s="42">
        <v>31629</v>
      </c>
      <c r="Q21" s="42">
        <v>31629</v>
      </c>
      <c r="R21" s="42">
        <v>31186</v>
      </c>
      <c r="S21" s="42">
        <v>31412</v>
      </c>
      <c r="T21" s="42">
        <v>32027</v>
      </c>
      <c r="U21" s="42">
        <v>32104</v>
      </c>
      <c r="V21" s="42">
        <v>32104</v>
      </c>
      <c r="W21" s="42">
        <v>32212</v>
      </c>
      <c r="X21" s="42">
        <v>32489</v>
      </c>
      <c r="Y21" s="42">
        <v>32809</v>
      </c>
      <c r="Z21" s="42">
        <v>32809</v>
      </c>
      <c r="AA21" s="42">
        <v>32809</v>
      </c>
      <c r="AB21" s="42">
        <v>32009</v>
      </c>
      <c r="AC21" s="42">
        <v>31814</v>
      </c>
      <c r="AD21" s="42">
        <v>33072</v>
      </c>
      <c r="AE21" s="42">
        <v>34312</v>
      </c>
      <c r="AF21" s="42">
        <v>34312</v>
      </c>
      <c r="AG21" s="42">
        <v>33500</v>
      </c>
      <c r="AH21" s="42">
        <v>33217</v>
      </c>
      <c r="AI21" s="42">
        <v>33160</v>
      </c>
      <c r="AJ21" s="42">
        <v>33948</v>
      </c>
      <c r="AK21" s="42">
        <v>33948</v>
      </c>
      <c r="AL21" s="42">
        <v>32228</v>
      </c>
      <c r="AM21" s="42">
        <v>32726</v>
      </c>
      <c r="AN21" s="42">
        <v>34437</v>
      </c>
      <c r="AO21" s="42">
        <v>34960</v>
      </c>
      <c r="AP21" s="42">
        <v>34960</v>
      </c>
      <c r="AQ21" s="42">
        <v>36080</v>
      </c>
      <c r="AR21" s="42">
        <v>38388</v>
      </c>
      <c r="AS21" s="42">
        <v>44655</v>
      </c>
      <c r="AT21" s="126">
        <v>44877</v>
      </c>
      <c r="AU21" s="126">
        <v>44877</v>
      </c>
      <c r="AV21" s="126">
        <v>44742</v>
      </c>
      <c r="AW21" s="126">
        <v>48056</v>
      </c>
      <c r="AX21" s="126">
        <v>51236</v>
      </c>
      <c r="AY21" s="126">
        <v>54430</v>
      </c>
      <c r="AZ21" s="126">
        <v>54430</v>
      </c>
      <c r="BA21" s="126">
        <v>54901</v>
      </c>
      <c r="BB21" s="126">
        <v>59576</v>
      </c>
      <c r="BC21" s="126">
        <v>67589</v>
      </c>
      <c r="BD21" s="126">
        <v>68957</v>
      </c>
      <c r="BE21" s="126">
        <v>68957</v>
      </c>
      <c r="BF21" s="126">
        <v>67777</v>
      </c>
      <c r="BG21" s="126">
        <v>65585</v>
      </c>
      <c r="BH21" s="126">
        <v>60637</v>
      </c>
      <c r="BI21" s="126">
        <v>61657</v>
      </c>
      <c r="BJ21" s="126">
        <v>61657</v>
      </c>
      <c r="BK21" s="126">
        <v>65622</v>
      </c>
      <c r="BL21" s="126">
        <v>65822</v>
      </c>
      <c r="BM21" s="126">
        <v>65683</v>
      </c>
      <c r="BN21" s="126">
        <v>73503</v>
      </c>
      <c r="BO21" s="126">
        <v>73503</v>
      </c>
      <c r="BP21" s="126">
        <v>73916</v>
      </c>
      <c r="BQ21" s="126">
        <v>80137</v>
      </c>
    </row>
    <row r="22" spans="2:70" x14ac:dyDescent="0.2">
      <c r="B22" s="48" t="s">
        <v>55</v>
      </c>
      <c r="C22" s="42">
        <v>35865</v>
      </c>
      <c r="D22" s="42">
        <v>46003</v>
      </c>
      <c r="E22" s="42">
        <v>53476</v>
      </c>
      <c r="F22" s="42">
        <v>62515</v>
      </c>
      <c r="G22" s="42">
        <v>70295</v>
      </c>
      <c r="H22" s="42">
        <v>70608</v>
      </c>
      <c r="I22" s="42">
        <v>71055</v>
      </c>
      <c r="J22" s="42">
        <v>75755</v>
      </c>
      <c r="K22" s="42">
        <v>88060</v>
      </c>
      <c r="L22" s="42">
        <v>88060</v>
      </c>
      <c r="M22" s="42">
        <v>84271</v>
      </c>
      <c r="N22" s="42">
        <v>92154</v>
      </c>
      <c r="O22" s="42">
        <v>87809</v>
      </c>
      <c r="P22" s="42">
        <v>96317</v>
      </c>
      <c r="Q22" s="42">
        <v>96317</v>
      </c>
      <c r="R22" s="42">
        <v>91444</v>
      </c>
      <c r="S22" s="42">
        <v>89848</v>
      </c>
      <c r="T22" s="42">
        <v>93330</v>
      </c>
      <c r="U22" s="42">
        <v>97190</v>
      </c>
      <c r="V22" s="42">
        <v>97190</v>
      </c>
      <c r="W22" s="42">
        <v>96255</v>
      </c>
      <c r="X22" s="42">
        <v>103460</v>
      </c>
      <c r="Y22" s="42">
        <v>103215</v>
      </c>
      <c r="Z22" s="42">
        <v>103526</v>
      </c>
      <c r="AA22" s="42">
        <v>103526</v>
      </c>
      <c r="AB22" s="42">
        <v>96651</v>
      </c>
      <c r="AC22" s="42">
        <v>105095</v>
      </c>
      <c r="AD22" s="42">
        <v>103563</v>
      </c>
      <c r="AE22" s="42">
        <v>111885</v>
      </c>
      <c r="AF22" s="42">
        <v>111885</v>
      </c>
      <c r="AG22" s="42">
        <v>104843</v>
      </c>
      <c r="AH22" s="42">
        <v>104742</v>
      </c>
      <c r="AI22" s="42">
        <v>104274</v>
      </c>
      <c r="AJ22" s="42">
        <v>110703</v>
      </c>
      <c r="AK22" s="42">
        <v>110703</v>
      </c>
      <c r="AL22" s="42">
        <v>101129</v>
      </c>
      <c r="AM22" s="42">
        <v>111078</v>
      </c>
      <c r="AN22" s="42">
        <v>122334</v>
      </c>
      <c r="AO22" s="42">
        <v>129116</v>
      </c>
      <c r="AP22" s="42">
        <v>129116</v>
      </c>
      <c r="AQ22" s="42">
        <v>123588</v>
      </c>
      <c r="AR22" s="42">
        <v>138966</v>
      </c>
      <c r="AS22" s="42">
        <v>171876</v>
      </c>
      <c r="AT22" s="126">
        <v>180455</v>
      </c>
      <c r="AU22" s="126">
        <v>180455</v>
      </c>
      <c r="AV22" s="126">
        <v>178519</v>
      </c>
      <c r="AW22" s="126">
        <v>193893</v>
      </c>
      <c r="AX22" s="126">
        <v>207672</v>
      </c>
      <c r="AY22" s="126">
        <v>232102</v>
      </c>
      <c r="AZ22" s="126">
        <v>232102</v>
      </c>
      <c r="BA22" s="126">
        <v>231571</v>
      </c>
      <c r="BB22" s="126">
        <v>260167</v>
      </c>
      <c r="BC22" s="126">
        <v>285050</v>
      </c>
      <c r="BD22" s="126">
        <v>307131</v>
      </c>
      <c r="BE22" s="126">
        <v>307131</v>
      </c>
      <c r="BF22" s="126">
        <v>308996</v>
      </c>
      <c r="BG22" s="126">
        <v>291455</v>
      </c>
      <c r="BH22" s="126">
        <v>268128</v>
      </c>
      <c r="BI22" s="126">
        <v>277991</v>
      </c>
      <c r="BJ22" s="126">
        <v>277991</v>
      </c>
      <c r="BK22" s="126">
        <v>274413</v>
      </c>
      <c r="BL22" s="126">
        <v>274342</v>
      </c>
      <c r="BM22" s="126">
        <v>273233</v>
      </c>
      <c r="BN22" s="126">
        <v>289796</v>
      </c>
      <c r="BO22" s="126">
        <v>289796</v>
      </c>
      <c r="BP22" s="126">
        <v>293322</v>
      </c>
      <c r="BQ22" s="126">
        <v>315137</v>
      </c>
      <c r="BR22" s="153"/>
    </row>
    <row r="23" spans="2:70" ht="6.75" customHeight="1" x14ac:dyDescent="0.2">
      <c r="B23" s="49"/>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row>
    <row r="24" spans="2:70" x14ac:dyDescent="0.2">
      <c r="B24" s="54" t="s">
        <v>232</v>
      </c>
      <c r="C24" s="42">
        <v>929</v>
      </c>
      <c r="D24" s="42">
        <v>635</v>
      </c>
      <c r="E24" s="42">
        <v>423</v>
      </c>
      <c r="F24" s="42">
        <v>180</v>
      </c>
      <c r="G24" s="42">
        <v>120</v>
      </c>
      <c r="H24" s="42">
        <v>456</v>
      </c>
      <c r="I24" s="42">
        <v>431</v>
      </c>
      <c r="J24" s="42">
        <v>387</v>
      </c>
      <c r="K24" s="42">
        <v>331</v>
      </c>
      <c r="L24" s="42">
        <v>331</v>
      </c>
      <c r="M24" s="42">
        <v>322</v>
      </c>
      <c r="N24" s="42">
        <v>297</v>
      </c>
      <c r="O24" s="42">
        <v>252</v>
      </c>
      <c r="P24" s="42">
        <v>234</v>
      </c>
      <c r="Q24" s="42">
        <v>234</v>
      </c>
      <c r="R24" s="42">
        <v>217</v>
      </c>
      <c r="S24" s="42">
        <v>194</v>
      </c>
      <c r="T24" s="42">
        <v>192</v>
      </c>
      <c r="U24" s="42">
        <v>162</v>
      </c>
      <c r="V24" s="42">
        <v>162</v>
      </c>
      <c r="W24" s="42">
        <v>109</v>
      </c>
      <c r="X24" s="42">
        <v>57</v>
      </c>
      <c r="Y24" s="12">
        <v>49</v>
      </c>
      <c r="Z24" s="12">
        <v>30</v>
      </c>
      <c r="AA24" s="12">
        <v>30</v>
      </c>
      <c r="AB24" s="12">
        <v>30</v>
      </c>
      <c r="AC24" s="12">
        <v>30</v>
      </c>
      <c r="AD24" s="12">
        <v>274</v>
      </c>
      <c r="AE24" s="12">
        <v>267</v>
      </c>
      <c r="AF24" s="12">
        <v>267</v>
      </c>
      <c r="AG24" s="12">
        <v>223</v>
      </c>
      <c r="AH24" s="12">
        <v>212</v>
      </c>
      <c r="AI24" s="12">
        <v>204</v>
      </c>
      <c r="AJ24" s="12">
        <v>207</v>
      </c>
      <c r="AK24" s="12">
        <v>207</v>
      </c>
      <c r="AL24" s="12">
        <v>139</v>
      </c>
      <c r="AM24" s="12">
        <v>140</v>
      </c>
      <c r="AN24" s="12">
        <v>108</v>
      </c>
      <c r="AO24" s="12">
        <v>145</v>
      </c>
      <c r="AP24" s="12">
        <v>145</v>
      </c>
      <c r="AQ24" s="12">
        <v>121</v>
      </c>
      <c r="AR24" s="12">
        <v>103</v>
      </c>
      <c r="AS24" s="12">
        <v>116</v>
      </c>
      <c r="AT24" s="110">
        <v>94</v>
      </c>
      <c r="AU24" s="110">
        <v>94</v>
      </c>
      <c r="AV24" s="110">
        <v>78</v>
      </c>
      <c r="AW24" s="110">
        <v>77</v>
      </c>
      <c r="AX24" s="110">
        <v>76</v>
      </c>
      <c r="AY24" s="110">
        <v>57</v>
      </c>
      <c r="AZ24" s="110">
        <v>57</v>
      </c>
      <c r="BA24" s="110">
        <v>46</v>
      </c>
      <c r="BB24" s="110">
        <v>38</v>
      </c>
      <c r="BC24" s="110">
        <v>30</v>
      </c>
      <c r="BD24" s="110">
        <v>32</v>
      </c>
      <c r="BE24" s="110">
        <v>32</v>
      </c>
      <c r="BF24" s="110">
        <v>27</v>
      </c>
      <c r="BG24" s="110">
        <v>27</v>
      </c>
      <c r="BH24" s="110">
        <v>111</v>
      </c>
      <c r="BI24" s="110">
        <v>105</v>
      </c>
      <c r="BJ24" s="110">
        <v>105</v>
      </c>
      <c r="BK24" s="110">
        <v>103</v>
      </c>
      <c r="BL24" s="110">
        <v>84</v>
      </c>
      <c r="BM24" s="110">
        <v>65</v>
      </c>
      <c r="BN24" s="110">
        <v>57</v>
      </c>
      <c r="BO24" s="110">
        <v>57</v>
      </c>
      <c r="BP24" s="110">
        <v>56</v>
      </c>
      <c r="BQ24" s="110">
        <v>47</v>
      </c>
    </row>
    <row r="25" spans="2:70" ht="5.25" customHeight="1" x14ac:dyDescent="0.2">
      <c r="B25" s="46"/>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row>
    <row r="26" spans="2:70" x14ac:dyDescent="0.2">
      <c r="B26" s="45" t="s">
        <v>179</v>
      </c>
      <c r="C26" s="42"/>
      <c r="D26" s="42"/>
      <c r="E26" s="42"/>
      <c r="F26" s="42"/>
      <c r="G26" s="42"/>
      <c r="H26" s="42"/>
      <c r="I26" s="42"/>
      <c r="J26" s="42"/>
      <c r="K26" s="42"/>
      <c r="L26" s="42"/>
      <c r="M26" s="42"/>
      <c r="N26" s="42"/>
      <c r="O26" s="42"/>
      <c r="P26" s="42"/>
      <c r="Q26" s="42"/>
      <c r="R26" s="4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row>
    <row r="27" spans="2:70" x14ac:dyDescent="0.2">
      <c r="B27" s="48" t="s">
        <v>56</v>
      </c>
      <c r="C27" s="8">
        <v>496.01459999999997</v>
      </c>
      <c r="D27" s="8">
        <v>656.13319999999999</v>
      </c>
      <c r="E27" s="8">
        <v>746.16579999999999</v>
      </c>
      <c r="F27" s="8">
        <v>864.48490000000004</v>
      </c>
      <c r="G27" s="8">
        <v>899.50280000000009</v>
      </c>
      <c r="H27" s="8">
        <v>245.83779999999999</v>
      </c>
      <c r="I27" s="8">
        <v>268.09199999999998</v>
      </c>
      <c r="J27" s="8">
        <v>377.0865</v>
      </c>
      <c r="K27" s="8">
        <v>585.09550000000002</v>
      </c>
      <c r="L27" s="8">
        <v>1476.1113</v>
      </c>
      <c r="M27" s="8">
        <v>116.09660000000001</v>
      </c>
      <c r="N27" s="8">
        <v>502.4547</v>
      </c>
      <c r="O27" s="8">
        <v>151.75560000000002</v>
      </c>
      <c r="P27" s="8">
        <v>535.88509999999997</v>
      </c>
      <c r="Q27" s="8">
        <v>1306.192</v>
      </c>
      <c r="R27" s="8">
        <v>161.5864</v>
      </c>
      <c r="S27" s="8">
        <v>281.6037</v>
      </c>
      <c r="T27" s="8">
        <v>386.80309999999997</v>
      </c>
      <c r="U27" s="8">
        <v>397.21159999999998</v>
      </c>
      <c r="V27" s="8">
        <v>1227.2048</v>
      </c>
      <c r="W27" s="8">
        <v>260.51229999999998</v>
      </c>
      <c r="X27" s="8">
        <v>506.07729999999998</v>
      </c>
      <c r="Y27" s="8">
        <v>416.84050000000002</v>
      </c>
      <c r="Z27" s="8">
        <v>451.1</v>
      </c>
      <c r="AA27" s="8">
        <v>1634.5</v>
      </c>
      <c r="AB27" s="8">
        <v>228.9</v>
      </c>
      <c r="AC27" s="8">
        <v>575.29999999999995</v>
      </c>
      <c r="AD27" s="8">
        <v>418</v>
      </c>
      <c r="AE27" s="8">
        <v>686.9</v>
      </c>
      <c r="AF27" s="8">
        <v>1909.1</v>
      </c>
      <c r="AG27" s="8">
        <v>243.6</v>
      </c>
      <c r="AH27" s="8">
        <v>430.5</v>
      </c>
      <c r="AI27" s="8">
        <v>414.8</v>
      </c>
      <c r="AJ27" s="8">
        <v>684.18200000000002</v>
      </c>
      <c r="AK27" s="8">
        <v>1773.067</v>
      </c>
      <c r="AL27" s="8">
        <v>178.7</v>
      </c>
      <c r="AM27" s="8">
        <v>744.8</v>
      </c>
      <c r="AN27" s="8">
        <v>907.3</v>
      </c>
      <c r="AO27" s="8">
        <v>951.31799999999998</v>
      </c>
      <c r="AP27" s="8">
        <v>2782.1909999999998</v>
      </c>
      <c r="AQ27" s="8">
        <v>468.6</v>
      </c>
      <c r="AR27" s="8">
        <v>1241.1089999999999</v>
      </c>
      <c r="AS27" s="8">
        <v>1656.7</v>
      </c>
      <c r="AT27" s="110">
        <v>1215.4000000000001</v>
      </c>
      <c r="AU27" s="110">
        <v>4581.8</v>
      </c>
      <c r="AV27" s="110">
        <v>726.1</v>
      </c>
      <c r="AW27" s="110">
        <v>1309.492</v>
      </c>
      <c r="AX27" s="110">
        <v>1622</v>
      </c>
      <c r="AY27" s="110">
        <v>2127.6</v>
      </c>
      <c r="AZ27" s="110">
        <v>5785.2</v>
      </c>
      <c r="BA27" s="110">
        <v>1342.4</v>
      </c>
      <c r="BB27" s="110">
        <v>2378.1089999999999</v>
      </c>
      <c r="BC27" s="110">
        <v>2333</v>
      </c>
      <c r="BD27" s="110">
        <v>2748.6129999999998</v>
      </c>
      <c r="BE27" s="110">
        <v>8802.1</v>
      </c>
      <c r="BF27" s="110">
        <v>1533.203</v>
      </c>
      <c r="BG27" s="110">
        <v>57.4</v>
      </c>
      <c r="BH27" s="110">
        <v>859.7</v>
      </c>
      <c r="BI27" s="110">
        <v>2091.6</v>
      </c>
      <c r="BJ27" s="110">
        <v>4541.8999999999996</v>
      </c>
      <c r="BK27" s="110">
        <v>1055.1289999999999</v>
      </c>
      <c r="BL27" s="110">
        <v>1481.596</v>
      </c>
      <c r="BM27" s="110">
        <v>1238.585</v>
      </c>
      <c r="BN27" s="110">
        <v>1849.816</v>
      </c>
      <c r="BO27" s="110">
        <v>5625.1270000000004</v>
      </c>
      <c r="BP27" s="110">
        <v>1335.2</v>
      </c>
      <c r="BQ27" s="110">
        <v>2965.1</v>
      </c>
    </row>
    <row r="28" spans="2:70" x14ac:dyDescent="0.2">
      <c r="B28" s="48" t="s">
        <v>221</v>
      </c>
      <c r="C28" s="8">
        <v>184.79910000000001</v>
      </c>
      <c r="D28" s="8">
        <v>269.71609999999998</v>
      </c>
      <c r="E28" s="8">
        <v>302.26920000000001</v>
      </c>
      <c r="F28" s="8">
        <v>446.05040000000002</v>
      </c>
      <c r="G28" s="8">
        <v>286.24970000000002</v>
      </c>
      <c r="H28" s="8">
        <v>62.835099999999997</v>
      </c>
      <c r="I28" s="8">
        <v>87.765000000000001</v>
      </c>
      <c r="J28" s="8">
        <v>134.42479999999998</v>
      </c>
      <c r="K28" s="8">
        <v>126.2531</v>
      </c>
      <c r="L28" s="8">
        <v>411.27820000000003</v>
      </c>
      <c r="M28" s="8">
        <v>109.9619</v>
      </c>
      <c r="N28" s="8">
        <v>82.478700000000003</v>
      </c>
      <c r="O28" s="8">
        <v>136.20510000000002</v>
      </c>
      <c r="P28" s="8">
        <v>111.25210000000001</v>
      </c>
      <c r="Q28" s="8">
        <v>439.89779999999996</v>
      </c>
      <c r="R28" s="8">
        <v>85.895099999999999</v>
      </c>
      <c r="S28" s="8">
        <v>95.706100000000006</v>
      </c>
      <c r="T28" s="8">
        <v>108.738</v>
      </c>
      <c r="U28" s="8">
        <v>96.055299999999988</v>
      </c>
      <c r="V28" s="8">
        <v>386.39449999999999</v>
      </c>
      <c r="W28" s="8">
        <v>80.462699999999998</v>
      </c>
      <c r="X28" s="8">
        <v>96.4709</v>
      </c>
      <c r="Y28" s="8">
        <v>110.602</v>
      </c>
      <c r="Z28" s="8">
        <v>102.1</v>
      </c>
      <c r="AA28" s="8">
        <v>389.7</v>
      </c>
      <c r="AB28" s="8">
        <v>88</v>
      </c>
      <c r="AC28" s="8">
        <v>128.30000000000001</v>
      </c>
      <c r="AD28" s="8">
        <v>165.4</v>
      </c>
      <c r="AE28" s="8">
        <v>189.4</v>
      </c>
      <c r="AF28" s="8">
        <v>571.20000000000005</v>
      </c>
      <c r="AG28" s="8">
        <v>105</v>
      </c>
      <c r="AH28" s="8">
        <v>121.1</v>
      </c>
      <c r="AI28" s="8">
        <v>123.4</v>
      </c>
      <c r="AJ28" s="8">
        <v>152.53700000000001</v>
      </c>
      <c r="AK28" s="8">
        <v>502.02800000000002</v>
      </c>
      <c r="AL28" s="8">
        <v>75.7</v>
      </c>
      <c r="AM28" s="8">
        <v>133.19999999999999</v>
      </c>
      <c r="AN28" s="8">
        <v>169.6</v>
      </c>
      <c r="AO28" s="8">
        <v>124.997</v>
      </c>
      <c r="AP28" s="8">
        <v>503.42399999999998</v>
      </c>
      <c r="AQ28" s="8">
        <v>148.80000000000001</v>
      </c>
      <c r="AR28" s="8">
        <v>247.45400000000001</v>
      </c>
      <c r="AS28" s="8">
        <v>264.3</v>
      </c>
      <c r="AT28" s="110">
        <v>220.9</v>
      </c>
      <c r="AU28" s="110">
        <v>881.5</v>
      </c>
      <c r="AV28" s="110">
        <v>205.995</v>
      </c>
      <c r="AW28" s="110">
        <v>332.24099999999999</v>
      </c>
      <c r="AX28" s="110">
        <v>335.7</v>
      </c>
      <c r="AY28" s="110">
        <v>315.2</v>
      </c>
      <c r="AZ28" s="110">
        <v>1189.2</v>
      </c>
      <c r="BA28" s="110">
        <v>250.8</v>
      </c>
      <c r="BB28" s="110">
        <v>376.45400000000001</v>
      </c>
      <c r="BC28" s="110">
        <v>463.3</v>
      </c>
      <c r="BD28" s="110">
        <v>382.053</v>
      </c>
      <c r="BE28" s="110">
        <v>1472.6</v>
      </c>
      <c r="BF28" s="110">
        <v>302.971</v>
      </c>
      <c r="BG28" s="110">
        <v>114.4</v>
      </c>
      <c r="BH28" s="110">
        <v>210.1</v>
      </c>
      <c r="BI28" s="110">
        <v>348.3</v>
      </c>
      <c r="BJ28" s="110">
        <v>975.7</v>
      </c>
      <c r="BK28" s="110">
        <v>474.68099999999998</v>
      </c>
      <c r="BL28" s="110">
        <v>314.01400000000001</v>
      </c>
      <c r="BM28" s="110">
        <v>392.77499999999998</v>
      </c>
      <c r="BN28" s="110">
        <v>840.64200000000005</v>
      </c>
      <c r="BO28" s="110">
        <v>2022.1130000000001</v>
      </c>
      <c r="BP28" s="110">
        <v>336.4</v>
      </c>
      <c r="BQ28" s="110">
        <v>843.6</v>
      </c>
    </row>
    <row r="29" spans="2:70" x14ac:dyDescent="0.2">
      <c r="B29" s="48" t="s">
        <v>3</v>
      </c>
      <c r="C29" s="8">
        <v>680.81370000000004</v>
      </c>
      <c r="D29" s="8">
        <v>925.84929999999997</v>
      </c>
      <c r="E29" s="8">
        <v>1048.4349999999999</v>
      </c>
      <c r="F29" s="8">
        <v>1310.5353</v>
      </c>
      <c r="G29" s="8">
        <v>1185.7525000000001</v>
      </c>
      <c r="H29" s="8">
        <v>308.67289999999997</v>
      </c>
      <c r="I29" s="8">
        <v>355.85699999999997</v>
      </c>
      <c r="J29" s="8">
        <v>511.51130000000001</v>
      </c>
      <c r="K29" s="8">
        <v>711.34860000000003</v>
      </c>
      <c r="L29" s="8">
        <v>1887.3895</v>
      </c>
      <c r="M29" s="8">
        <v>226.05850000000001</v>
      </c>
      <c r="N29" s="8">
        <v>584.93340000000001</v>
      </c>
      <c r="O29" s="8">
        <v>287.96070000000003</v>
      </c>
      <c r="P29" s="8">
        <v>647.13720000000001</v>
      </c>
      <c r="Q29" s="8">
        <v>1746.0898</v>
      </c>
      <c r="R29" s="8">
        <v>247.48149999999998</v>
      </c>
      <c r="S29" s="8">
        <v>377.3098</v>
      </c>
      <c r="T29" s="8">
        <v>495.54109999999997</v>
      </c>
      <c r="U29" s="8">
        <v>493.26689999999996</v>
      </c>
      <c r="V29" s="8">
        <v>1613.5992999999999</v>
      </c>
      <c r="W29" s="8">
        <v>340.97499999999997</v>
      </c>
      <c r="X29" s="8">
        <v>602.54819999999995</v>
      </c>
      <c r="Y29" s="8">
        <v>527.4425</v>
      </c>
      <c r="Z29" s="8">
        <v>553.20000000000005</v>
      </c>
      <c r="AA29" s="8">
        <v>2024.2</v>
      </c>
      <c r="AB29" s="8">
        <v>316.89999999999998</v>
      </c>
      <c r="AC29" s="8">
        <v>703.59999999999991</v>
      </c>
      <c r="AD29" s="8">
        <v>583.4</v>
      </c>
      <c r="AE29" s="8">
        <v>876.3</v>
      </c>
      <c r="AF29" s="8">
        <v>2480.3000000000002</v>
      </c>
      <c r="AG29" s="8">
        <v>348.6</v>
      </c>
      <c r="AH29" s="8">
        <v>551.6</v>
      </c>
      <c r="AI29" s="8">
        <v>538.20000000000005</v>
      </c>
      <c r="AJ29" s="8">
        <v>836.71900000000005</v>
      </c>
      <c r="AK29" s="8">
        <v>2275.0950000000003</v>
      </c>
      <c r="AL29" s="8">
        <v>254.39999999999998</v>
      </c>
      <c r="AM29" s="8">
        <v>878</v>
      </c>
      <c r="AN29" s="8">
        <v>1076.8999999999999</v>
      </c>
      <c r="AO29" s="8">
        <v>1076.3150000000001</v>
      </c>
      <c r="AP29" s="8">
        <v>3285.6149999999998</v>
      </c>
      <c r="AQ29" s="8">
        <v>617.40000000000009</v>
      </c>
      <c r="AR29" s="8">
        <v>1488.5629999999999</v>
      </c>
      <c r="AS29" s="8">
        <v>1921</v>
      </c>
      <c r="AT29" s="110">
        <v>1436.3000000000002</v>
      </c>
      <c r="AU29" s="110">
        <v>5463.3</v>
      </c>
      <c r="AV29" s="110">
        <v>932.09500000000003</v>
      </c>
      <c r="AW29" s="110">
        <v>1641.7329999999999</v>
      </c>
      <c r="AX29" s="110">
        <v>1957.7</v>
      </c>
      <c r="AY29" s="110">
        <v>2442.7999999999997</v>
      </c>
      <c r="AZ29" s="110">
        <v>6974.4</v>
      </c>
      <c r="BA29" s="110">
        <v>1593.2</v>
      </c>
      <c r="BB29" s="110">
        <v>2754.5630000000001</v>
      </c>
      <c r="BC29" s="110">
        <v>2796.3</v>
      </c>
      <c r="BD29" s="110">
        <v>3130.6659999999997</v>
      </c>
      <c r="BE29" s="110">
        <v>10274.700000000001</v>
      </c>
      <c r="BF29" s="110">
        <v>1836.174</v>
      </c>
      <c r="BG29" s="110">
        <v>171.8</v>
      </c>
      <c r="BH29" s="110">
        <v>1069.8</v>
      </c>
      <c r="BI29" s="110">
        <v>2439.9</v>
      </c>
      <c r="BJ29" s="110">
        <v>5517.5999999999995</v>
      </c>
      <c r="BK29" s="110">
        <v>1529.81</v>
      </c>
      <c r="BL29" s="110">
        <v>1795.6100000000001</v>
      </c>
      <c r="BM29" s="110">
        <v>1631.3600000000001</v>
      </c>
      <c r="BN29" s="110">
        <v>2690.4580000000001</v>
      </c>
      <c r="BO29" s="110">
        <v>7647.2400000000007</v>
      </c>
      <c r="BP29" s="110">
        <v>1671.6</v>
      </c>
      <c r="BQ29" s="110">
        <v>3808.7</v>
      </c>
    </row>
    <row r="30" spans="2:70" ht="6.75" customHeight="1" x14ac:dyDescent="0.2">
      <c r="B30" s="4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row>
    <row r="31" spans="2:70" x14ac:dyDescent="0.2">
      <c r="B31" s="47" t="s">
        <v>180</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row>
    <row r="32" spans="2:70" x14ac:dyDescent="0.2">
      <c r="B32" s="48" t="s">
        <v>181</v>
      </c>
      <c r="C32" s="8">
        <v>3431.7510000000002</v>
      </c>
      <c r="D32" s="8">
        <v>4687.3040000000001</v>
      </c>
      <c r="E32" s="8">
        <v>5817.6149999999998</v>
      </c>
      <c r="F32" s="8">
        <v>7974.3860000000004</v>
      </c>
      <c r="G32" s="8">
        <v>8106.56</v>
      </c>
      <c r="H32" s="8">
        <v>2386.3440000000001</v>
      </c>
      <c r="I32" s="8">
        <v>2517.3780000000002</v>
      </c>
      <c r="J32" s="8">
        <v>2880.518</v>
      </c>
      <c r="K32" s="8">
        <v>3034.6039999999998</v>
      </c>
      <c r="L32" s="8">
        <v>10818.843999999999</v>
      </c>
      <c r="M32" s="8">
        <v>3085.17</v>
      </c>
      <c r="N32" s="8">
        <v>3204.9839999999999</v>
      </c>
      <c r="O32" s="8">
        <v>3255.3319999999999</v>
      </c>
      <c r="P32" s="8">
        <v>3362.1849999999999</v>
      </c>
      <c r="Q32" s="8">
        <v>12907.671</v>
      </c>
      <c r="R32" s="8">
        <v>3361.471</v>
      </c>
      <c r="S32" s="8">
        <v>3367.4409999999998</v>
      </c>
      <c r="T32" s="8">
        <v>3557.623</v>
      </c>
      <c r="U32" s="8">
        <v>3599.779</v>
      </c>
      <c r="V32" s="8">
        <v>13886.314</v>
      </c>
      <c r="W32" s="8">
        <v>3469.7950000000001</v>
      </c>
      <c r="X32" s="8">
        <v>3536.3180000000002</v>
      </c>
      <c r="Y32" s="36">
        <v>3648.0520000000001</v>
      </c>
      <c r="Z32" s="36">
        <v>3760.5</v>
      </c>
      <c r="AA32" s="36">
        <v>14414.7</v>
      </c>
      <c r="AB32" s="36">
        <v>3824.8</v>
      </c>
      <c r="AC32" s="36">
        <v>3925.7</v>
      </c>
      <c r="AD32" s="36">
        <v>3956.8</v>
      </c>
      <c r="AE32" s="36">
        <v>3988.8</v>
      </c>
      <c r="AF32" s="36">
        <v>15696.2</v>
      </c>
      <c r="AG32" s="36">
        <v>3875.3629999999998</v>
      </c>
      <c r="AH32" s="36">
        <v>3844.9</v>
      </c>
      <c r="AI32" s="36">
        <v>3929.4</v>
      </c>
      <c r="AJ32" s="36">
        <v>4166.1400000000003</v>
      </c>
      <c r="AK32" s="36">
        <v>15815.8</v>
      </c>
      <c r="AL32" s="36">
        <v>4292.6000000000004</v>
      </c>
      <c r="AM32" s="36">
        <v>4371.3</v>
      </c>
      <c r="AN32" s="36">
        <v>4887.3</v>
      </c>
      <c r="AO32" s="36">
        <v>5313.6980000000003</v>
      </c>
      <c r="AP32" s="36">
        <v>18864.845000000001</v>
      </c>
      <c r="AQ32" s="36">
        <v>5361.6</v>
      </c>
      <c r="AR32" s="36">
        <v>5632</v>
      </c>
      <c r="AS32" s="36">
        <v>6638.9</v>
      </c>
      <c r="AT32" s="121">
        <v>7861.4</v>
      </c>
      <c r="AU32" s="121">
        <v>25494</v>
      </c>
      <c r="AV32" s="121">
        <v>8193.6360000000004</v>
      </c>
      <c r="AW32" s="121">
        <v>8288.2039999999997</v>
      </c>
      <c r="AX32" s="121">
        <v>9031.7000000000007</v>
      </c>
      <c r="AY32" s="121">
        <v>10001.1</v>
      </c>
      <c r="AZ32" s="121">
        <v>35514.6</v>
      </c>
      <c r="BA32" s="121">
        <v>10345.6</v>
      </c>
      <c r="BB32" s="121">
        <v>10712.723</v>
      </c>
      <c r="BC32" s="121">
        <v>12129.8</v>
      </c>
      <c r="BD32" s="121">
        <v>13840.857</v>
      </c>
      <c r="BE32" s="121">
        <v>47028.978000000003</v>
      </c>
      <c r="BF32" s="121">
        <v>14245.67</v>
      </c>
      <c r="BG32" s="121">
        <v>9851.7999999999993</v>
      </c>
      <c r="BH32" s="121">
        <v>12780.4</v>
      </c>
      <c r="BI32" s="121">
        <v>14408.5</v>
      </c>
      <c r="BJ32" s="121">
        <v>51286.400000000001</v>
      </c>
      <c r="BK32" s="121">
        <v>13799.308000000001</v>
      </c>
      <c r="BL32" s="121">
        <v>12773.4</v>
      </c>
      <c r="BM32" s="121">
        <v>14263.4</v>
      </c>
      <c r="BN32" s="121">
        <v>14522</v>
      </c>
      <c r="BO32" s="121">
        <v>55358</v>
      </c>
      <c r="BP32" s="121">
        <v>14163.3</v>
      </c>
      <c r="BQ32" s="121">
        <v>14488</v>
      </c>
    </row>
    <row r="33" spans="2:69" x14ac:dyDescent="0.2">
      <c r="B33" s="48" t="s">
        <v>233</v>
      </c>
      <c r="C33" s="8">
        <v>-20.38</v>
      </c>
      <c r="D33" s="8">
        <v>-19.367999999999999</v>
      </c>
      <c r="E33" s="8">
        <v>-24.170999999999999</v>
      </c>
      <c r="F33" s="8">
        <v>-34.719000000000001</v>
      </c>
      <c r="G33" s="8">
        <v>-44.271999999999998</v>
      </c>
      <c r="H33" s="8">
        <v>-17.518000000000001</v>
      </c>
      <c r="I33" s="8">
        <v>-29.125</v>
      </c>
      <c r="J33" s="8">
        <v>-17.920999999999999</v>
      </c>
      <c r="K33" s="8">
        <v>-20.02</v>
      </c>
      <c r="L33" s="8">
        <v>-84.584000000000003</v>
      </c>
      <c r="M33" s="8">
        <v>-21.995999999999999</v>
      </c>
      <c r="N33" s="8">
        <v>-25.611999999999998</v>
      </c>
      <c r="O33" s="8">
        <v>-27.841999999999999</v>
      </c>
      <c r="P33" s="8">
        <v>-37.911000000000001</v>
      </c>
      <c r="Q33" s="8">
        <v>-113.361</v>
      </c>
      <c r="R33" s="8">
        <v>-31.765999999999998</v>
      </c>
      <c r="S33" s="8">
        <v>-33.151000000000003</v>
      </c>
      <c r="T33" s="8">
        <v>-33.183999999999997</v>
      </c>
      <c r="U33" s="8">
        <v>-39.424999999999997</v>
      </c>
      <c r="V33" s="8">
        <v>-137.52600000000001</v>
      </c>
      <c r="W33" s="8">
        <v>-43.938000000000002</v>
      </c>
      <c r="X33" s="8">
        <v>-42.615000000000002</v>
      </c>
      <c r="Y33" s="36">
        <v>-39.905000000000001</v>
      </c>
      <c r="Z33" s="36">
        <v>-46.6</v>
      </c>
      <c r="AA33" s="36">
        <v>-173</v>
      </c>
      <c r="AB33" s="36">
        <v>-51.5</v>
      </c>
      <c r="AC33" s="36">
        <v>-60.7</v>
      </c>
      <c r="AD33" s="36">
        <v>-77.3</v>
      </c>
      <c r="AE33" s="36">
        <v>-90.7</v>
      </c>
      <c r="AF33" s="36">
        <v>-280.2</v>
      </c>
      <c r="AG33" s="36">
        <v>-63.8</v>
      </c>
      <c r="AH33" s="36">
        <v>-64.7</v>
      </c>
      <c r="AI33" s="36">
        <v>-58.3</v>
      </c>
      <c r="AJ33" s="36">
        <v>-55.3</v>
      </c>
      <c r="AK33" s="36">
        <v>-249.7</v>
      </c>
      <c r="AL33" s="36">
        <v>-50.3</v>
      </c>
      <c r="AM33" s="36">
        <v>-63.4</v>
      </c>
      <c r="AN33" s="36">
        <v>-40.9</v>
      </c>
      <c r="AO33" s="36">
        <v>-47.889000000000003</v>
      </c>
      <c r="AP33" s="36">
        <v>-202.42099999999999</v>
      </c>
      <c r="AQ33" s="36">
        <v>-53.1</v>
      </c>
      <c r="AR33" s="36">
        <v>-66.481999999999999</v>
      </c>
      <c r="AS33" s="36">
        <v>-51.7</v>
      </c>
      <c r="AT33" s="121">
        <v>-59.1</v>
      </c>
      <c r="AU33" s="121">
        <v>-230.4</v>
      </c>
      <c r="AV33" s="121">
        <v>-54.244</v>
      </c>
      <c r="AW33" s="121">
        <v>-54.23</v>
      </c>
      <c r="AX33" s="121">
        <v>-57.3</v>
      </c>
      <c r="AY33" s="121">
        <v>-64.400000000000006</v>
      </c>
      <c r="AZ33" s="121">
        <v>-230.1</v>
      </c>
      <c r="BA33" s="121">
        <v>-67.8</v>
      </c>
      <c r="BB33" s="121">
        <v>-76.772999999999996</v>
      </c>
      <c r="BC33" s="121">
        <v>-68.099999999999994</v>
      </c>
      <c r="BD33" s="121">
        <v>-70.367000000000004</v>
      </c>
      <c r="BE33" s="121">
        <v>-283.04500000000002</v>
      </c>
      <c r="BF33" s="121">
        <v>-78.085999999999999</v>
      </c>
      <c r="BG33" s="121">
        <v>-52.4</v>
      </c>
      <c r="BH33" s="121">
        <v>-286.10000000000002</v>
      </c>
      <c r="BI33" s="121">
        <v>-423.3</v>
      </c>
      <c r="BJ33" s="121">
        <v>-839.9</v>
      </c>
      <c r="BK33" s="121">
        <v>-403.30700000000002</v>
      </c>
      <c r="BL33" s="121">
        <v>-397</v>
      </c>
      <c r="BM33" s="121">
        <v>-398.3</v>
      </c>
      <c r="BN33" s="121">
        <v>-402.8</v>
      </c>
      <c r="BO33" s="121">
        <v>-1601.4</v>
      </c>
      <c r="BP33" s="121">
        <v>-407.3</v>
      </c>
      <c r="BQ33" s="121">
        <v>-423.7</v>
      </c>
    </row>
    <row r="34" spans="2:69" x14ac:dyDescent="0.2">
      <c r="B34" s="48" t="s">
        <v>182</v>
      </c>
      <c r="C34" s="8">
        <v>3411.3710000000001</v>
      </c>
      <c r="D34" s="8">
        <v>4667.9359999999997</v>
      </c>
      <c r="E34" s="8">
        <v>5793.4440000000004</v>
      </c>
      <c r="F34" s="8">
        <v>7939.6670000000004</v>
      </c>
      <c r="G34" s="8">
        <v>8062.2879999999996</v>
      </c>
      <c r="H34" s="8">
        <v>2.3688259999999999</v>
      </c>
      <c r="I34" s="8">
        <v>2488.2530000000002</v>
      </c>
      <c r="J34" s="8">
        <v>2862.5970000000002</v>
      </c>
      <c r="K34" s="8">
        <v>3014.5839999999998</v>
      </c>
      <c r="L34" s="8">
        <v>10.734259999999999</v>
      </c>
      <c r="M34" s="8">
        <v>3.0631740000000001</v>
      </c>
      <c r="N34" s="8">
        <v>3179.3719999999998</v>
      </c>
      <c r="O34" s="8">
        <v>3227.49</v>
      </c>
      <c r="P34" s="8">
        <v>3324.2739999999999</v>
      </c>
      <c r="Q34" s="8">
        <v>12794.31</v>
      </c>
      <c r="R34" s="8">
        <v>3329.7049999999999</v>
      </c>
      <c r="S34" s="8">
        <v>3334.29</v>
      </c>
      <c r="T34" s="8">
        <v>3524.4389999999999</v>
      </c>
      <c r="U34" s="8">
        <v>3560.3539999999998</v>
      </c>
      <c r="V34" s="8">
        <v>13748.788</v>
      </c>
      <c r="W34" s="8">
        <v>3425.857</v>
      </c>
      <c r="X34" s="8">
        <v>3493.703</v>
      </c>
      <c r="Y34" s="36">
        <v>3608.1469999999999</v>
      </c>
      <c r="Z34" s="36">
        <v>3713.9</v>
      </c>
      <c r="AA34" s="36">
        <v>14241.7</v>
      </c>
      <c r="AB34" s="36">
        <v>3773.3</v>
      </c>
      <c r="AC34" s="36">
        <v>3865</v>
      </c>
      <c r="AD34" s="36">
        <v>3879.5</v>
      </c>
      <c r="AE34" s="36">
        <v>3898.1000000000004</v>
      </c>
      <c r="AF34" s="36">
        <v>15416</v>
      </c>
      <c r="AG34" s="36">
        <v>3811.5629999999996</v>
      </c>
      <c r="AH34" s="36">
        <v>3780.2000000000003</v>
      </c>
      <c r="AI34" s="36">
        <v>3871.1</v>
      </c>
      <c r="AJ34" s="36">
        <v>4110.84</v>
      </c>
      <c r="AK34" s="36">
        <v>15566.099999999999</v>
      </c>
      <c r="AL34" s="36">
        <v>4242.3</v>
      </c>
      <c r="AM34" s="36">
        <v>4307.9000000000005</v>
      </c>
      <c r="AN34" s="36">
        <v>4846.4000000000005</v>
      </c>
      <c r="AO34" s="36">
        <v>5265.8090000000002</v>
      </c>
      <c r="AP34" s="36">
        <v>18662.424000000003</v>
      </c>
      <c r="AQ34" s="36">
        <v>5308.5</v>
      </c>
      <c r="AR34" s="36">
        <v>5565.518</v>
      </c>
      <c r="AS34" s="36">
        <v>6587.2</v>
      </c>
      <c r="AT34" s="121">
        <v>7802.2999999999993</v>
      </c>
      <c r="AU34" s="121">
        <v>25263.599999999999</v>
      </c>
      <c r="AV34" s="121">
        <v>8139.3920000000007</v>
      </c>
      <c r="AW34" s="121">
        <v>8233.9740000000002</v>
      </c>
      <c r="AX34" s="121">
        <v>8974.4000000000015</v>
      </c>
      <c r="AY34" s="121">
        <v>9936.7000000000007</v>
      </c>
      <c r="AZ34" s="121">
        <v>35284.5</v>
      </c>
      <c r="BA34" s="121">
        <v>10277.800000000001</v>
      </c>
      <c r="BB34" s="121">
        <v>10635.95</v>
      </c>
      <c r="BC34" s="121">
        <v>12061.699999999999</v>
      </c>
      <c r="BD34" s="121">
        <v>13770.49</v>
      </c>
      <c r="BE34" s="121">
        <v>46745.933000000005</v>
      </c>
      <c r="BF34" s="121">
        <v>14167.584000000001</v>
      </c>
      <c r="BG34" s="121">
        <v>9799.4</v>
      </c>
      <c r="BH34" s="121">
        <v>12494.3</v>
      </c>
      <c r="BI34" s="121">
        <v>13985.2</v>
      </c>
      <c r="BJ34" s="121">
        <v>50446.5</v>
      </c>
      <c r="BK34" s="121">
        <v>13396.001</v>
      </c>
      <c r="BL34" s="121">
        <v>12376.4</v>
      </c>
      <c r="BM34" s="121">
        <v>13865.1</v>
      </c>
      <c r="BN34" s="121">
        <v>14119.2</v>
      </c>
      <c r="BO34" s="121">
        <v>53756.6</v>
      </c>
      <c r="BP34" s="121">
        <v>13756</v>
      </c>
      <c r="BQ34" s="121">
        <v>14064.3</v>
      </c>
    </row>
    <row r="35" spans="2:69" x14ac:dyDescent="0.2">
      <c r="B35" s="48" t="s">
        <v>221</v>
      </c>
      <c r="C35" s="8">
        <v>3350.79</v>
      </c>
      <c r="D35" s="8">
        <v>4188.45</v>
      </c>
      <c r="E35" s="8">
        <v>5144.22</v>
      </c>
      <c r="F35" s="8">
        <v>6436.95</v>
      </c>
      <c r="G35" s="8">
        <v>7099.29</v>
      </c>
      <c r="H35" s="8">
        <v>1889.61</v>
      </c>
      <c r="I35" s="8">
        <v>1926.21</v>
      </c>
      <c r="J35" s="8">
        <v>2046.03</v>
      </c>
      <c r="K35" s="8">
        <v>2181.96</v>
      </c>
      <c r="L35" s="8">
        <v>8043.81</v>
      </c>
      <c r="M35" s="8">
        <v>2253.2399999999998</v>
      </c>
      <c r="N35" s="8">
        <v>2371.7399999999998</v>
      </c>
      <c r="O35" s="8">
        <v>2461.11</v>
      </c>
      <c r="P35" s="8">
        <v>2517.288</v>
      </c>
      <c r="Q35" s="8">
        <v>9603.3619999999992</v>
      </c>
      <c r="R35" s="8">
        <v>2610.87</v>
      </c>
      <c r="S35" s="8">
        <v>2637.48</v>
      </c>
      <c r="T35" s="8">
        <v>2662.53</v>
      </c>
      <c r="U35" s="8">
        <v>2689.86</v>
      </c>
      <c r="V35" s="8">
        <v>10600.74</v>
      </c>
      <c r="W35" s="8">
        <v>2742.06</v>
      </c>
      <c r="X35" s="8">
        <v>2733.18</v>
      </c>
      <c r="Y35" s="8">
        <v>2699.97</v>
      </c>
      <c r="Z35" s="8">
        <v>2668.5</v>
      </c>
      <c r="AA35" s="8">
        <v>10843.7</v>
      </c>
      <c r="AB35" s="8">
        <v>2623.1</v>
      </c>
      <c r="AC35" s="8">
        <v>2529.9</v>
      </c>
      <c r="AD35" s="8">
        <v>2566.6</v>
      </c>
      <c r="AE35" s="8">
        <v>2643.8</v>
      </c>
      <c r="AF35" s="8">
        <v>10363.299999999999</v>
      </c>
      <c r="AG35" s="8">
        <v>2745.7</v>
      </c>
      <c r="AH35" s="8">
        <v>2738.7</v>
      </c>
      <c r="AI35" s="8">
        <v>2708.5</v>
      </c>
      <c r="AJ35" s="8">
        <v>2702.1410000000001</v>
      </c>
      <c r="AK35" s="8">
        <v>10900.869000000001</v>
      </c>
      <c r="AL35" s="8">
        <v>2745.5</v>
      </c>
      <c r="AM35" s="8">
        <v>2761.1</v>
      </c>
      <c r="AN35" s="8">
        <v>2811.8</v>
      </c>
      <c r="AO35" s="8">
        <v>2921.55</v>
      </c>
      <c r="AP35" s="8">
        <v>11239.95</v>
      </c>
      <c r="AQ35" s="8">
        <v>2930</v>
      </c>
      <c r="AR35" s="8">
        <v>3012.375</v>
      </c>
      <c r="AS35" s="8">
        <v>3240.8</v>
      </c>
      <c r="AT35" s="109">
        <v>3569.2</v>
      </c>
      <c r="AU35" s="109">
        <v>12752.7</v>
      </c>
      <c r="AV35" s="109">
        <v>3576.4180000000001</v>
      </c>
      <c r="AW35" s="109">
        <v>3657.625</v>
      </c>
      <c r="AX35" s="109">
        <v>3907.9</v>
      </c>
      <c r="AY35" s="109">
        <v>4093.8</v>
      </c>
      <c r="AZ35" s="109">
        <v>15235.7</v>
      </c>
      <c r="BA35" s="109">
        <v>4386</v>
      </c>
      <c r="BB35" s="109">
        <v>4610.8999999999996</v>
      </c>
      <c r="BC35" s="109">
        <v>4911.2</v>
      </c>
      <c r="BD35" s="109">
        <v>5182.3909999999996</v>
      </c>
      <c r="BE35" s="109">
        <v>19090.544000000002</v>
      </c>
      <c r="BF35" s="109">
        <v>5270.009</v>
      </c>
      <c r="BG35" s="109">
        <v>5276.8</v>
      </c>
      <c r="BH35" s="109">
        <v>5333.4</v>
      </c>
      <c r="BI35" s="109">
        <v>5447.7</v>
      </c>
      <c r="BJ35" s="109">
        <v>21328</v>
      </c>
      <c r="BK35" s="109">
        <v>5510.3069999999998</v>
      </c>
      <c r="BL35" s="109">
        <v>5739.6</v>
      </c>
      <c r="BM35" s="109">
        <v>5730.8</v>
      </c>
      <c r="BN35" s="109">
        <v>5876.6</v>
      </c>
      <c r="BO35" s="109">
        <v>22857.3</v>
      </c>
      <c r="BP35" s="109">
        <v>6168.7</v>
      </c>
      <c r="BQ35" s="109">
        <v>6376.9</v>
      </c>
    </row>
    <row r="36" spans="2:69" x14ac:dyDescent="0.2">
      <c r="B36" s="48" t="s">
        <v>3</v>
      </c>
      <c r="C36" s="8">
        <v>6762.1610000000001</v>
      </c>
      <c r="D36" s="8">
        <v>8856.3860000000004</v>
      </c>
      <c r="E36" s="8">
        <v>10937.664000000001</v>
      </c>
      <c r="F36" s="8">
        <v>14376.617</v>
      </c>
      <c r="G36" s="8">
        <v>15161.578</v>
      </c>
      <c r="H36" s="8">
        <v>1891.978826</v>
      </c>
      <c r="I36" s="8">
        <v>4414.4629999999997</v>
      </c>
      <c r="J36" s="8">
        <v>4908.6270000000004</v>
      </c>
      <c r="K36" s="8">
        <v>5196.5439999999999</v>
      </c>
      <c r="L36" s="8">
        <v>18778.07</v>
      </c>
      <c r="M36" s="8">
        <v>2256.3031740000001</v>
      </c>
      <c r="N36" s="8">
        <v>5551.1120000000001</v>
      </c>
      <c r="O36" s="8">
        <v>5688.6</v>
      </c>
      <c r="P36" s="8">
        <v>5841.5619999999999</v>
      </c>
      <c r="Q36" s="8">
        <v>22397.671999999999</v>
      </c>
      <c r="R36" s="8">
        <v>5940.5749999999998</v>
      </c>
      <c r="S36" s="8">
        <v>5971.77</v>
      </c>
      <c r="T36" s="8">
        <v>6186.9690000000001</v>
      </c>
      <c r="U36" s="8">
        <v>6250.2139999999999</v>
      </c>
      <c r="V36" s="8">
        <v>24349.527999999998</v>
      </c>
      <c r="W36" s="8">
        <v>6167.9170000000004</v>
      </c>
      <c r="X36" s="8">
        <v>6226.8829999999998</v>
      </c>
      <c r="Y36" s="36">
        <v>6308.1170000000002</v>
      </c>
      <c r="Z36" s="36">
        <v>6382.4</v>
      </c>
      <c r="AA36" s="36">
        <v>25085.4</v>
      </c>
      <c r="AB36" s="36">
        <v>6396.4</v>
      </c>
      <c r="AC36" s="36">
        <v>6394.9</v>
      </c>
      <c r="AD36" s="36">
        <v>6446.1</v>
      </c>
      <c r="AE36" s="36">
        <v>6541.9000000000005</v>
      </c>
      <c r="AF36" s="36">
        <v>25779.3</v>
      </c>
      <c r="AG36" s="36">
        <v>6557.262999999999</v>
      </c>
      <c r="AH36" s="36">
        <v>6518.9</v>
      </c>
      <c r="AI36" s="36">
        <v>6579.6</v>
      </c>
      <c r="AJ36" s="36">
        <v>6813.607</v>
      </c>
      <c r="AK36" s="36">
        <v>26475.212</v>
      </c>
      <c r="AL36" s="36">
        <v>6987.8</v>
      </c>
      <c r="AM36" s="36">
        <v>7069</v>
      </c>
      <c r="AN36" s="36">
        <v>7658.2000000000007</v>
      </c>
      <c r="AO36" s="36">
        <v>8187.3590000000004</v>
      </c>
      <c r="AP36" s="36">
        <v>29902.374000000003</v>
      </c>
      <c r="AQ36" s="36">
        <v>8238.5</v>
      </c>
      <c r="AR36" s="36">
        <v>8577.893</v>
      </c>
      <c r="AS36" s="36">
        <v>9828</v>
      </c>
      <c r="AT36" s="109">
        <v>11371.5</v>
      </c>
      <c r="AU36" s="109">
        <v>38016.300000000003</v>
      </c>
      <c r="AV36" s="109">
        <v>11715.810000000001</v>
      </c>
      <c r="AW36" s="109">
        <v>11891.599</v>
      </c>
      <c r="AX36" s="109">
        <v>12882.300000000001</v>
      </c>
      <c r="AY36" s="109">
        <v>14030.5</v>
      </c>
      <c r="AZ36" s="109">
        <v>50520.2</v>
      </c>
      <c r="BA36" s="109">
        <v>14663.800000000001</v>
      </c>
      <c r="BB36" s="109">
        <v>15246.85</v>
      </c>
      <c r="BC36" s="109">
        <v>16972.899999999998</v>
      </c>
      <c r="BD36" s="109">
        <v>18952.881000000001</v>
      </c>
      <c r="BE36" s="109">
        <v>65836.477000000014</v>
      </c>
      <c r="BF36" s="109">
        <v>19437.593000000001</v>
      </c>
      <c r="BG36" s="109">
        <v>15076.2</v>
      </c>
      <c r="BH36" s="109">
        <v>17827.699999999997</v>
      </c>
      <c r="BI36" s="109">
        <v>19432.900000000001</v>
      </c>
      <c r="BJ36" s="109">
        <v>71774.5</v>
      </c>
      <c r="BK36" s="109">
        <v>18906.308000000001</v>
      </c>
      <c r="BL36" s="109">
        <v>18116</v>
      </c>
      <c r="BM36" s="109">
        <v>19595.900000000001</v>
      </c>
      <c r="BN36" s="109">
        <v>19995.800000000003</v>
      </c>
      <c r="BO36" s="109">
        <v>76613.899999999994</v>
      </c>
      <c r="BP36" s="109">
        <v>19924.7</v>
      </c>
      <c r="BQ36" s="109">
        <v>20441.199999999997</v>
      </c>
    </row>
    <row r="37" spans="2:69" ht="6.75" customHeight="1" x14ac:dyDescent="0.2">
      <c r="B37" s="46"/>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row>
    <row r="38" spans="2:69" x14ac:dyDescent="0.2">
      <c r="B38" s="47" t="s">
        <v>34</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row>
    <row r="39" spans="2:69" x14ac:dyDescent="0.2">
      <c r="B39" s="55" t="s">
        <v>56</v>
      </c>
      <c r="C39" s="8">
        <v>492.3</v>
      </c>
      <c r="D39" s="8">
        <v>939.1</v>
      </c>
      <c r="E39" s="8">
        <v>332.9</v>
      </c>
      <c r="F39" s="8">
        <v>2546</v>
      </c>
      <c r="G39" s="8">
        <v>2577</v>
      </c>
      <c r="H39" s="8">
        <v>1318</v>
      </c>
      <c r="I39" s="8">
        <v>1580.5</v>
      </c>
      <c r="J39" s="8">
        <v>1942.5</v>
      </c>
      <c r="K39" s="8">
        <v>1331</v>
      </c>
      <c r="L39" s="8">
        <v>1536</v>
      </c>
      <c r="M39" s="8">
        <v>1492.3</v>
      </c>
      <c r="N39" s="8">
        <v>1251.9000000000001</v>
      </c>
      <c r="O39" s="8">
        <v>1993.2</v>
      </c>
      <c r="P39" s="8">
        <v>1986</v>
      </c>
      <c r="Q39" s="8">
        <v>1683.9</v>
      </c>
      <c r="R39" s="8">
        <v>1965.8</v>
      </c>
      <c r="S39" s="8">
        <v>9267.7418923794376</v>
      </c>
      <c r="T39" s="8">
        <v>3084.4</v>
      </c>
      <c r="U39" s="8">
        <v>2044.7</v>
      </c>
      <c r="V39" s="8">
        <v>3972.4</v>
      </c>
      <c r="W39" s="8">
        <v>1273.7</v>
      </c>
      <c r="X39" s="8">
        <v>1193.4000000000001</v>
      </c>
      <c r="Y39" s="8">
        <v>1449.4</v>
      </c>
      <c r="Z39" s="8">
        <v>1873.1</v>
      </c>
      <c r="AA39" s="8">
        <v>1452.4</v>
      </c>
      <c r="AB39" s="8">
        <v>1396</v>
      </c>
      <c r="AC39" s="8">
        <v>1327.1</v>
      </c>
      <c r="AD39" s="8">
        <v>1231.5999999999999</v>
      </c>
      <c r="AE39" s="8">
        <v>1136.5</v>
      </c>
      <c r="AF39" s="8">
        <v>1270</v>
      </c>
      <c r="AG39" s="8">
        <v>778.4</v>
      </c>
      <c r="AH39" s="8">
        <v>405.7</v>
      </c>
      <c r="AI39" s="8">
        <v>473.2</v>
      </c>
      <c r="AJ39" s="8">
        <v>809.5</v>
      </c>
      <c r="AK39" s="8">
        <v>622.1</v>
      </c>
      <c r="AL39" s="8">
        <v>836</v>
      </c>
      <c r="AM39" s="8">
        <v>996.8</v>
      </c>
      <c r="AN39" s="8">
        <v>1494</v>
      </c>
      <c r="AO39" s="8">
        <v>1573.9</v>
      </c>
      <c r="AP39" s="8">
        <v>1251.2</v>
      </c>
      <c r="AQ39" s="8">
        <v>1484.8</v>
      </c>
      <c r="AR39" s="8">
        <v>1371.8273658328694</v>
      </c>
      <c r="AS39" s="8">
        <v>1222.5999999999999</v>
      </c>
      <c r="AT39" s="109">
        <v>1021.6</v>
      </c>
      <c r="AU39" s="109">
        <v>1250.0999999999999</v>
      </c>
      <c r="AV39" s="109">
        <v>715.9</v>
      </c>
      <c r="AW39" s="109">
        <v>799</v>
      </c>
      <c r="AX39" s="109">
        <v>1305.2</v>
      </c>
      <c r="AY39" s="109">
        <v>1184.3</v>
      </c>
      <c r="AZ39" s="109">
        <v>1012.4</v>
      </c>
      <c r="BA39" s="109">
        <v>1610.5</v>
      </c>
      <c r="BB39" s="109">
        <v>1635.1</v>
      </c>
      <c r="BC39" s="109">
        <v>2110.1999999999998</v>
      </c>
      <c r="BD39" s="109">
        <v>2206.5</v>
      </c>
      <c r="BE39" s="109">
        <v>1917.6</v>
      </c>
      <c r="BF39" s="109">
        <v>2202.4</v>
      </c>
      <c r="BG39" s="109">
        <v>2640.2</v>
      </c>
      <c r="BH39" s="109">
        <v>1271.5999999999999</v>
      </c>
      <c r="BI39" s="109">
        <v>611.6</v>
      </c>
      <c r="BJ39" s="109">
        <v>1706.8</v>
      </c>
      <c r="BK39" s="109">
        <v>526.4</v>
      </c>
      <c r="BL39" s="109">
        <v>603</v>
      </c>
      <c r="BM39" s="109">
        <v>938.3</v>
      </c>
      <c r="BN39" s="109">
        <v>1683.8</v>
      </c>
      <c r="BO39" s="109">
        <v>941.1</v>
      </c>
      <c r="BP39" s="109">
        <v>2043.7</v>
      </c>
      <c r="BQ39" s="109">
        <v>2675.3</v>
      </c>
    </row>
    <row r="40" spans="2:69" x14ac:dyDescent="0.2">
      <c r="B40" s="55" t="s">
        <v>221</v>
      </c>
      <c r="C40" s="8">
        <v>2981.3</v>
      </c>
      <c r="D40" s="8">
        <v>2383.3000000000002</v>
      </c>
      <c r="E40" s="8">
        <v>2395.8000000000002</v>
      </c>
      <c r="F40" s="8">
        <v>5083.1000000000004</v>
      </c>
      <c r="G40" s="8">
        <v>4371.7</v>
      </c>
      <c r="H40" s="8">
        <v>3254.4</v>
      </c>
      <c r="I40" s="8">
        <v>3693.9</v>
      </c>
      <c r="J40" s="8">
        <v>2989.4</v>
      </c>
      <c r="K40" s="8">
        <v>4049.3</v>
      </c>
      <c r="L40" s="8">
        <v>3509.7</v>
      </c>
      <c r="M40" s="8">
        <v>4241.8</v>
      </c>
      <c r="N40" s="8">
        <v>3990.6</v>
      </c>
      <c r="O40" s="8">
        <v>4020.8</v>
      </c>
      <c r="P40" s="8">
        <v>4277.2</v>
      </c>
      <c r="Q40" s="8">
        <v>4133</v>
      </c>
      <c r="R40" s="8">
        <v>4185.3</v>
      </c>
      <c r="S40" s="8">
        <v>6626.8656716417909</v>
      </c>
      <c r="T40" s="8">
        <v>5831.2</v>
      </c>
      <c r="U40" s="8">
        <v>4996.7</v>
      </c>
      <c r="V40" s="8">
        <v>5408.2</v>
      </c>
      <c r="W40" s="8">
        <v>5427.3</v>
      </c>
      <c r="X40" s="8">
        <v>4346.6000000000004</v>
      </c>
      <c r="Y40" s="8">
        <v>4216.5</v>
      </c>
      <c r="Z40" s="8">
        <v>4385.3999999999996</v>
      </c>
      <c r="AA40" s="8">
        <v>4592.3</v>
      </c>
      <c r="AB40" s="8">
        <v>4508</v>
      </c>
      <c r="AC40" s="8">
        <v>3697.5</v>
      </c>
      <c r="AD40" s="8">
        <v>3954</v>
      </c>
      <c r="AE40" s="8">
        <v>4626</v>
      </c>
      <c r="AF40" s="8">
        <v>4202.1000000000004</v>
      </c>
      <c r="AG40" s="8">
        <v>4642</v>
      </c>
      <c r="AH40" s="8">
        <v>3588.8</v>
      </c>
      <c r="AI40" s="8">
        <v>3520.3</v>
      </c>
      <c r="AJ40" s="8">
        <v>3979.2</v>
      </c>
      <c r="AK40" s="8">
        <v>3935.2</v>
      </c>
      <c r="AL40" s="8">
        <v>4175.1000000000004</v>
      </c>
      <c r="AM40" s="8">
        <v>3786.2</v>
      </c>
      <c r="AN40" s="8">
        <v>3549.7</v>
      </c>
      <c r="AO40" s="8">
        <v>3364.2</v>
      </c>
      <c r="AP40" s="8">
        <v>3714</v>
      </c>
      <c r="AQ40" s="8">
        <v>3330.1</v>
      </c>
      <c r="AR40" s="8">
        <v>2988.6472518219571</v>
      </c>
      <c r="AS40" s="8">
        <v>3012.6</v>
      </c>
      <c r="AT40" s="109">
        <v>3102.1</v>
      </c>
      <c r="AU40" s="109">
        <v>3104.3</v>
      </c>
      <c r="AV40" s="109">
        <v>3410.4</v>
      </c>
      <c r="AW40" s="109">
        <v>3250.6</v>
      </c>
      <c r="AX40" s="109">
        <v>3747.4</v>
      </c>
      <c r="AY40" s="109">
        <v>3936.2</v>
      </c>
      <c r="AZ40" s="109">
        <v>3601.1</v>
      </c>
      <c r="BA40" s="109">
        <v>4326.5</v>
      </c>
      <c r="BB40" s="109">
        <v>3936.4</v>
      </c>
      <c r="BC40" s="109">
        <v>3545.6</v>
      </c>
      <c r="BD40" s="109">
        <v>3928.9</v>
      </c>
      <c r="BE40" s="109">
        <v>3923.4</v>
      </c>
      <c r="BF40" s="109">
        <v>2397.1</v>
      </c>
      <c r="BG40" s="109">
        <v>2092.4</v>
      </c>
      <c r="BH40" s="109">
        <v>2312.3000000000002</v>
      </c>
      <c r="BI40" s="109">
        <v>1907</v>
      </c>
      <c r="BJ40" s="109">
        <v>2178.9</v>
      </c>
      <c r="BK40" s="109">
        <v>1393.2</v>
      </c>
      <c r="BL40" s="109">
        <v>989.9</v>
      </c>
      <c r="BM40" s="109">
        <v>975.3</v>
      </c>
      <c r="BN40" s="109">
        <v>1258.7</v>
      </c>
      <c r="BO40" s="109">
        <v>1152.7</v>
      </c>
      <c r="BP40" s="109">
        <v>1281</v>
      </c>
      <c r="BQ40" s="109">
        <v>1482.1</v>
      </c>
    </row>
    <row r="41" spans="2:69" x14ac:dyDescent="0.2">
      <c r="B41" s="48" t="s">
        <v>5</v>
      </c>
      <c r="C41" s="36">
        <v>1426.1</v>
      </c>
      <c r="D41" s="36">
        <v>1489.1</v>
      </c>
      <c r="E41" s="36">
        <v>1153</v>
      </c>
      <c r="F41" s="36">
        <v>3488.4</v>
      </c>
      <c r="G41" s="36">
        <v>3271.3</v>
      </c>
      <c r="H41" s="36">
        <v>1994.7</v>
      </c>
      <c r="I41" s="36">
        <v>2331.8000000000002</v>
      </c>
      <c r="J41" s="36">
        <v>2313.9</v>
      </c>
      <c r="K41" s="36">
        <v>2242.6</v>
      </c>
      <c r="L41" s="36">
        <v>2223.1999999999998</v>
      </c>
      <c r="M41" s="36">
        <v>2430.9</v>
      </c>
      <c r="N41" s="36">
        <v>2207.6</v>
      </c>
      <c r="O41" s="36">
        <v>2721.2</v>
      </c>
      <c r="P41" s="36">
        <v>2806</v>
      </c>
      <c r="Q41" s="36">
        <v>2546</v>
      </c>
      <c r="R41" s="36">
        <v>2757</v>
      </c>
      <c r="S41" s="36">
        <v>8276.1970332352757</v>
      </c>
      <c r="T41" s="36">
        <v>4067.9</v>
      </c>
      <c r="U41" s="36">
        <v>3101.6484796848999</v>
      </c>
      <c r="V41" s="36">
        <v>4491.86337816997</v>
      </c>
      <c r="W41" s="36">
        <v>2723.9</v>
      </c>
      <c r="X41" s="36">
        <v>2301.6999999999998</v>
      </c>
      <c r="Y41" s="36">
        <v>2388.4</v>
      </c>
      <c r="Z41" s="36">
        <v>2731</v>
      </c>
      <c r="AA41" s="36">
        <v>2537.1</v>
      </c>
      <c r="AB41" s="36">
        <v>2462</v>
      </c>
      <c r="AC41" s="36">
        <v>2114.1</v>
      </c>
      <c r="AD41" s="36">
        <v>2130.3000000000002</v>
      </c>
      <c r="AE41" s="36">
        <v>2299</v>
      </c>
      <c r="AF41" s="36">
        <v>2247.6999999999998</v>
      </c>
      <c r="AG41" s="36">
        <v>2057.6999999999998</v>
      </c>
      <c r="AH41" s="36">
        <v>1493.4</v>
      </c>
      <c r="AI41" s="36">
        <v>1517.7</v>
      </c>
      <c r="AJ41" s="36">
        <v>1853</v>
      </c>
      <c r="AK41" s="36">
        <v>1736.3</v>
      </c>
      <c r="AL41" s="36">
        <v>1934.7</v>
      </c>
      <c r="AM41" s="36">
        <v>1901.5</v>
      </c>
      <c r="AN41" s="36">
        <v>2133.6999999999998</v>
      </c>
      <c r="AO41" s="36">
        <v>2092.9</v>
      </c>
      <c r="AP41" s="36">
        <v>2020.9</v>
      </c>
      <c r="AQ41" s="36">
        <v>2023.4</v>
      </c>
      <c r="AR41" s="36">
        <v>1846.5855155384902</v>
      </c>
      <c r="AS41" s="36">
        <v>1724</v>
      </c>
      <c r="AT41" s="121">
        <v>1571.4</v>
      </c>
      <c r="AU41" s="121">
        <v>1771</v>
      </c>
      <c r="AV41" s="121">
        <v>1405.7</v>
      </c>
      <c r="AW41" s="121">
        <v>1417</v>
      </c>
      <c r="AX41" s="121">
        <v>1937.3</v>
      </c>
      <c r="AY41" s="121">
        <v>1876.5</v>
      </c>
      <c r="AZ41" s="121">
        <v>1671.2</v>
      </c>
      <c r="BA41" s="121">
        <v>2290.5</v>
      </c>
      <c r="BB41" s="121">
        <v>2205.5</v>
      </c>
      <c r="BC41" s="121">
        <v>2458.6999999999998</v>
      </c>
      <c r="BD41" s="121">
        <v>2609.1</v>
      </c>
      <c r="BE41" s="121">
        <v>2405.1999999999998</v>
      </c>
      <c r="BF41" s="121">
        <v>2246.1</v>
      </c>
      <c r="BG41" s="121">
        <v>2513.5</v>
      </c>
      <c r="BH41" s="121">
        <v>1513.3</v>
      </c>
      <c r="BI41" s="121">
        <v>910.1</v>
      </c>
      <c r="BJ41" s="121">
        <v>1815.2</v>
      </c>
      <c r="BK41" s="121">
        <v>726.2</v>
      </c>
      <c r="BL41" s="121">
        <v>697.6</v>
      </c>
      <c r="BM41" s="121">
        <v>947.2</v>
      </c>
      <c r="BN41" s="121">
        <v>1578.7</v>
      </c>
      <c r="BO41" s="121">
        <v>992</v>
      </c>
      <c r="BP41" s="121">
        <v>1853.5</v>
      </c>
      <c r="BQ41" s="121">
        <v>2371.8000000000002</v>
      </c>
    </row>
    <row r="42" spans="2:69" ht="6.75" customHeight="1" x14ac:dyDescent="0.2">
      <c r="B42" s="4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row>
    <row r="43" spans="2:69" x14ac:dyDescent="0.2">
      <c r="B43" s="47" t="s">
        <v>301</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row>
    <row r="44" spans="2:69" x14ac:dyDescent="0.2">
      <c r="B44" s="48" t="s">
        <v>56</v>
      </c>
      <c r="C44" s="36"/>
      <c r="D44" s="36"/>
      <c r="E44" s="36"/>
      <c r="F44" s="36"/>
      <c r="G44" s="36"/>
      <c r="H44" s="36"/>
      <c r="I44" s="36"/>
      <c r="J44" s="36"/>
      <c r="K44" s="36"/>
      <c r="L44" s="36"/>
      <c r="M44" s="137">
        <v>19.717984127616443</v>
      </c>
      <c r="N44" s="137">
        <v>19.789385882598268</v>
      </c>
      <c r="O44" s="137">
        <v>20.165083494278242</v>
      </c>
      <c r="P44" s="137">
        <v>20.905162029617617</v>
      </c>
      <c r="Q44" s="137">
        <v>19.87715706346885</v>
      </c>
      <c r="R44" s="137">
        <v>20.815396458814472</v>
      </c>
      <c r="S44" s="137">
        <v>22.224078107531493</v>
      </c>
      <c r="T44" s="137">
        <v>20.761165427758858</v>
      </c>
      <c r="U44" s="137">
        <v>22.016227578082972</v>
      </c>
      <c r="V44" s="137">
        <v>21.145514304922685</v>
      </c>
      <c r="W44" s="137">
        <v>20.651440436023879</v>
      </c>
      <c r="X44" s="137">
        <v>20.331706175142092</v>
      </c>
      <c r="Y44" s="137">
        <v>20.014759042196612</v>
      </c>
      <c r="Z44" s="137">
        <v>21.866038717369129</v>
      </c>
      <c r="AA44" s="137">
        <v>20.448776525535589</v>
      </c>
      <c r="AB44" s="137">
        <v>22.634985898263611</v>
      </c>
      <c r="AC44" s="137">
        <v>22.107563985665902</v>
      </c>
      <c r="AD44" s="137">
        <v>22.168194351292946</v>
      </c>
      <c r="AE44" s="137">
        <v>22.227116291833369</v>
      </c>
      <c r="AF44" s="137">
        <v>21.976432344575379</v>
      </c>
      <c r="AG44" s="137">
        <v>20.308396591099743</v>
      </c>
      <c r="AH44" s="137">
        <v>20.504687485819559</v>
      </c>
      <c r="AI44" s="137">
        <v>22.335002032980277</v>
      </c>
      <c r="AJ44" s="137">
        <v>22.250707783440042</v>
      </c>
      <c r="AK44" s="137">
        <v>21.066018268200214</v>
      </c>
      <c r="AL44" s="137">
        <v>22.4097701477708</v>
      </c>
      <c r="AM44" s="137">
        <v>21.295557261021575</v>
      </c>
      <c r="AN44" s="137">
        <v>21.62051335329323</v>
      </c>
      <c r="AO44" s="137">
        <v>20.766066385637252</v>
      </c>
      <c r="AP44" s="137">
        <v>21.185438484006553</v>
      </c>
      <c r="AQ44" s="137">
        <v>21.066000639145027</v>
      </c>
      <c r="AR44" s="137">
        <v>20.177410849077983</v>
      </c>
      <c r="AS44" s="137">
        <v>20.363948996379261</v>
      </c>
      <c r="AT44" s="137">
        <v>20.245011487763829</v>
      </c>
      <c r="AU44" s="137">
        <v>20.15733486209313</v>
      </c>
      <c r="AV44" s="137">
        <v>20.475904542381389</v>
      </c>
      <c r="AW44" s="137">
        <v>18.361533475631258</v>
      </c>
      <c r="AX44" s="137">
        <v>20.379313956802903</v>
      </c>
      <c r="AY44" s="137">
        <v>20.849853373791522</v>
      </c>
      <c r="AZ44" s="137">
        <v>19.766565686078522</v>
      </c>
      <c r="BA44" s="137">
        <v>20.14505647167498</v>
      </c>
      <c r="BB44" s="137">
        <v>18.988995768984335</v>
      </c>
      <c r="BC44" s="137">
        <v>18.984483902468114</v>
      </c>
      <c r="BD44" s="137">
        <v>19.992161104192817</v>
      </c>
      <c r="BE44" s="137">
        <v>19.266451289670542</v>
      </c>
      <c r="BF44" s="137">
        <v>18.804055246668433</v>
      </c>
      <c r="BG44" s="137">
        <v>9.3000000000000007</v>
      </c>
      <c r="BH44" s="137">
        <v>17.3</v>
      </c>
      <c r="BI44" s="137">
        <v>20.7</v>
      </c>
      <c r="BJ44" s="137">
        <v>17.3</v>
      </c>
      <c r="BK44" s="137">
        <v>20</v>
      </c>
      <c r="BL44" s="151">
        <v>19.399999999999999</v>
      </c>
      <c r="BM44" s="151">
        <v>23.9</v>
      </c>
      <c r="BN44" s="151">
        <v>27</v>
      </c>
      <c r="BO44" s="151">
        <v>24.7</v>
      </c>
      <c r="BP44" s="151">
        <v>26</v>
      </c>
      <c r="BQ44" s="151">
        <v>28.3</v>
      </c>
    </row>
    <row r="45" spans="2:69" x14ac:dyDescent="0.2">
      <c r="B45" s="48" t="s">
        <v>221</v>
      </c>
      <c r="C45" s="36"/>
      <c r="D45" s="36"/>
      <c r="E45" s="36"/>
      <c r="F45" s="36"/>
      <c r="G45" s="36"/>
      <c r="H45" s="36"/>
      <c r="I45" s="36"/>
      <c r="J45" s="36"/>
      <c r="K45" s="36"/>
      <c r="L45" s="36"/>
      <c r="M45" s="137">
        <v>16.806507741312906</v>
      </c>
      <c r="N45" s="137">
        <v>16.929626117857765</v>
      </c>
      <c r="O45" s="137">
        <v>17.259616925632759</v>
      </c>
      <c r="P45" s="137">
        <v>17.227606022339479</v>
      </c>
      <c r="Q45" s="137">
        <v>16.83035393782755</v>
      </c>
      <c r="R45" s="137">
        <v>17.948839527584148</v>
      </c>
      <c r="S45" s="137">
        <v>18.255205728616787</v>
      </c>
      <c r="T45" s="137">
        <v>18.448031674125623</v>
      </c>
      <c r="U45" s="137">
        <v>18.413413300342462</v>
      </c>
      <c r="V45" s="137">
        <v>18.014263596534573</v>
      </c>
      <c r="W45" s="137">
        <v>18.921478184203167</v>
      </c>
      <c r="X45" s="137">
        <v>19.072120967513527</v>
      </c>
      <c r="Y45" s="137">
        <v>18.962101085112508</v>
      </c>
      <c r="Z45" s="137">
        <v>18.948119471395827</v>
      </c>
      <c r="AA45" s="137">
        <v>18.716397332307295</v>
      </c>
      <c r="AB45" s="137">
        <v>19.339143621184455</v>
      </c>
      <c r="AC45" s="137">
        <v>18.946284335478953</v>
      </c>
      <c r="AD45" s="137">
        <v>19.325463252820157</v>
      </c>
      <c r="AE45" s="137">
        <v>19.078709535205949</v>
      </c>
      <c r="AF45" s="137">
        <v>18.909285853531742</v>
      </c>
      <c r="AG45" s="137">
        <v>19.024136845782191</v>
      </c>
      <c r="AH45" s="137">
        <v>19.262421241809498</v>
      </c>
      <c r="AI45" s="137">
        <v>19.930243346597805</v>
      </c>
      <c r="AJ45" s="137">
        <v>20.063475075343707</v>
      </c>
      <c r="AK45" s="137">
        <v>19.300732415709057</v>
      </c>
      <c r="AL45" s="137">
        <v>20.392564944232671</v>
      </c>
      <c r="AM45" s="137">
        <v>20.773860284973175</v>
      </c>
      <c r="AN45" s="137">
        <v>20.896622311420519</v>
      </c>
      <c r="AO45" s="137">
        <v>21.127535470487008</v>
      </c>
      <c r="AP45" s="137">
        <v>20.513820985332835</v>
      </c>
      <c r="AQ45" s="137">
        <v>21.331354970532544</v>
      </c>
      <c r="AR45" s="137">
        <v>21.006319986837394</v>
      </c>
      <c r="AS45" s="137">
        <v>20.483568964808061</v>
      </c>
      <c r="AT45" s="137">
        <v>19.963432953509692</v>
      </c>
      <c r="AU45" s="137">
        <v>20.368519726116727</v>
      </c>
      <c r="AV45" s="137">
        <v>19.780030935683804</v>
      </c>
      <c r="AW45" s="137">
        <v>19.384987918734573</v>
      </c>
      <c r="AX45" s="137">
        <v>19.427485936547274</v>
      </c>
      <c r="AY45" s="137">
        <v>18.869722141863313</v>
      </c>
      <c r="AZ45" s="137">
        <v>19.082560129718043</v>
      </c>
      <c r="BA45" s="137">
        <v>19.043591947847265</v>
      </c>
      <c r="BB45" s="137">
        <v>19.076273281256217</v>
      </c>
      <c r="BC45" s="137">
        <v>18.688509154315604</v>
      </c>
      <c r="BD45" s="137">
        <v>18.193006330842255</v>
      </c>
      <c r="BE45" s="137">
        <v>18.47125426533395</v>
      </c>
      <c r="BF45" s="137">
        <v>18.567339617185702</v>
      </c>
      <c r="BG45" s="137">
        <v>16.600000000000001</v>
      </c>
      <c r="BH45" s="137">
        <v>20</v>
      </c>
      <c r="BI45" s="137">
        <v>18.399999999999999</v>
      </c>
      <c r="BJ45" s="137">
        <v>19.191986756074314</v>
      </c>
      <c r="BK45" s="137">
        <v>18.8</v>
      </c>
      <c r="BL45" s="151">
        <v>19.2</v>
      </c>
      <c r="BM45" s="151">
        <v>19.3</v>
      </c>
      <c r="BN45" s="151">
        <v>19.5</v>
      </c>
      <c r="BO45" s="151">
        <v>21.2</v>
      </c>
      <c r="BP45" s="151">
        <v>20</v>
      </c>
      <c r="BQ45" s="151">
        <v>23.5</v>
      </c>
    </row>
    <row r="46" spans="2:69" ht="6.75" customHeight="1" x14ac:dyDescent="0.2">
      <c r="B46" s="46"/>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row>
    <row r="47" spans="2:69" x14ac:dyDescent="0.2">
      <c r="B47" s="47" t="s">
        <v>183</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row>
    <row r="48" spans="2:69" x14ac:dyDescent="0.2">
      <c r="B48" s="48" t="s">
        <v>313</v>
      </c>
      <c r="C48" s="90">
        <v>79.522999999999996</v>
      </c>
      <c r="D48" s="90">
        <v>76.52</v>
      </c>
      <c r="E48" s="90">
        <v>76.42</v>
      </c>
      <c r="F48" s="90">
        <v>73.77</v>
      </c>
      <c r="G48" s="90">
        <v>75.39</v>
      </c>
      <c r="H48" s="90">
        <v>76.569999999999993</v>
      </c>
      <c r="I48" s="90">
        <v>76.98</v>
      </c>
      <c r="J48" s="90">
        <v>76.23</v>
      </c>
      <c r="K48" s="90">
        <v>81.900000000000006</v>
      </c>
      <c r="L48" s="90">
        <v>78.069999999999993</v>
      </c>
      <c r="M48" s="90">
        <v>79.7</v>
      </c>
      <c r="N48" s="90">
        <v>78.489999999999995</v>
      </c>
      <c r="O48" s="90">
        <v>78.17</v>
      </c>
      <c r="P48" s="90">
        <v>82.26</v>
      </c>
      <c r="Q48" s="90">
        <v>79.680000000000007</v>
      </c>
      <c r="R48" s="90">
        <v>83.42</v>
      </c>
      <c r="S48" s="90">
        <v>81.998566411439924</v>
      </c>
      <c r="T48" s="90">
        <v>79.319999999999993</v>
      </c>
      <c r="U48" s="90">
        <v>84.71</v>
      </c>
      <c r="V48" s="90">
        <v>82.36</v>
      </c>
      <c r="W48" s="90">
        <v>85.92</v>
      </c>
      <c r="X48" s="90">
        <v>83.1</v>
      </c>
      <c r="Y48" s="90">
        <v>83.2</v>
      </c>
      <c r="Z48" s="90">
        <v>87.13</v>
      </c>
      <c r="AA48" s="90">
        <v>84.85</v>
      </c>
      <c r="AB48" s="90">
        <v>87.06</v>
      </c>
      <c r="AC48" s="90">
        <v>86.11</v>
      </c>
      <c r="AD48" s="90">
        <v>88.23</v>
      </c>
      <c r="AE48" s="90">
        <v>89.39</v>
      </c>
      <c r="AF48" s="90">
        <v>87.71</v>
      </c>
      <c r="AG48" s="90">
        <v>85.26</v>
      </c>
      <c r="AH48" s="90">
        <v>81.849999999999994</v>
      </c>
      <c r="AI48" s="90">
        <v>85.93</v>
      </c>
      <c r="AJ48" s="90">
        <v>85.11</v>
      </c>
      <c r="AK48" s="90">
        <v>84.56</v>
      </c>
      <c r="AL48" s="90">
        <v>83.61</v>
      </c>
      <c r="AM48" s="90">
        <v>79.41</v>
      </c>
      <c r="AN48" s="90">
        <v>77.650000000000006</v>
      </c>
      <c r="AO48" s="90">
        <v>78.58</v>
      </c>
      <c r="AP48" s="90">
        <v>79.67</v>
      </c>
      <c r="AQ48" s="90">
        <v>79.27</v>
      </c>
      <c r="AR48" s="90">
        <v>74.065276951550302</v>
      </c>
      <c r="AS48" s="90">
        <v>74.09</v>
      </c>
      <c r="AT48" s="110">
        <v>74.040000000000006</v>
      </c>
      <c r="AU48" s="110">
        <v>75.16</v>
      </c>
      <c r="AV48" s="110">
        <v>74.72</v>
      </c>
      <c r="AW48" s="110">
        <v>69.459999999999994</v>
      </c>
      <c r="AX48" s="110">
        <v>72.459999999999994</v>
      </c>
      <c r="AY48" s="110">
        <v>74.510000000000005</v>
      </c>
      <c r="AZ48" s="110">
        <v>72.86</v>
      </c>
      <c r="BA48" s="110">
        <v>74.06</v>
      </c>
      <c r="BB48" s="110">
        <v>70.849999999999994</v>
      </c>
      <c r="BC48" s="110">
        <v>69.41</v>
      </c>
      <c r="BD48" s="110">
        <v>72.150000000000006</v>
      </c>
      <c r="BE48" s="110">
        <v>71.569999999999993</v>
      </c>
      <c r="BF48" s="110">
        <v>69.22</v>
      </c>
      <c r="BG48" s="110">
        <v>53.84</v>
      </c>
      <c r="BH48" s="110">
        <v>66.8</v>
      </c>
      <c r="BI48" s="110">
        <v>79.63</v>
      </c>
      <c r="BJ48" s="110">
        <v>68.52</v>
      </c>
      <c r="BK48" s="110">
        <v>80.290000000000006</v>
      </c>
      <c r="BL48" s="110">
        <v>82.53</v>
      </c>
      <c r="BM48" s="110">
        <v>92.02</v>
      </c>
      <c r="BN48" s="110">
        <v>102.69</v>
      </c>
      <c r="BO48" s="110">
        <v>89.71</v>
      </c>
      <c r="BP48" s="110">
        <v>105.71</v>
      </c>
      <c r="BQ48" s="110">
        <v>103.19</v>
      </c>
    </row>
    <row r="49" spans="2:70" x14ac:dyDescent="0.2">
      <c r="B49" s="48" t="s">
        <v>221</v>
      </c>
      <c r="C49" s="90">
        <v>44.283000000000001</v>
      </c>
      <c r="D49" s="90">
        <v>45.17</v>
      </c>
      <c r="E49" s="90">
        <v>44.12</v>
      </c>
      <c r="F49" s="90">
        <v>42.76</v>
      </c>
      <c r="G49" s="90">
        <v>43.84</v>
      </c>
      <c r="H49" s="90">
        <v>44.39</v>
      </c>
      <c r="I49" s="90">
        <v>46.08</v>
      </c>
      <c r="J49" s="90">
        <v>47</v>
      </c>
      <c r="K49" s="90">
        <v>47.39</v>
      </c>
      <c r="L49" s="90">
        <v>46.27</v>
      </c>
      <c r="M49" s="90">
        <v>47.86</v>
      </c>
      <c r="N49" s="90">
        <v>48.25</v>
      </c>
      <c r="O49" s="90">
        <v>49.17</v>
      </c>
      <c r="P49" s="90">
        <v>49.9</v>
      </c>
      <c r="Q49" s="90">
        <v>48.83</v>
      </c>
      <c r="R49" s="90">
        <v>50.81</v>
      </c>
      <c r="S49" s="90">
        <v>51.173089464185509</v>
      </c>
      <c r="T49" s="90">
        <v>52.04</v>
      </c>
      <c r="U49" s="90">
        <v>52.3</v>
      </c>
      <c r="V49" s="90">
        <v>51.59</v>
      </c>
      <c r="W49" s="90">
        <v>52.74</v>
      </c>
      <c r="X49" s="90">
        <v>53.99</v>
      </c>
      <c r="Y49" s="90">
        <v>54.09</v>
      </c>
      <c r="Z49" s="90">
        <v>54.51</v>
      </c>
      <c r="AA49" s="90">
        <v>53.83</v>
      </c>
      <c r="AB49" s="90">
        <v>55.73</v>
      </c>
      <c r="AC49" s="90">
        <v>56.03</v>
      </c>
      <c r="AD49" s="90">
        <v>56.34</v>
      </c>
      <c r="AE49" s="90">
        <v>56.52</v>
      </c>
      <c r="AF49" s="90">
        <v>56.16</v>
      </c>
      <c r="AG49" s="90">
        <v>54.89</v>
      </c>
      <c r="AH49" s="90">
        <v>55.13</v>
      </c>
      <c r="AI49" s="90">
        <v>57.13</v>
      </c>
      <c r="AJ49" s="90">
        <v>57.31</v>
      </c>
      <c r="AK49" s="90">
        <v>56.08</v>
      </c>
      <c r="AL49" s="90">
        <v>57.65</v>
      </c>
      <c r="AM49" s="90">
        <v>58</v>
      </c>
      <c r="AN49" s="90">
        <v>58.43</v>
      </c>
      <c r="AO49" s="90">
        <v>58.82</v>
      </c>
      <c r="AP49" s="90">
        <v>58.23</v>
      </c>
      <c r="AQ49" s="90">
        <v>59.94</v>
      </c>
      <c r="AR49" s="90">
        <v>59.234305414039753</v>
      </c>
      <c r="AS49" s="90">
        <v>58.93</v>
      </c>
      <c r="AT49" s="110">
        <v>57.27</v>
      </c>
      <c r="AU49" s="110">
        <v>58.77</v>
      </c>
      <c r="AV49" s="110">
        <v>56.57</v>
      </c>
      <c r="AW49" s="110">
        <v>55.66</v>
      </c>
      <c r="AX49" s="110">
        <v>55.39</v>
      </c>
      <c r="AY49" s="110">
        <v>54.99</v>
      </c>
      <c r="AZ49" s="110">
        <v>55.62</v>
      </c>
      <c r="BA49" s="110">
        <v>54.79</v>
      </c>
      <c r="BB49" s="110">
        <v>54.12</v>
      </c>
      <c r="BC49" s="110">
        <v>53.82</v>
      </c>
      <c r="BD49" s="110">
        <v>53.09</v>
      </c>
      <c r="BE49" s="110">
        <v>53.92</v>
      </c>
      <c r="BF49" s="110">
        <v>53.13</v>
      </c>
      <c r="BG49" s="110">
        <v>53.84</v>
      </c>
      <c r="BH49" s="110">
        <v>53.9</v>
      </c>
      <c r="BI49" s="110">
        <v>54.31</v>
      </c>
      <c r="BJ49" s="110">
        <v>53.81</v>
      </c>
      <c r="BK49" s="110">
        <v>55.68</v>
      </c>
      <c r="BL49" s="110">
        <v>57.05</v>
      </c>
      <c r="BM49" s="110">
        <v>58.44</v>
      </c>
      <c r="BN49" s="110">
        <v>59.94</v>
      </c>
      <c r="BO49" s="110">
        <v>57.49</v>
      </c>
      <c r="BP49" s="110">
        <v>61.19</v>
      </c>
      <c r="BQ49" s="110">
        <v>64.5</v>
      </c>
    </row>
    <row r="50" spans="2:70" ht="5.25" customHeight="1" x14ac:dyDescent="0.2">
      <c r="B50" s="48"/>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row>
    <row r="51" spans="2:70" x14ac:dyDescent="0.2">
      <c r="B51" s="47" t="s">
        <v>274</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row>
    <row r="52" spans="2:70" x14ac:dyDescent="0.2">
      <c r="B52" s="56" t="s">
        <v>56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v>0.754</v>
      </c>
      <c r="AL52" s="127"/>
      <c r="AM52" s="127"/>
      <c r="AN52" s="127"/>
      <c r="AO52" s="127"/>
      <c r="AP52" s="127">
        <v>0.78</v>
      </c>
      <c r="AQ52" s="127">
        <v>0.75800000000000001</v>
      </c>
      <c r="AR52" s="127"/>
      <c r="AS52" s="127"/>
      <c r="AT52" s="127">
        <v>0.78500000000000003</v>
      </c>
      <c r="AU52" s="127">
        <v>0.78600000000000003</v>
      </c>
      <c r="AV52" s="127">
        <v>0.78700000000000003</v>
      </c>
      <c r="AW52" s="127">
        <v>0.77</v>
      </c>
      <c r="AX52" s="127">
        <v>0.81100000000000005</v>
      </c>
      <c r="AY52" s="127">
        <v>0.81100000000000005</v>
      </c>
      <c r="AZ52" s="127">
        <v>0.79600000000000004</v>
      </c>
      <c r="BA52" s="127">
        <v>0.79800000000000004</v>
      </c>
      <c r="BB52" s="127">
        <v>0.78800000000000003</v>
      </c>
      <c r="BC52" s="127">
        <v>0.78600000000000003</v>
      </c>
      <c r="BD52" s="127">
        <v>0.79100000000000004</v>
      </c>
      <c r="BE52" s="127">
        <v>0.79100000000000004</v>
      </c>
      <c r="BF52" s="127">
        <v>0.78200000000000003</v>
      </c>
      <c r="BG52" s="127">
        <v>0.55600000000000005</v>
      </c>
      <c r="BH52" s="127">
        <v>0.75900000000000001</v>
      </c>
      <c r="BI52" s="127">
        <v>0.84499999999999997</v>
      </c>
      <c r="BJ52" s="127">
        <v>0.73499999999999999</v>
      </c>
      <c r="BK52" s="127">
        <v>0.80400000000000005</v>
      </c>
      <c r="BL52" s="127">
        <v>0.75900000000000001</v>
      </c>
      <c r="BM52" s="127">
        <v>0.81299999999999994</v>
      </c>
      <c r="BN52" s="127">
        <v>0.81499999999999995</v>
      </c>
      <c r="BO52" s="127">
        <v>0.79800000000000004</v>
      </c>
      <c r="BP52" s="127">
        <v>0.78500000000000003</v>
      </c>
      <c r="BQ52" s="127">
        <v>0.79700000000000004</v>
      </c>
    </row>
    <row r="53" spans="2:70" x14ac:dyDescent="0.2">
      <c r="B53" s="56" t="s">
        <v>221</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v>0.98399999999999999</v>
      </c>
      <c r="AL53" s="127"/>
      <c r="AM53" s="127"/>
      <c r="AN53" s="127"/>
      <c r="AO53" s="127"/>
      <c r="AP53" s="127">
        <v>0.98947597506374629</v>
      </c>
      <c r="AQ53" s="127">
        <v>0.98553810993795343</v>
      </c>
      <c r="AR53" s="127"/>
      <c r="AS53" s="127"/>
      <c r="AT53" s="127">
        <v>0.97995675023183149</v>
      </c>
      <c r="AU53" s="127">
        <v>0.98156301581041072</v>
      </c>
      <c r="AV53" s="127">
        <v>0.97499999999999998</v>
      </c>
      <c r="AW53" s="127">
        <v>0.96899999999999997</v>
      </c>
      <c r="AX53" s="127">
        <v>0.97499999999999998</v>
      </c>
      <c r="AY53" s="127">
        <v>0.95599999999999996</v>
      </c>
      <c r="AZ53" s="127">
        <v>0.96799999999999997</v>
      </c>
      <c r="BA53" s="127">
        <v>0.96399999999999997</v>
      </c>
      <c r="BB53" s="127">
        <v>0.97899999999999998</v>
      </c>
      <c r="BC53" s="127">
        <v>0.96699999999999997</v>
      </c>
      <c r="BD53" s="127">
        <v>0.95599999999999996</v>
      </c>
      <c r="BE53" s="127">
        <v>0.96599999999999997</v>
      </c>
      <c r="BF53" s="127">
        <v>0.96699999999999997</v>
      </c>
      <c r="BG53" s="127">
        <v>0.96399999999999997</v>
      </c>
      <c r="BH53" s="127">
        <v>0.97799999999999998</v>
      </c>
      <c r="BI53" s="127">
        <v>0.98799999999999999</v>
      </c>
      <c r="BJ53" s="127">
        <v>0.97399999999999998</v>
      </c>
      <c r="BK53" s="127">
        <v>0.98599999999999999</v>
      </c>
      <c r="BL53" s="127">
        <v>0.98399999999999999</v>
      </c>
      <c r="BM53" s="127">
        <v>0.97899999999999998</v>
      </c>
      <c r="BN53" s="127">
        <v>0.97099999999999997</v>
      </c>
      <c r="BO53" s="127">
        <v>0.98</v>
      </c>
      <c r="BP53" s="127">
        <v>0.96799999999999997</v>
      </c>
      <c r="BQ53" s="127">
        <v>0.96799999999999997</v>
      </c>
    </row>
    <row r="54" spans="2:70" ht="6.75" customHeight="1" x14ac:dyDescent="0.2">
      <c r="B54" s="46"/>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row>
    <row r="55" spans="2:70" x14ac:dyDescent="0.2">
      <c r="B55" s="47" t="s">
        <v>315</v>
      </c>
      <c r="C55" s="42">
        <v>26105</v>
      </c>
      <c r="D55" s="42">
        <v>33520</v>
      </c>
      <c r="E55" s="42">
        <v>38050</v>
      </c>
      <c r="F55" s="42">
        <v>44211</v>
      </c>
      <c r="G55" s="42">
        <v>43161</v>
      </c>
      <c r="H55" s="42">
        <v>11486</v>
      </c>
      <c r="I55" s="42">
        <v>11323</v>
      </c>
      <c r="J55" s="42">
        <v>17798</v>
      </c>
      <c r="K55" s="42">
        <v>25327</v>
      </c>
      <c r="L55" s="42">
        <v>65934</v>
      </c>
      <c r="M55" s="42">
        <v>8065</v>
      </c>
      <c r="N55" s="42">
        <v>20602</v>
      </c>
      <c r="O55" s="42">
        <v>9493</v>
      </c>
      <c r="P55" s="42">
        <v>21790</v>
      </c>
      <c r="Q55" s="42">
        <v>59950</v>
      </c>
      <c r="R55" s="42">
        <v>8723</v>
      </c>
      <c r="S55" s="42">
        <v>13198</v>
      </c>
      <c r="T55" s="42">
        <v>18838</v>
      </c>
      <c r="U55" s="42">
        <v>17896</v>
      </c>
      <c r="V55" s="42">
        <v>58655</v>
      </c>
      <c r="W55" s="42">
        <v>12349</v>
      </c>
      <c r="X55" s="42">
        <v>21238</v>
      </c>
      <c r="Y55" s="42">
        <v>17569</v>
      </c>
      <c r="Z55" s="42">
        <v>18588</v>
      </c>
      <c r="AA55" s="42">
        <v>69744</v>
      </c>
      <c r="AB55" s="42">
        <v>10880</v>
      </c>
      <c r="AC55" s="42">
        <v>24184</v>
      </c>
      <c r="AD55" s="42">
        <v>17674</v>
      </c>
      <c r="AE55" s="42">
        <v>27066</v>
      </c>
      <c r="AF55" s="42">
        <v>79804</v>
      </c>
      <c r="AG55" s="42">
        <v>10640</v>
      </c>
      <c r="AH55" s="42">
        <v>16211</v>
      </c>
      <c r="AI55" s="42">
        <v>15521</v>
      </c>
      <c r="AJ55" s="42">
        <v>21660</v>
      </c>
      <c r="AK55" s="42">
        <v>64032</v>
      </c>
      <c r="AL55" s="42">
        <v>6989</v>
      </c>
      <c r="AM55" s="42">
        <v>24020</v>
      </c>
      <c r="AN55" s="42">
        <v>28903</v>
      </c>
      <c r="AO55" s="42">
        <v>27921</v>
      </c>
      <c r="AP55" s="42">
        <v>87833</v>
      </c>
      <c r="AQ55" s="42">
        <v>15123</v>
      </c>
      <c r="AR55" s="42">
        <v>35935</v>
      </c>
      <c r="AS55" s="42">
        <v>49051</v>
      </c>
      <c r="AT55" s="126">
        <v>35143</v>
      </c>
      <c r="AU55" s="126">
        <v>135252</v>
      </c>
      <c r="AV55" s="126">
        <v>23847</v>
      </c>
      <c r="AW55" s="126">
        <v>39541</v>
      </c>
      <c r="AX55" s="126">
        <v>44464</v>
      </c>
      <c r="AY55" s="126">
        <v>57569</v>
      </c>
      <c r="AZ55" s="126">
        <v>165421</v>
      </c>
      <c r="BA55" s="126">
        <v>36943</v>
      </c>
      <c r="BB55" s="126">
        <v>62534</v>
      </c>
      <c r="BC55" s="126">
        <v>59794</v>
      </c>
      <c r="BD55" s="126">
        <v>64263</v>
      </c>
      <c r="BE55" s="126">
        <v>223534</v>
      </c>
      <c r="BF55" s="126">
        <v>40879</v>
      </c>
      <c r="BG55" s="126">
        <v>2871</v>
      </c>
      <c r="BH55" s="126">
        <v>22881</v>
      </c>
      <c r="BI55" s="126">
        <v>42748</v>
      </c>
      <c r="BJ55" s="126">
        <v>109379</v>
      </c>
      <c r="BK55" s="126">
        <v>26360</v>
      </c>
      <c r="BL55" s="126">
        <v>28653</v>
      </c>
      <c r="BM55" s="126">
        <v>22437</v>
      </c>
      <c r="BN55" s="126">
        <v>34060</v>
      </c>
      <c r="BO55" s="126">
        <v>111510</v>
      </c>
      <c r="BP55" s="126">
        <v>18680</v>
      </c>
      <c r="BQ55" s="126">
        <v>41162</v>
      </c>
    </row>
    <row r="56" spans="2:70" ht="6.75" customHeight="1" x14ac:dyDescent="0.2">
      <c r="B56" s="49"/>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row>
    <row r="57" spans="2:70" x14ac:dyDescent="0.2">
      <c r="B57" s="50" t="s">
        <v>184</v>
      </c>
      <c r="C57" s="90">
        <v>26.08</v>
      </c>
      <c r="D57" s="90">
        <v>27.62</v>
      </c>
      <c r="E57" s="90">
        <v>27.55</v>
      </c>
      <c r="F57" s="90">
        <v>29.64</v>
      </c>
      <c r="G57" s="90">
        <v>27.47</v>
      </c>
      <c r="H57" s="90">
        <v>26.87</v>
      </c>
      <c r="I57" s="90">
        <v>31.43</v>
      </c>
      <c r="J57" s="90">
        <v>28.74</v>
      </c>
      <c r="K57" s="90">
        <v>28.09</v>
      </c>
      <c r="L57" s="90">
        <v>28.63</v>
      </c>
      <c r="M57" s="90">
        <v>28.03</v>
      </c>
      <c r="N57" s="90">
        <v>28.45</v>
      </c>
      <c r="O57" s="90">
        <v>30.33</v>
      </c>
      <c r="P57" s="90">
        <v>29.7</v>
      </c>
      <c r="Q57" s="90">
        <v>29.13</v>
      </c>
      <c r="R57" s="90">
        <v>28.37</v>
      </c>
      <c r="S57" s="61">
        <v>28.588407334444618</v>
      </c>
      <c r="T57" s="61">
        <v>26.31</v>
      </c>
      <c r="U57" s="61">
        <v>27.56</v>
      </c>
      <c r="V57" s="61">
        <v>27.51</v>
      </c>
      <c r="W57" s="61">
        <v>27.61</v>
      </c>
      <c r="X57" s="61">
        <v>28.37</v>
      </c>
      <c r="Y57" s="61">
        <v>30.02</v>
      </c>
      <c r="Z57" s="61">
        <v>29.76</v>
      </c>
      <c r="AA57" s="61">
        <v>29.02</v>
      </c>
      <c r="AB57" s="61">
        <v>29.13</v>
      </c>
      <c r="AC57" s="61">
        <v>29.08</v>
      </c>
      <c r="AD57" s="61">
        <v>33.01</v>
      </c>
      <c r="AE57" s="61">
        <v>32.380000000000003</v>
      </c>
      <c r="AF57" s="61">
        <v>31.08</v>
      </c>
      <c r="AG57" s="61">
        <v>32.76</v>
      </c>
      <c r="AH57" s="61">
        <v>34.03</v>
      </c>
      <c r="AI57" s="61">
        <v>34.67</v>
      </c>
      <c r="AJ57" s="61">
        <v>38.630000000000003</v>
      </c>
      <c r="AK57" s="61">
        <v>35.53</v>
      </c>
      <c r="AL57" s="61">
        <v>36.4</v>
      </c>
      <c r="AM57" s="61">
        <v>36.549999999999997</v>
      </c>
      <c r="AN57" s="61">
        <v>37.26</v>
      </c>
      <c r="AO57" s="61">
        <v>38.549999999999997</v>
      </c>
      <c r="AP57" s="61">
        <v>37.409999999999997</v>
      </c>
      <c r="AQ57" s="61">
        <v>40.83</v>
      </c>
      <c r="AR57" s="61">
        <v>41.42</v>
      </c>
      <c r="AS57" s="61">
        <v>39.159999999999997</v>
      </c>
      <c r="AT57" s="110">
        <v>40.869999999999997</v>
      </c>
      <c r="AU57" s="110">
        <v>40.39</v>
      </c>
      <c r="AV57" s="110">
        <v>39.090000000000003</v>
      </c>
      <c r="AW57" s="110">
        <v>41.52</v>
      </c>
      <c r="AX57" s="110">
        <v>44.03</v>
      </c>
      <c r="AY57" s="110">
        <v>42.43</v>
      </c>
      <c r="AZ57" s="110">
        <v>42.16</v>
      </c>
      <c r="BA57" s="110">
        <v>43.13</v>
      </c>
      <c r="BB57" s="110">
        <v>44.05</v>
      </c>
      <c r="BC57" s="110">
        <v>46.77</v>
      </c>
      <c r="BD57" s="110">
        <v>48.72</v>
      </c>
      <c r="BE57" s="110">
        <v>45.96</v>
      </c>
      <c r="BF57" s="110">
        <v>44.92</v>
      </c>
      <c r="BG57" s="110">
        <v>59.84</v>
      </c>
      <c r="BH57" s="110">
        <v>46.75</v>
      </c>
      <c r="BI57" s="110">
        <v>57.08</v>
      </c>
      <c r="BJ57" s="110">
        <v>50.45</v>
      </c>
      <c r="BK57" s="124">
        <v>58.035298450682852</v>
      </c>
      <c r="BL57" s="124">
        <v>62.67</v>
      </c>
      <c r="BM57" s="124">
        <v>72.709999999999994</v>
      </c>
      <c r="BN57" s="124">
        <v>78.989999999999995</v>
      </c>
      <c r="BO57" s="124">
        <v>68.58</v>
      </c>
      <c r="BP57" s="124">
        <v>89.49</v>
      </c>
      <c r="BQ57" s="124">
        <v>92.53</v>
      </c>
    </row>
    <row r="58" spans="2:70" ht="6.75" customHeight="1" x14ac:dyDescent="0.2">
      <c r="B58" s="5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row>
    <row r="59" spans="2:70" x14ac:dyDescent="0.2">
      <c r="B59" s="47" t="s">
        <v>185</v>
      </c>
      <c r="C59" s="42">
        <v>18763</v>
      </c>
      <c r="D59" s="42">
        <v>23174</v>
      </c>
      <c r="E59" s="42">
        <v>30093</v>
      </c>
      <c r="F59" s="42">
        <v>34281</v>
      </c>
      <c r="G59" s="42">
        <v>34519</v>
      </c>
      <c r="H59" s="42">
        <v>10948</v>
      </c>
      <c r="I59" s="42">
        <v>10679</v>
      </c>
      <c r="J59" s="42">
        <v>12859</v>
      </c>
      <c r="K59" s="42">
        <v>12799</v>
      </c>
      <c r="L59" s="42">
        <v>47285</v>
      </c>
      <c r="M59" s="42">
        <v>11581</v>
      </c>
      <c r="N59" s="42">
        <v>12478</v>
      </c>
      <c r="O59" s="42">
        <v>13635</v>
      </c>
      <c r="P59" s="42">
        <v>13078</v>
      </c>
      <c r="Q59" s="42">
        <v>50772</v>
      </c>
      <c r="R59" s="42">
        <v>13285</v>
      </c>
      <c r="S59" s="42">
        <v>14504</v>
      </c>
      <c r="T59" s="42">
        <v>15091</v>
      </c>
      <c r="U59" s="42">
        <v>13764</v>
      </c>
      <c r="V59" s="42">
        <v>56644</v>
      </c>
      <c r="W59" s="42">
        <v>12934</v>
      </c>
      <c r="X59" s="42">
        <v>13669</v>
      </c>
      <c r="Y59" s="42">
        <v>18039</v>
      </c>
      <c r="Z59" s="42">
        <v>17999</v>
      </c>
      <c r="AA59" s="42">
        <v>62641</v>
      </c>
      <c r="AB59" s="42">
        <v>17449</v>
      </c>
      <c r="AC59" s="42">
        <v>15889</v>
      </c>
      <c r="AD59" s="42">
        <v>18815</v>
      </c>
      <c r="AE59" s="42">
        <v>18468</v>
      </c>
      <c r="AF59" s="42">
        <v>70621</v>
      </c>
      <c r="AG59" s="42">
        <v>17449</v>
      </c>
      <c r="AH59" s="42">
        <v>16071</v>
      </c>
      <c r="AI59" s="42">
        <v>15738</v>
      </c>
      <c r="AJ59" s="42">
        <v>15047</v>
      </c>
      <c r="AK59" s="42">
        <v>64305</v>
      </c>
      <c r="AL59" s="42">
        <v>16348</v>
      </c>
      <c r="AM59" s="42">
        <v>13839</v>
      </c>
      <c r="AN59" s="42">
        <v>17379</v>
      </c>
      <c r="AO59" s="42">
        <v>20883</v>
      </c>
      <c r="AP59" s="42">
        <v>68449</v>
      </c>
      <c r="AQ59" s="42">
        <v>20309</v>
      </c>
      <c r="AR59" s="42">
        <v>20201</v>
      </c>
      <c r="AS59" s="42">
        <v>23941</v>
      </c>
      <c r="AT59" s="126">
        <v>26103</v>
      </c>
      <c r="AU59" s="126">
        <v>90554</v>
      </c>
      <c r="AV59" s="126">
        <v>25288</v>
      </c>
      <c r="AW59" s="126">
        <v>23626</v>
      </c>
      <c r="AX59" s="126">
        <v>30084</v>
      </c>
      <c r="AY59" s="126">
        <v>32281</v>
      </c>
      <c r="AZ59" s="126">
        <v>111279</v>
      </c>
      <c r="BA59" s="126">
        <v>36651</v>
      </c>
      <c r="BB59" s="126">
        <v>33095</v>
      </c>
      <c r="BC59" s="126">
        <v>36804</v>
      </c>
      <c r="BD59" s="126">
        <v>41365</v>
      </c>
      <c r="BE59" s="126">
        <v>147915</v>
      </c>
      <c r="BF59" s="126">
        <v>38361</v>
      </c>
      <c r="BG59" s="126">
        <v>19736</v>
      </c>
      <c r="BH59" s="126">
        <v>45536</v>
      </c>
      <c r="BI59" s="126">
        <v>31857</v>
      </c>
      <c r="BJ59" s="126">
        <v>135490</v>
      </c>
      <c r="BK59" s="126">
        <v>29032</v>
      </c>
      <c r="BL59" s="126">
        <v>26643</v>
      </c>
      <c r="BM59" s="126">
        <v>21620</v>
      </c>
      <c r="BN59" s="126">
        <v>15550</v>
      </c>
      <c r="BO59" s="126">
        <v>92845</v>
      </c>
      <c r="BP59" s="126">
        <v>14556</v>
      </c>
      <c r="BQ59" s="126">
        <v>18862</v>
      </c>
      <c r="BR59" s="153"/>
    </row>
    <row r="60" spans="2:70" ht="7.5" customHeight="1" x14ac:dyDescent="0.2">
      <c r="B60" s="49"/>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row>
    <row r="61" spans="2:70" ht="13.5" customHeight="1" x14ac:dyDescent="0.2">
      <c r="B61" s="50" t="s">
        <v>318</v>
      </c>
      <c r="C61" s="90">
        <v>22.13</v>
      </c>
      <c r="D61" s="90">
        <v>23.69</v>
      </c>
      <c r="E61" s="90">
        <v>26.59</v>
      </c>
      <c r="F61" s="90">
        <v>26.81</v>
      </c>
      <c r="G61" s="90">
        <v>24.62</v>
      </c>
      <c r="H61" s="90">
        <v>25.19</v>
      </c>
      <c r="I61" s="90">
        <v>24.967787245996817</v>
      </c>
      <c r="J61" s="90">
        <v>25.47</v>
      </c>
      <c r="K61" s="90">
        <v>27.43</v>
      </c>
      <c r="L61" s="90">
        <v>25.8</v>
      </c>
      <c r="M61" s="90">
        <v>26.95</v>
      </c>
      <c r="N61" s="90">
        <v>25.82</v>
      </c>
      <c r="O61" s="90">
        <v>26.16</v>
      </c>
      <c r="P61" s="90">
        <v>26.32</v>
      </c>
      <c r="Q61" s="90">
        <v>26.3</v>
      </c>
      <c r="R61" s="90">
        <v>25.48</v>
      </c>
      <c r="S61" s="61">
        <v>24.346111417539991</v>
      </c>
      <c r="T61" s="61">
        <v>23.63660459876748</v>
      </c>
      <c r="U61" s="61">
        <v>23.6054199360651</v>
      </c>
      <c r="V61" s="61">
        <v>24.240502083186218</v>
      </c>
      <c r="W61" s="61">
        <v>25.313128189268593</v>
      </c>
      <c r="X61" s="61">
        <v>25.18838247128539</v>
      </c>
      <c r="Y61" s="61">
        <v>25.261932479627475</v>
      </c>
      <c r="Z61" s="104">
        <v>25.629201622312351</v>
      </c>
      <c r="AA61" s="104">
        <v>25.360386967002437</v>
      </c>
      <c r="AB61" s="104">
        <v>25.600320935297152</v>
      </c>
      <c r="AC61" s="90">
        <v>25.363458996790232</v>
      </c>
      <c r="AD61" s="104">
        <v>25.511559925591285</v>
      </c>
      <c r="AE61" s="104">
        <v>27.030539311241064</v>
      </c>
      <c r="AF61" s="104">
        <v>25.9</v>
      </c>
      <c r="AG61" s="104">
        <v>28.328270961086599</v>
      </c>
      <c r="AH61" s="104">
        <v>27.77</v>
      </c>
      <c r="AI61" s="104">
        <v>28.76</v>
      </c>
      <c r="AJ61" s="104">
        <v>29.38</v>
      </c>
      <c r="AK61" s="104">
        <v>28.54</v>
      </c>
      <c r="AL61" s="104">
        <v>30.36</v>
      </c>
      <c r="AM61" s="104">
        <v>30.64</v>
      </c>
      <c r="AN61" s="104">
        <v>31.13</v>
      </c>
      <c r="AO61" s="104">
        <v>32.4</v>
      </c>
      <c r="AP61" s="104">
        <v>31.23</v>
      </c>
      <c r="AQ61" s="104">
        <v>34.54</v>
      </c>
      <c r="AR61" s="104">
        <v>35.08</v>
      </c>
      <c r="AS61" s="104">
        <v>35.03</v>
      </c>
      <c r="AT61" s="110">
        <v>36.590000000000003</v>
      </c>
      <c r="AU61" s="110">
        <v>35.380000000000003</v>
      </c>
      <c r="AV61" s="110">
        <v>37.75</v>
      </c>
      <c r="AW61" s="110">
        <v>37.979999999999997</v>
      </c>
      <c r="AX61" s="110">
        <v>37.700000000000003</v>
      </c>
      <c r="AY61" s="110">
        <v>38</v>
      </c>
      <c r="AZ61" s="110">
        <v>37.86</v>
      </c>
      <c r="BA61" s="110">
        <v>38.020000000000003</v>
      </c>
      <c r="BB61" s="7">
        <v>39.58</v>
      </c>
      <c r="BC61" s="7">
        <v>40.64</v>
      </c>
      <c r="BD61" s="7">
        <v>40.82</v>
      </c>
      <c r="BE61" s="7">
        <v>39.479999999999997</v>
      </c>
      <c r="BF61" s="7">
        <v>40.33</v>
      </c>
      <c r="BG61" s="7">
        <v>38.56</v>
      </c>
      <c r="BH61" s="7">
        <v>43.15</v>
      </c>
      <c r="BI61" s="7">
        <v>46.5</v>
      </c>
      <c r="BJ61" s="7">
        <v>42.47</v>
      </c>
      <c r="BK61" s="7">
        <v>48.93</v>
      </c>
      <c r="BL61" s="110">
        <v>51.47</v>
      </c>
      <c r="BM61" s="110">
        <v>55.62</v>
      </c>
      <c r="BN61" s="110">
        <v>57.35</v>
      </c>
      <c r="BO61" s="7">
        <v>52.63</v>
      </c>
      <c r="BP61" s="7">
        <v>65.459999999999994</v>
      </c>
      <c r="BQ61" s="7">
        <v>65.09</v>
      </c>
    </row>
    <row r="62" spans="2:70" x14ac:dyDescent="0.2">
      <c r="B62" s="50" t="s">
        <v>317</v>
      </c>
      <c r="C62" s="134">
        <v>0</v>
      </c>
      <c r="D62" s="134">
        <v>0</v>
      </c>
      <c r="E62" s="134">
        <v>0</v>
      </c>
      <c r="F62" s="134">
        <v>0</v>
      </c>
      <c r="G62" s="134">
        <v>0</v>
      </c>
      <c r="H62" s="134">
        <v>0</v>
      </c>
      <c r="I62" s="134">
        <v>0</v>
      </c>
      <c r="J62" s="134">
        <v>0</v>
      </c>
      <c r="K62" s="134">
        <v>0</v>
      </c>
      <c r="L62" s="134">
        <v>0</v>
      </c>
      <c r="M62" s="134">
        <v>0</v>
      </c>
      <c r="N62" s="134">
        <v>0</v>
      </c>
      <c r="O62" s="134">
        <v>0</v>
      </c>
      <c r="P62" s="134">
        <v>0</v>
      </c>
      <c r="Q62" s="134">
        <v>0</v>
      </c>
      <c r="R62" s="134">
        <v>0</v>
      </c>
      <c r="S62" s="134">
        <v>0</v>
      </c>
      <c r="T62" s="134">
        <v>0</v>
      </c>
      <c r="U62" s="134">
        <v>0</v>
      </c>
      <c r="V62" s="134">
        <v>0</v>
      </c>
      <c r="W62" s="134">
        <v>0</v>
      </c>
      <c r="X62" s="134">
        <v>0</v>
      </c>
      <c r="Y62" s="134">
        <v>0</v>
      </c>
      <c r="Z62" s="134">
        <v>0</v>
      </c>
      <c r="AA62" s="134">
        <v>0</v>
      </c>
      <c r="AB62" s="134">
        <v>0</v>
      </c>
      <c r="AC62" s="134">
        <v>0</v>
      </c>
      <c r="AD62" s="134">
        <v>0</v>
      </c>
      <c r="AE62" s="134">
        <v>0</v>
      </c>
      <c r="AF62" s="134">
        <v>0</v>
      </c>
      <c r="AG62" s="134">
        <v>0</v>
      </c>
      <c r="AH62" s="134">
        <v>0</v>
      </c>
      <c r="AI62" s="134">
        <v>0</v>
      </c>
      <c r="AJ62" s="134">
        <v>0</v>
      </c>
      <c r="AK62" s="134">
        <v>0</v>
      </c>
      <c r="AL62" s="134">
        <v>0</v>
      </c>
      <c r="AM62" s="134">
        <v>0</v>
      </c>
      <c r="AN62" s="134">
        <v>0</v>
      </c>
      <c r="AO62" s="134">
        <v>0</v>
      </c>
      <c r="AP62" s="134">
        <v>0</v>
      </c>
      <c r="AQ62" s="134">
        <v>0</v>
      </c>
      <c r="AR62" s="134">
        <v>0</v>
      </c>
      <c r="AS62" s="134">
        <v>0</v>
      </c>
      <c r="AT62" s="134">
        <v>0</v>
      </c>
      <c r="AU62" s="134">
        <v>0</v>
      </c>
      <c r="AV62" s="134">
        <v>0</v>
      </c>
      <c r="AW62" s="134">
        <v>0</v>
      </c>
      <c r="AX62" s="134">
        <v>0</v>
      </c>
      <c r="AY62" s="134">
        <v>0</v>
      </c>
      <c r="AZ62" s="134">
        <v>0</v>
      </c>
      <c r="BA62" s="7">
        <v>37.659999999999997</v>
      </c>
      <c r="BB62" s="7">
        <v>39.18</v>
      </c>
      <c r="BC62" s="7">
        <v>40.25</v>
      </c>
      <c r="BD62" s="7">
        <v>40.46</v>
      </c>
      <c r="BE62" s="7">
        <v>54.73</v>
      </c>
      <c r="BF62" s="7">
        <v>0</v>
      </c>
    </row>
    <row r="63" spans="2:70" ht="6.75" customHeight="1" x14ac:dyDescent="0.2">
      <c r="B63" s="46"/>
      <c r="R63" s="42"/>
      <c r="S63" s="42"/>
      <c r="T63" s="42"/>
    </row>
    <row r="64" spans="2:70" x14ac:dyDescent="0.2">
      <c r="B64" s="80"/>
      <c r="C64" s="80"/>
      <c r="D64" s="80"/>
      <c r="E64" s="80"/>
      <c r="F64" s="80"/>
      <c r="G64" s="80"/>
      <c r="H64" s="80"/>
      <c r="I64" s="80"/>
      <c r="J64" s="80"/>
      <c r="K64" s="80"/>
      <c r="L64" s="80"/>
      <c r="M64" s="80"/>
      <c r="N64" s="80"/>
      <c r="O64" s="80"/>
      <c r="P64" s="80"/>
      <c r="Q64" s="80"/>
      <c r="R64" s="80"/>
    </row>
    <row r="65" spans="2:70" x14ac:dyDescent="0.2">
      <c r="B65" s="80"/>
      <c r="C65" s="80"/>
      <c r="D65" s="80"/>
      <c r="E65" s="80"/>
      <c r="F65" s="80"/>
      <c r="G65" s="80"/>
      <c r="H65" s="80"/>
      <c r="I65" s="80"/>
      <c r="J65" s="80"/>
      <c r="K65" s="80"/>
      <c r="L65" s="80"/>
      <c r="M65" s="80"/>
      <c r="N65" s="80"/>
      <c r="O65" s="80"/>
      <c r="P65" s="80"/>
      <c r="Q65" s="80"/>
      <c r="R65" s="80"/>
    </row>
    <row r="66" spans="2:70" x14ac:dyDescent="0.2">
      <c r="B66" s="110" t="s">
        <v>312</v>
      </c>
      <c r="C66" s="80"/>
      <c r="D66" s="80"/>
      <c r="E66" s="80"/>
      <c r="F66" s="80"/>
      <c r="G66" s="80"/>
      <c r="H66" s="80"/>
      <c r="I66" s="80"/>
      <c r="J66" s="80"/>
      <c r="K66" s="80"/>
      <c r="L66" s="80"/>
      <c r="M66" s="80"/>
      <c r="N66" s="80"/>
      <c r="O66" s="80"/>
      <c r="P66" s="80"/>
      <c r="Q66" s="80"/>
      <c r="R66" s="80"/>
    </row>
    <row r="67" spans="2:70" x14ac:dyDescent="0.2">
      <c r="B67" s="110" t="s">
        <v>314</v>
      </c>
      <c r="C67" s="80"/>
      <c r="D67" s="80"/>
      <c r="E67" s="80"/>
      <c r="F67" s="80"/>
      <c r="G67" s="80"/>
      <c r="H67" s="80"/>
      <c r="I67" s="80"/>
      <c r="J67" s="80"/>
      <c r="K67" s="80"/>
      <c r="L67" s="80"/>
      <c r="M67" s="80"/>
      <c r="N67" s="80"/>
      <c r="O67" s="80"/>
      <c r="P67" s="80"/>
      <c r="Q67" s="80"/>
      <c r="R67" s="80"/>
    </row>
    <row r="68" spans="2:70" x14ac:dyDescent="0.2">
      <c r="B68" s="150" t="s">
        <v>316</v>
      </c>
      <c r="C68" s="80"/>
      <c r="D68" s="80"/>
      <c r="E68" s="80"/>
      <c r="F68" s="80"/>
      <c r="G68" s="80"/>
      <c r="H68" s="80"/>
      <c r="I68" s="80"/>
      <c r="J68" s="80"/>
      <c r="K68" s="80"/>
      <c r="L68" s="80"/>
      <c r="M68" s="80"/>
      <c r="N68" s="80"/>
      <c r="O68" s="80"/>
      <c r="P68" s="80"/>
      <c r="Q68" s="80"/>
      <c r="R68" s="80"/>
    </row>
    <row r="69" spans="2:70" x14ac:dyDescent="0.2">
      <c r="B69" s="436"/>
      <c r="C69" s="436"/>
      <c r="D69" s="436"/>
      <c r="E69" s="436"/>
      <c r="F69" s="436"/>
      <c r="G69" s="436"/>
      <c r="H69" s="436"/>
      <c r="I69" s="436"/>
      <c r="J69" s="436"/>
      <c r="K69" s="436"/>
      <c r="L69" s="436"/>
      <c r="M69" s="436"/>
      <c r="N69" s="436"/>
      <c r="O69" s="436"/>
    </row>
    <row r="72" spans="2:70" x14ac:dyDescent="0.2">
      <c r="BK72" s="153"/>
      <c r="BM72" s="153"/>
      <c r="BN72" s="153"/>
      <c r="BP72" s="153"/>
      <c r="BQ72" s="153"/>
      <c r="BR72" s="154"/>
    </row>
  </sheetData>
  <mergeCells count="1">
    <mergeCell ref="B69:O69"/>
  </mergeCells>
  <phoneticPr fontId="8" type="noConversion"/>
  <pageMargins left="0.17" right="0.16" top="0.53" bottom="0.52" header="0.49212598499999999" footer="0.49212598499999999"/>
  <pageSetup paperSize="9" scale="12" orientation="portrait" r:id="rId1"/>
  <headerFooter alignWithMargins="0">
    <oddFooter>&amp;C&amp;1#&amp;"Calibri"&amp;10&amp;K737373Classificação da Informação: 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3CBD8-307D-40DD-99BF-D2DB190B8099}">
  <dimension ref="B1:AP67"/>
  <sheetViews>
    <sheetView showGridLines="0" topLeftCell="S1" zoomScale="70" zoomScaleNormal="70" workbookViewId="0">
      <selection activeCell="AH32" sqref="AH32:AI42"/>
    </sheetView>
  </sheetViews>
  <sheetFormatPr defaultColWidth="9.140625" defaultRowHeight="14.25" outlineLevelCol="1" x14ac:dyDescent="0.2"/>
  <cols>
    <col min="1" max="1" width="2.7109375" style="155" customWidth="1"/>
    <col min="2" max="2" width="91.7109375" style="155" customWidth="1"/>
    <col min="3" max="12" width="11.42578125" style="156" customWidth="1"/>
    <col min="13" max="13" width="1.42578125" style="155" customWidth="1"/>
    <col min="14" max="19" width="8.7109375" style="155" customWidth="1" outlineLevel="1"/>
    <col min="20" max="23" width="9.28515625" style="155" customWidth="1" outlineLevel="1"/>
    <col min="24" max="24" width="1.28515625" style="155" customWidth="1" outlineLevel="1"/>
    <col min="25" max="30" width="12.42578125" style="156" customWidth="1"/>
    <col min="31" max="34" width="11.42578125" style="156" customWidth="1"/>
    <col min="35" max="35" width="16.28515625" style="156" bestFit="1" customWidth="1"/>
    <col min="36" max="36" width="2.7109375" style="156" customWidth="1"/>
    <col min="37" max="37" width="10.28515625" style="155" customWidth="1"/>
    <col min="38" max="38" width="17.42578125" style="155" customWidth="1"/>
    <col min="39" max="40" width="18.7109375" style="155" bestFit="1" customWidth="1"/>
    <col min="41" max="16384" width="9.140625" style="155"/>
  </cols>
  <sheetData>
    <row r="1" spans="2:42" x14ac:dyDescent="0.2">
      <c r="I1" s="177"/>
      <c r="J1" s="177"/>
      <c r="K1" s="177"/>
      <c r="L1" s="177"/>
      <c r="Y1" s="271"/>
      <c r="Z1" s="177"/>
      <c r="AA1" s="177"/>
      <c r="AC1" s="177"/>
      <c r="AD1" s="177"/>
      <c r="AE1" s="177"/>
      <c r="AF1" s="177"/>
      <c r="AG1" s="177"/>
      <c r="AH1" s="177"/>
    </row>
    <row r="2" spans="2:42" s="247" customFormat="1" ht="15" x14ac:dyDescent="0.25">
      <c r="B2" s="294"/>
      <c r="C2" s="430" t="s">
        <v>383</v>
      </c>
      <c r="D2" s="291"/>
      <c r="E2" s="291"/>
      <c r="F2" s="291"/>
      <c r="G2" s="291"/>
      <c r="H2" s="291"/>
      <c r="I2" s="291"/>
      <c r="J2" s="291"/>
      <c r="K2" s="290"/>
      <c r="L2" s="290"/>
      <c r="N2" s="293" t="s">
        <v>382</v>
      </c>
      <c r="O2" s="292"/>
      <c r="P2" s="292"/>
      <c r="Q2" s="292"/>
      <c r="R2" s="292"/>
      <c r="S2" s="292"/>
      <c r="T2" s="292"/>
      <c r="U2" s="292"/>
      <c r="V2" s="292"/>
      <c r="W2" s="292"/>
      <c r="Y2" s="430" t="s">
        <v>381</v>
      </c>
      <c r="Z2" s="291"/>
      <c r="AA2" s="291"/>
      <c r="AB2" s="291"/>
      <c r="AC2" s="291"/>
      <c r="AD2" s="291"/>
      <c r="AE2" s="291"/>
      <c r="AF2" s="291"/>
      <c r="AG2" s="290"/>
      <c r="AH2" s="290"/>
      <c r="AI2" s="289"/>
      <c r="AJ2" s="248"/>
    </row>
    <row r="3" spans="2:42" s="247" customFormat="1" ht="22.5" customHeight="1" x14ac:dyDescent="0.25">
      <c r="B3" s="284" t="s">
        <v>392</v>
      </c>
      <c r="C3" s="283" t="s">
        <v>319</v>
      </c>
      <c r="D3" s="283" t="s">
        <v>320</v>
      </c>
      <c r="E3" s="283" t="s">
        <v>321</v>
      </c>
      <c r="F3" s="283" t="s">
        <v>322</v>
      </c>
      <c r="G3" s="283" t="s">
        <v>325</v>
      </c>
      <c r="H3" s="283" t="s">
        <v>326</v>
      </c>
      <c r="I3" s="283" t="s">
        <v>379</v>
      </c>
      <c r="J3" s="283" t="s">
        <v>415</v>
      </c>
      <c r="K3" s="288" t="s">
        <v>424</v>
      </c>
      <c r="L3" s="288" t="s">
        <v>429</v>
      </c>
      <c r="N3" s="283" t="s">
        <v>378</v>
      </c>
      <c r="O3" s="283" t="s">
        <v>377</v>
      </c>
      <c r="P3" s="283" t="s">
        <v>376</v>
      </c>
      <c r="Q3" s="283" t="s">
        <v>375</v>
      </c>
      <c r="R3" s="283" t="s">
        <v>374</v>
      </c>
      <c r="S3" s="283" t="s">
        <v>373</v>
      </c>
      <c r="T3" s="283" t="s">
        <v>372</v>
      </c>
      <c r="U3" s="427" t="s">
        <v>415</v>
      </c>
      <c r="V3" s="427" t="s">
        <v>424</v>
      </c>
      <c r="W3" s="427" t="s">
        <v>429</v>
      </c>
      <c r="Y3" s="283" t="s">
        <v>378</v>
      </c>
      <c r="Z3" s="283" t="s">
        <v>377</v>
      </c>
      <c r="AA3" s="283" t="s">
        <v>376</v>
      </c>
      <c r="AB3" s="283" t="s">
        <v>375</v>
      </c>
      <c r="AC3" s="283" t="s">
        <v>374</v>
      </c>
      <c r="AD3" s="283" t="s">
        <v>373</v>
      </c>
      <c r="AE3" s="283" t="s">
        <v>372</v>
      </c>
      <c r="AF3" s="283" t="s">
        <v>416</v>
      </c>
      <c r="AG3" s="288" t="s">
        <v>424</v>
      </c>
      <c r="AH3" s="288" t="s">
        <v>429</v>
      </c>
      <c r="AI3" s="279" t="s">
        <v>431</v>
      </c>
      <c r="AJ3" s="248"/>
    </row>
    <row r="4" spans="2:42" s="243" customFormat="1" x14ac:dyDescent="0.2">
      <c r="B4" s="246" t="s">
        <v>391</v>
      </c>
      <c r="C4" s="236">
        <v>738.1</v>
      </c>
      <c r="D4" s="236">
        <v>791.1</v>
      </c>
      <c r="E4" s="236">
        <v>842.1</v>
      </c>
      <c r="F4" s="236">
        <v>933.4</v>
      </c>
      <c r="G4" s="236">
        <v>1018.7</v>
      </c>
      <c r="H4" s="236">
        <v>1121.9000000000001</v>
      </c>
      <c r="I4" s="236">
        <v>1287.2</v>
      </c>
      <c r="J4" s="236">
        <v>1479.4</v>
      </c>
      <c r="K4" s="245">
        <v>1610.3</v>
      </c>
      <c r="L4" s="245">
        <v>1769.3809999999999</v>
      </c>
      <c r="N4" s="221"/>
      <c r="O4" s="221"/>
      <c r="P4" s="221"/>
      <c r="Q4" s="221"/>
      <c r="R4" s="221"/>
      <c r="S4" s="221"/>
      <c r="T4" s="221"/>
      <c r="U4" s="236"/>
      <c r="V4" s="236"/>
      <c r="W4" s="236"/>
      <c r="Y4" s="221">
        <v>738.1</v>
      </c>
      <c r="Z4" s="221">
        <v>791.1</v>
      </c>
      <c r="AA4" s="221">
        <v>842.1</v>
      </c>
      <c r="AB4" s="221">
        <v>933.4</v>
      </c>
      <c r="AC4" s="221">
        <v>1018.7</v>
      </c>
      <c r="AD4" s="221">
        <v>1121.9000000000001</v>
      </c>
      <c r="AE4" s="221">
        <v>1287.2</v>
      </c>
      <c r="AF4" s="221">
        <v>1479.4</v>
      </c>
      <c r="AG4" s="220">
        <v>1610.3</v>
      </c>
      <c r="AH4" s="220">
        <v>1769.3809999999999</v>
      </c>
      <c r="AI4" s="202">
        <v>0.57699999999999996</v>
      </c>
      <c r="AJ4" s="244"/>
    </row>
    <row r="5" spans="2:42" x14ac:dyDescent="0.2">
      <c r="B5" s="185" t="s">
        <v>390</v>
      </c>
      <c r="C5" s="236">
        <v>-72.8</v>
      </c>
      <c r="D5" s="232">
        <v>-75.3</v>
      </c>
      <c r="E5" s="232">
        <v>-81.5</v>
      </c>
      <c r="F5" s="232">
        <v>-89.5</v>
      </c>
      <c r="G5" s="232">
        <v>-98.6</v>
      </c>
      <c r="H5" s="232">
        <v>-107.4</v>
      </c>
      <c r="I5" s="232">
        <v>-126.9</v>
      </c>
      <c r="J5" s="232">
        <v>-138.30000000000001</v>
      </c>
      <c r="K5" s="235">
        <v>-151.4</v>
      </c>
      <c r="L5" s="235">
        <v>-165.5</v>
      </c>
      <c r="N5" s="233"/>
      <c r="O5" s="233"/>
      <c r="P5" s="233"/>
      <c r="Q5" s="233"/>
      <c r="R5" s="233"/>
      <c r="S5" s="233"/>
      <c r="T5" s="233"/>
      <c r="U5" s="233"/>
      <c r="V5" s="233"/>
      <c r="W5" s="233"/>
      <c r="Y5" s="221">
        <v>-72.8</v>
      </c>
      <c r="Z5" s="221">
        <v>-75.3</v>
      </c>
      <c r="AA5" s="221">
        <v>-81.5</v>
      </c>
      <c r="AB5" s="221">
        <v>-89.5</v>
      </c>
      <c r="AC5" s="221">
        <v>-98.6</v>
      </c>
      <c r="AD5" s="221">
        <v>-107.4</v>
      </c>
      <c r="AE5" s="221">
        <v>-126.9</v>
      </c>
      <c r="AF5" s="221">
        <v>-138.30000000000001</v>
      </c>
      <c r="AG5" s="220">
        <v>-151.4</v>
      </c>
      <c r="AH5" s="220">
        <v>-165.5</v>
      </c>
      <c r="AI5" s="202">
        <v>0.54100000000000004</v>
      </c>
      <c r="AJ5" s="170"/>
    </row>
    <row r="6" spans="2:42" s="196" customFormat="1" ht="15" x14ac:dyDescent="0.25">
      <c r="B6" s="198" t="s">
        <v>389</v>
      </c>
      <c r="C6" s="204">
        <v>665.30000000000007</v>
      </c>
      <c r="D6" s="204">
        <v>715.80000000000007</v>
      </c>
      <c r="E6" s="204">
        <v>760.6</v>
      </c>
      <c r="F6" s="204">
        <v>843.9</v>
      </c>
      <c r="G6" s="204">
        <v>920.1</v>
      </c>
      <c r="H6" s="204">
        <v>1014.5000000000001</v>
      </c>
      <c r="I6" s="204">
        <v>1160.3</v>
      </c>
      <c r="J6" s="204">
        <v>1341.1000000000001</v>
      </c>
      <c r="K6" s="210">
        <v>1458.8999999999999</v>
      </c>
      <c r="L6" s="210">
        <v>1603.8809999999999</v>
      </c>
      <c r="N6" s="218"/>
      <c r="O6" s="218"/>
      <c r="P6" s="218"/>
      <c r="Q6" s="218"/>
      <c r="R6" s="218"/>
      <c r="S6" s="218"/>
      <c r="T6" s="218"/>
      <c r="U6" s="218"/>
      <c r="V6" s="218"/>
      <c r="W6" s="218"/>
      <c r="Y6" s="204">
        <v>665.30000000000007</v>
      </c>
      <c r="Z6" s="204">
        <v>715.80000000000007</v>
      </c>
      <c r="AA6" s="204">
        <v>760.6</v>
      </c>
      <c r="AB6" s="204">
        <v>843.9</v>
      </c>
      <c r="AC6" s="204">
        <v>920.1</v>
      </c>
      <c r="AD6" s="204">
        <v>1014.5000000000001</v>
      </c>
      <c r="AE6" s="204">
        <v>1160.3</v>
      </c>
      <c r="AF6" s="204">
        <v>1341.1000000000001</v>
      </c>
      <c r="AG6" s="210">
        <v>1458.8999999999999</v>
      </c>
      <c r="AH6" s="210">
        <v>1603.8809999999999</v>
      </c>
      <c r="AI6" s="193">
        <v>0.58099999999999996</v>
      </c>
      <c r="AJ6" s="204"/>
      <c r="AO6" s="158"/>
      <c r="AP6" s="158"/>
    </row>
    <row r="7" spans="2:42" x14ac:dyDescent="0.2">
      <c r="B7" s="242" t="s">
        <v>208</v>
      </c>
      <c r="C7" s="236">
        <v>-146.1</v>
      </c>
      <c r="D7" s="232">
        <v>-156.19999999999999</v>
      </c>
      <c r="E7" s="232">
        <v>-174.5</v>
      </c>
      <c r="F7" s="232">
        <v>-219.1</v>
      </c>
      <c r="G7" s="232">
        <v>-217.1</v>
      </c>
      <c r="H7" s="232">
        <v>-251.5</v>
      </c>
      <c r="I7" s="232">
        <v>-190.1</v>
      </c>
      <c r="J7" s="232">
        <v>-290.10000000000002</v>
      </c>
      <c r="K7" s="235">
        <v>-239</v>
      </c>
      <c r="L7" s="235">
        <v>-330.4</v>
      </c>
      <c r="N7" s="233"/>
      <c r="O7" s="233"/>
      <c r="P7" s="233"/>
      <c r="Q7" s="233"/>
      <c r="R7" s="233"/>
      <c r="S7" s="233"/>
      <c r="T7" s="233"/>
      <c r="U7" s="233"/>
      <c r="V7" s="233"/>
      <c r="W7" s="233"/>
      <c r="Y7" s="221">
        <v>-146.1</v>
      </c>
      <c r="Z7" s="221">
        <v>-156.19999999999999</v>
      </c>
      <c r="AA7" s="221">
        <v>-174.5</v>
      </c>
      <c r="AB7" s="221">
        <v>-219.1</v>
      </c>
      <c r="AC7" s="221">
        <v>-217.1</v>
      </c>
      <c r="AD7" s="221">
        <v>-251.5</v>
      </c>
      <c r="AE7" s="221">
        <v>-190.1</v>
      </c>
      <c r="AF7" s="221">
        <v>-290.10000000000002</v>
      </c>
      <c r="AG7" s="220">
        <v>-239</v>
      </c>
      <c r="AH7" s="220">
        <v>-330.4</v>
      </c>
      <c r="AI7" s="202">
        <v>0.314</v>
      </c>
      <c r="AJ7" s="170"/>
    </row>
    <row r="8" spans="2:42" s="196" customFormat="1" ht="15" x14ac:dyDescent="0.25">
      <c r="B8" s="198" t="s">
        <v>12</v>
      </c>
      <c r="C8" s="204">
        <v>519.20000000000005</v>
      </c>
      <c r="D8" s="204">
        <v>559.60000000000014</v>
      </c>
      <c r="E8" s="204">
        <v>586.1</v>
      </c>
      <c r="F8" s="204">
        <v>624.79999999999995</v>
      </c>
      <c r="G8" s="204">
        <v>703</v>
      </c>
      <c r="H8" s="204">
        <v>763.00000000000011</v>
      </c>
      <c r="I8" s="204">
        <v>970.19999999999993</v>
      </c>
      <c r="J8" s="204">
        <v>1051</v>
      </c>
      <c r="K8" s="210">
        <v>1219.8999999999999</v>
      </c>
      <c r="L8" s="210">
        <v>1273.4809999999998</v>
      </c>
      <c r="N8" s="218"/>
      <c r="O8" s="218"/>
      <c r="P8" s="218"/>
      <c r="Q8" s="218"/>
      <c r="R8" s="218"/>
      <c r="S8" s="218"/>
      <c r="T8" s="218"/>
      <c r="U8" s="218"/>
      <c r="V8" s="218"/>
      <c r="W8" s="218"/>
      <c r="Y8" s="204">
        <v>519.20000000000005</v>
      </c>
      <c r="Z8" s="204">
        <v>559.60000000000014</v>
      </c>
      <c r="AA8" s="204">
        <v>586.1</v>
      </c>
      <c r="AB8" s="204">
        <v>624.79999999999995</v>
      </c>
      <c r="AC8" s="204">
        <v>703</v>
      </c>
      <c r="AD8" s="204">
        <v>763.00000000000011</v>
      </c>
      <c r="AE8" s="204">
        <v>970.19999999999993</v>
      </c>
      <c r="AF8" s="204">
        <v>1051</v>
      </c>
      <c r="AG8" s="210">
        <v>1219.8999999999999</v>
      </c>
      <c r="AH8" s="210">
        <v>1273.4809999999998</v>
      </c>
      <c r="AI8" s="193">
        <v>0.66900000000000004</v>
      </c>
      <c r="AJ8" s="204"/>
      <c r="AK8" s="241"/>
      <c r="AL8" s="241"/>
      <c r="AM8" s="240"/>
    </row>
    <row r="9" spans="2:42" x14ac:dyDescent="0.2">
      <c r="B9" s="185" t="s">
        <v>13</v>
      </c>
      <c r="C9" s="236">
        <v>-66.7</v>
      </c>
      <c r="D9" s="170">
        <v>-80.2</v>
      </c>
      <c r="E9" s="170">
        <v>-87.9</v>
      </c>
      <c r="F9" s="170">
        <v>-100.5</v>
      </c>
      <c r="G9" s="170">
        <v>-106.5</v>
      </c>
      <c r="H9" s="170">
        <v>-114.2</v>
      </c>
      <c r="I9" s="170">
        <v>-159.5</v>
      </c>
      <c r="J9" s="170">
        <v>-195</v>
      </c>
      <c r="K9" s="203">
        <v>-108.6</v>
      </c>
      <c r="L9" s="203">
        <v>-158</v>
      </c>
      <c r="N9" s="197">
        <v>0.7</v>
      </c>
      <c r="O9" s="197">
        <v>1.2</v>
      </c>
      <c r="P9" s="197">
        <v>2</v>
      </c>
      <c r="Q9" s="197">
        <v>4.4000000000000004</v>
      </c>
      <c r="R9" s="197">
        <v>10.9</v>
      </c>
      <c r="S9" s="197">
        <v>11.1</v>
      </c>
      <c r="T9" s="197">
        <v>43.1</v>
      </c>
      <c r="U9" s="197">
        <v>36.4</v>
      </c>
      <c r="V9" s="197"/>
      <c r="W9" s="197"/>
      <c r="Y9" s="221">
        <v>-66</v>
      </c>
      <c r="Z9" s="221">
        <v>-79</v>
      </c>
      <c r="AA9" s="221">
        <v>-85.9</v>
      </c>
      <c r="AB9" s="221">
        <v>-96.1</v>
      </c>
      <c r="AC9" s="221">
        <v>-95.6</v>
      </c>
      <c r="AD9" s="221">
        <v>-103.10000000000001</v>
      </c>
      <c r="AE9" s="221">
        <v>-116.4</v>
      </c>
      <c r="AF9" s="221">
        <v>-158.6</v>
      </c>
      <c r="AG9" s="220">
        <v>-108.6</v>
      </c>
      <c r="AH9" s="220">
        <v>-158</v>
      </c>
      <c r="AI9" s="202">
        <v>0.53200000000000003</v>
      </c>
      <c r="AJ9" s="170"/>
      <c r="AK9" s="178"/>
      <c r="AL9" s="178"/>
      <c r="AM9" s="239"/>
    </row>
    <row r="10" spans="2:42" s="196" customFormat="1" ht="15" x14ac:dyDescent="0.25">
      <c r="B10" s="198" t="s">
        <v>0</v>
      </c>
      <c r="C10" s="195">
        <v>452.50000000000006</v>
      </c>
      <c r="D10" s="195">
        <v>479.40000000000015</v>
      </c>
      <c r="E10" s="195">
        <v>498.20000000000005</v>
      </c>
      <c r="F10" s="195">
        <v>524.29999999999995</v>
      </c>
      <c r="G10" s="195">
        <v>596.5</v>
      </c>
      <c r="H10" s="195">
        <v>648.80000000000007</v>
      </c>
      <c r="I10" s="195">
        <v>810.69999999999993</v>
      </c>
      <c r="J10" s="195">
        <v>856</v>
      </c>
      <c r="K10" s="194">
        <v>1111.3</v>
      </c>
      <c r="L10" s="194">
        <v>1115.4809999999998</v>
      </c>
      <c r="N10" s="218"/>
      <c r="O10" s="218"/>
      <c r="P10" s="218"/>
      <c r="Q10" s="218"/>
      <c r="R10" s="218"/>
      <c r="S10" s="218"/>
      <c r="T10" s="218"/>
      <c r="U10" s="218"/>
      <c r="V10" s="218"/>
      <c r="W10" s="218"/>
      <c r="Y10" s="195">
        <v>453.20000000000005</v>
      </c>
      <c r="Z10" s="195">
        <v>480.60000000000014</v>
      </c>
      <c r="AA10" s="195">
        <v>500.20000000000005</v>
      </c>
      <c r="AB10" s="195">
        <v>528.69999999999993</v>
      </c>
      <c r="AC10" s="195">
        <v>607.4</v>
      </c>
      <c r="AD10" s="195">
        <v>659.90000000000009</v>
      </c>
      <c r="AE10" s="195">
        <v>853.8</v>
      </c>
      <c r="AF10" s="195">
        <v>892.4</v>
      </c>
      <c r="AG10" s="194">
        <v>1111.3</v>
      </c>
      <c r="AH10" s="194">
        <v>1115.4809999999998</v>
      </c>
      <c r="AI10" s="193">
        <v>0.69</v>
      </c>
      <c r="AJ10" s="195"/>
      <c r="AL10" s="238"/>
    </row>
    <row r="11" spans="2:42" s="158" customFormat="1" ht="15" x14ac:dyDescent="0.25">
      <c r="B11" s="192" t="s">
        <v>18</v>
      </c>
      <c r="C11" s="158">
        <v>0.68</v>
      </c>
      <c r="D11" s="158">
        <v>0.67</v>
      </c>
      <c r="E11" s="158">
        <v>0.65500000000000003</v>
      </c>
      <c r="F11" s="158">
        <v>0.621</v>
      </c>
      <c r="G11" s="158">
        <v>0.64800000000000002</v>
      </c>
      <c r="H11" s="158">
        <v>0.64</v>
      </c>
      <c r="I11" s="158">
        <v>0.69899999999999995</v>
      </c>
      <c r="J11" s="158">
        <v>0.63800000000000001</v>
      </c>
      <c r="K11" s="222">
        <v>0.76200000000000001</v>
      </c>
      <c r="L11" s="222">
        <v>0.69499999999999995</v>
      </c>
      <c r="N11" s="159"/>
      <c r="O11" s="159"/>
      <c r="P11" s="159"/>
      <c r="Q11" s="159"/>
      <c r="R11" s="159"/>
      <c r="S11" s="159"/>
      <c r="T11" s="159"/>
      <c r="U11" s="159"/>
      <c r="V11" s="159"/>
      <c r="W11" s="159"/>
      <c r="X11" s="159"/>
      <c r="Y11" s="158">
        <v>0.68100000000000005</v>
      </c>
      <c r="Z11" s="158">
        <v>0.67100000000000004</v>
      </c>
      <c r="AA11" s="158">
        <v>0.65800000000000003</v>
      </c>
      <c r="AB11" s="158">
        <v>0.626</v>
      </c>
      <c r="AC11" s="158">
        <v>0.66</v>
      </c>
      <c r="AD11" s="158">
        <v>0.65</v>
      </c>
      <c r="AE11" s="158">
        <v>0.73599999999999999</v>
      </c>
      <c r="AF11" s="158">
        <v>0.66500000000000004</v>
      </c>
      <c r="AG11" s="222">
        <v>0.76200000000000001</v>
      </c>
      <c r="AH11" s="222">
        <v>0.69499999999999995</v>
      </c>
      <c r="AI11" s="207">
        <v>4.4999999999999929</v>
      </c>
    </row>
    <row r="12" spans="2:42" x14ac:dyDescent="0.2">
      <c r="B12" s="185" t="s">
        <v>195</v>
      </c>
      <c r="C12" s="236">
        <v>-10.7</v>
      </c>
      <c r="D12" s="232">
        <v>-10.7</v>
      </c>
      <c r="E12" s="232">
        <v>-10.4</v>
      </c>
      <c r="F12" s="232">
        <v>-15.6</v>
      </c>
      <c r="G12" s="232">
        <v>-12</v>
      </c>
      <c r="H12" s="232">
        <v>-10.6</v>
      </c>
      <c r="I12" s="232">
        <v>-12.299999999999999</v>
      </c>
      <c r="J12" s="232">
        <v>-7.9</v>
      </c>
      <c r="K12" s="235">
        <v>-9.9</v>
      </c>
      <c r="L12" s="235">
        <v>-16.8</v>
      </c>
      <c r="N12" s="233"/>
      <c r="O12" s="233"/>
      <c r="P12" s="233"/>
      <c r="Q12" s="233"/>
      <c r="R12" s="233"/>
      <c r="S12" s="233"/>
      <c r="T12" s="233"/>
      <c r="U12" s="233"/>
      <c r="V12" s="233"/>
      <c r="W12" s="233"/>
      <c r="Y12" s="221">
        <v>-10.7</v>
      </c>
      <c r="Z12" s="221">
        <v>-10.7</v>
      </c>
      <c r="AA12" s="221">
        <v>-10.4</v>
      </c>
      <c r="AB12" s="221">
        <v>-15.6</v>
      </c>
      <c r="AC12" s="221">
        <v>-12</v>
      </c>
      <c r="AD12" s="221">
        <v>-10.6</v>
      </c>
      <c r="AE12" s="221">
        <v>-12.299999999999999</v>
      </c>
      <c r="AF12" s="221">
        <v>-7.9</v>
      </c>
      <c r="AG12" s="220">
        <v>-9.9</v>
      </c>
      <c r="AH12" s="220">
        <v>-16.8</v>
      </c>
      <c r="AI12" s="202">
        <v>0.58499999999999996</v>
      </c>
      <c r="AJ12" s="170"/>
      <c r="AK12" s="178"/>
      <c r="AL12" s="178"/>
      <c r="AM12" s="178"/>
    </row>
    <row r="13" spans="2:42" s="174" customFormat="1" x14ac:dyDescent="0.2">
      <c r="B13" s="201" t="s">
        <v>412</v>
      </c>
      <c r="C13" s="236">
        <v>-5.5</v>
      </c>
      <c r="D13" s="199">
        <v>-5.5</v>
      </c>
      <c r="E13" s="199">
        <v>-5.5</v>
      </c>
      <c r="F13" s="199">
        <v>-5.5</v>
      </c>
      <c r="G13" s="199">
        <v>-5.5</v>
      </c>
      <c r="H13" s="199">
        <v>-5.5</v>
      </c>
      <c r="I13" s="199">
        <v>-6.6</v>
      </c>
      <c r="J13" s="199">
        <v>-9.4</v>
      </c>
      <c r="K13" s="171">
        <v>11</v>
      </c>
      <c r="L13" s="171">
        <v>-1.1000000000000001</v>
      </c>
      <c r="N13" s="286">
        <v>5.5</v>
      </c>
      <c r="O13" s="286">
        <v>5.5</v>
      </c>
      <c r="P13" s="286">
        <v>5.5</v>
      </c>
      <c r="Q13" s="286">
        <v>5.5</v>
      </c>
      <c r="R13" s="286">
        <v>5.5</v>
      </c>
      <c r="S13" s="286">
        <v>5.5</v>
      </c>
      <c r="T13" s="286">
        <v>6.6</v>
      </c>
      <c r="U13" s="428">
        <v>9.4</v>
      </c>
      <c r="V13" s="428">
        <v>-11</v>
      </c>
      <c r="W13" s="428">
        <v>1.1000000000000001</v>
      </c>
      <c r="Y13" s="286">
        <v>0</v>
      </c>
      <c r="Z13" s="286">
        <v>0</v>
      </c>
      <c r="AA13" s="286">
        <v>0</v>
      </c>
      <c r="AB13" s="286">
        <v>0</v>
      </c>
      <c r="AC13" s="286">
        <v>0</v>
      </c>
      <c r="AD13" s="286">
        <v>0</v>
      </c>
      <c r="AE13" s="286">
        <v>0</v>
      </c>
      <c r="AF13" s="286">
        <v>0</v>
      </c>
      <c r="AG13" s="285">
        <v>0</v>
      </c>
      <c r="AH13" s="285">
        <v>0</v>
      </c>
      <c r="AI13" s="202">
        <v>0</v>
      </c>
      <c r="AJ13" s="199"/>
    </row>
    <row r="14" spans="2:42" s="196" customFormat="1" ht="15" x14ac:dyDescent="0.25">
      <c r="B14" s="198" t="s">
        <v>154</v>
      </c>
      <c r="C14" s="195">
        <v>436.30000000000007</v>
      </c>
      <c r="D14" s="195">
        <v>463.20000000000016</v>
      </c>
      <c r="E14" s="195">
        <v>482.30000000000007</v>
      </c>
      <c r="F14" s="195">
        <v>503.19999999999993</v>
      </c>
      <c r="G14" s="195">
        <v>579</v>
      </c>
      <c r="H14" s="195">
        <v>632.70000000000005</v>
      </c>
      <c r="I14" s="195">
        <v>791.8</v>
      </c>
      <c r="J14" s="195">
        <v>838.7</v>
      </c>
      <c r="K14" s="194">
        <v>1112.3999999999999</v>
      </c>
      <c r="L14" s="194">
        <v>1097.5809999999999</v>
      </c>
      <c r="N14" s="218"/>
      <c r="O14" s="218"/>
      <c r="P14" s="218"/>
      <c r="Q14" s="218"/>
      <c r="R14" s="218"/>
      <c r="S14" s="218"/>
      <c r="T14" s="218"/>
      <c r="U14" s="218"/>
      <c r="V14" s="218"/>
      <c r="W14" s="218"/>
      <c r="Y14" s="195">
        <v>442.50000000000006</v>
      </c>
      <c r="Z14" s="195">
        <v>469.90000000000015</v>
      </c>
      <c r="AA14" s="195">
        <v>489.80000000000007</v>
      </c>
      <c r="AB14" s="195">
        <v>513.09999999999991</v>
      </c>
      <c r="AC14" s="195">
        <v>595.4</v>
      </c>
      <c r="AD14" s="195">
        <v>649.30000000000007</v>
      </c>
      <c r="AE14" s="195">
        <v>841.5</v>
      </c>
      <c r="AF14" s="195">
        <v>884.5</v>
      </c>
      <c r="AG14" s="194">
        <v>1101.3999999999999</v>
      </c>
      <c r="AH14" s="194">
        <v>1098.6809999999998</v>
      </c>
      <c r="AI14" s="193">
        <v>0.69199999999999995</v>
      </c>
      <c r="AJ14" s="195"/>
      <c r="AK14" s="234"/>
      <c r="AL14" s="234"/>
      <c r="AM14" s="234"/>
    </row>
    <row r="15" spans="2:42" x14ac:dyDescent="0.2">
      <c r="B15" s="185"/>
      <c r="C15" s="231"/>
      <c r="D15" s="231"/>
      <c r="E15" s="231"/>
      <c r="F15" s="231"/>
      <c r="G15" s="231"/>
      <c r="H15" s="231"/>
      <c r="I15" s="231"/>
      <c r="J15" s="231"/>
      <c r="K15" s="231"/>
      <c r="L15" s="231"/>
      <c r="N15" s="157"/>
      <c r="O15" s="157"/>
      <c r="P15" s="157"/>
      <c r="Q15" s="157"/>
      <c r="R15" s="157"/>
      <c r="S15" s="157"/>
      <c r="T15" s="157"/>
      <c r="U15" s="157"/>
      <c r="V15" s="157"/>
      <c r="W15" s="157"/>
      <c r="Y15" s="231"/>
      <c r="Z15" s="231"/>
      <c r="AA15" s="231"/>
      <c r="AB15" s="231"/>
      <c r="AC15" s="231"/>
      <c r="AD15" s="231"/>
      <c r="AE15" s="231"/>
      <c r="AF15" s="231"/>
      <c r="AG15" s="231"/>
      <c r="AH15" s="231"/>
      <c r="AI15" s="231"/>
      <c r="AJ15" s="231"/>
    </row>
    <row r="16" spans="2:42" s="168" customFormat="1" ht="22.5" customHeight="1" x14ac:dyDescent="0.2">
      <c r="B16" s="230" t="s">
        <v>368</v>
      </c>
      <c r="C16" s="229" t="s">
        <v>319</v>
      </c>
      <c r="D16" s="229" t="s">
        <v>320</v>
      </c>
      <c r="E16" s="229" t="s">
        <v>321</v>
      </c>
      <c r="F16" s="229" t="s">
        <v>322</v>
      </c>
      <c r="G16" s="229" t="s">
        <v>325</v>
      </c>
      <c r="H16" s="229" t="s">
        <v>326</v>
      </c>
      <c r="I16" s="229" t="s">
        <v>379</v>
      </c>
      <c r="J16" s="229" t="s">
        <v>415</v>
      </c>
      <c r="K16" s="228" t="str">
        <f>K3</f>
        <v>1Q23</v>
      </c>
      <c r="L16" s="228" t="str">
        <f>L3</f>
        <v>2Q23</v>
      </c>
      <c r="N16" s="229" t="s">
        <v>378</v>
      </c>
      <c r="O16" s="229" t="s">
        <v>377</v>
      </c>
      <c r="P16" s="229" t="s">
        <v>376</v>
      </c>
      <c r="Q16" s="229" t="s">
        <v>375</v>
      </c>
      <c r="R16" s="229" t="s">
        <v>374</v>
      </c>
      <c r="S16" s="229" t="s">
        <v>373</v>
      </c>
      <c r="T16" s="229" t="s">
        <v>372</v>
      </c>
      <c r="U16" s="226" t="str">
        <f>U3</f>
        <v>4Q22</v>
      </c>
      <c r="V16" s="226" t="str">
        <f>V3</f>
        <v>1Q23</v>
      </c>
      <c r="W16" s="226"/>
      <c r="Y16" s="229" t="s">
        <v>378</v>
      </c>
      <c r="Z16" s="229" t="s">
        <v>377</v>
      </c>
      <c r="AA16" s="229" t="s">
        <v>376</v>
      </c>
      <c r="AB16" s="229" t="s">
        <v>375</v>
      </c>
      <c r="AC16" s="229" t="s">
        <v>374</v>
      </c>
      <c r="AD16" s="229" t="s">
        <v>373</v>
      </c>
      <c r="AE16" s="229" t="s">
        <v>372</v>
      </c>
      <c r="AF16" s="229" t="str">
        <f>AF3</f>
        <v>4Q22A</v>
      </c>
      <c r="AG16" s="228" t="str">
        <f>AG3</f>
        <v>1Q23</v>
      </c>
      <c r="AH16" s="228" t="str">
        <f>AH3</f>
        <v>2Q23</v>
      </c>
      <c r="AI16" s="287" t="str">
        <f>AI3</f>
        <v>2Q22A x 2Q23A</v>
      </c>
      <c r="AJ16" s="186"/>
    </row>
    <row r="17" spans="2:38" x14ac:dyDescent="0.2">
      <c r="B17" s="185" t="s">
        <v>367</v>
      </c>
      <c r="C17" s="170">
        <v>542.6</v>
      </c>
      <c r="D17" s="170">
        <v>605.70000000000005</v>
      </c>
      <c r="E17" s="170">
        <v>703.2</v>
      </c>
      <c r="F17" s="170">
        <v>597.1</v>
      </c>
      <c r="G17" s="170">
        <v>664.9</v>
      </c>
      <c r="H17" s="170">
        <v>710.5</v>
      </c>
      <c r="I17" s="170">
        <v>801.2</v>
      </c>
      <c r="J17" s="170">
        <v>795.4</v>
      </c>
      <c r="K17" s="203">
        <v>911.6</v>
      </c>
      <c r="L17" s="203">
        <v>933.6</v>
      </c>
      <c r="N17" s="233"/>
      <c r="O17" s="233"/>
      <c r="P17" s="233"/>
      <c r="Q17" s="233"/>
      <c r="R17" s="233"/>
      <c r="S17" s="233"/>
      <c r="T17" s="233"/>
      <c r="U17" s="233">
        <v>-85.8</v>
      </c>
      <c r="V17" s="233"/>
      <c r="W17" s="233"/>
      <c r="Y17" s="221">
        <v>542.6</v>
      </c>
      <c r="Z17" s="221">
        <v>605.70000000000005</v>
      </c>
      <c r="AA17" s="221">
        <v>703.2</v>
      </c>
      <c r="AB17" s="221">
        <v>597.1</v>
      </c>
      <c r="AC17" s="221">
        <v>664.9</v>
      </c>
      <c r="AD17" s="221">
        <v>710.5</v>
      </c>
      <c r="AE17" s="221">
        <v>801.2</v>
      </c>
      <c r="AF17" s="221">
        <v>709.6</v>
      </c>
      <c r="AG17" s="220">
        <v>911.6</v>
      </c>
      <c r="AH17" s="220">
        <v>933.6</v>
      </c>
      <c r="AI17" s="202">
        <v>0.314</v>
      </c>
      <c r="AJ17" s="170"/>
      <c r="AK17" s="156"/>
      <c r="AL17" s="175"/>
    </row>
    <row r="18" spans="2:38" x14ac:dyDescent="0.2">
      <c r="B18" s="185" t="s">
        <v>9</v>
      </c>
      <c r="C18" s="170">
        <v>-0.7</v>
      </c>
      <c r="D18" s="170">
        <v>-0.7</v>
      </c>
      <c r="E18" s="170">
        <v>-0.9</v>
      </c>
      <c r="F18" s="170">
        <v>-0.7</v>
      </c>
      <c r="G18" s="170">
        <v>-0.7</v>
      </c>
      <c r="H18" s="170">
        <v>-0.7</v>
      </c>
      <c r="I18" s="170">
        <v>-2.9</v>
      </c>
      <c r="J18" s="170">
        <v>-2.4</v>
      </c>
      <c r="K18" s="203">
        <v>-1.2</v>
      </c>
      <c r="L18" s="203">
        <v>-2.1</v>
      </c>
      <c r="N18" s="233"/>
      <c r="O18" s="233"/>
      <c r="P18" s="233"/>
      <c r="Q18" s="233"/>
      <c r="R18" s="233"/>
      <c r="S18" s="233"/>
      <c r="T18" s="233"/>
      <c r="U18" s="233">
        <v>1.4000000000000001</v>
      </c>
      <c r="V18" s="233"/>
      <c r="W18" s="233"/>
      <c r="Y18" s="221">
        <v>-0.7</v>
      </c>
      <c r="Z18" s="221">
        <v>-0.7</v>
      </c>
      <c r="AA18" s="221">
        <v>-0.9</v>
      </c>
      <c r="AB18" s="221">
        <v>-0.7</v>
      </c>
      <c r="AC18" s="221">
        <v>-0.7</v>
      </c>
      <c r="AD18" s="221">
        <v>-0.7</v>
      </c>
      <c r="AE18" s="221">
        <v>-2.9</v>
      </c>
      <c r="AF18" s="221">
        <v>-0.99999999999999978</v>
      </c>
      <c r="AG18" s="220">
        <v>-1.2</v>
      </c>
      <c r="AH18" s="220">
        <v>-2.1</v>
      </c>
      <c r="AI18" s="202">
        <v>2</v>
      </c>
      <c r="AJ18" s="170"/>
      <c r="AL18" s="175"/>
    </row>
    <row r="19" spans="2:38" ht="15" x14ac:dyDescent="0.25">
      <c r="B19" s="198" t="s">
        <v>356</v>
      </c>
      <c r="C19" s="204">
        <v>541.9</v>
      </c>
      <c r="D19" s="204">
        <v>605</v>
      </c>
      <c r="E19" s="204">
        <v>702.30000000000007</v>
      </c>
      <c r="F19" s="204">
        <v>596.4</v>
      </c>
      <c r="G19" s="204">
        <v>664.19999999999993</v>
      </c>
      <c r="H19" s="204">
        <v>709.8</v>
      </c>
      <c r="I19" s="204">
        <v>798.30000000000007</v>
      </c>
      <c r="J19" s="204">
        <v>793</v>
      </c>
      <c r="K19" s="210">
        <v>910.4</v>
      </c>
      <c r="L19" s="210">
        <v>931.5</v>
      </c>
      <c r="M19" s="218">
        <v>0</v>
      </c>
      <c r="N19" s="233"/>
      <c r="O19" s="233"/>
      <c r="P19" s="233"/>
      <c r="Q19" s="233"/>
      <c r="R19" s="233"/>
      <c r="S19" s="233"/>
      <c r="T19" s="233"/>
      <c r="U19" s="233"/>
      <c r="V19" s="233"/>
      <c r="W19" s="233"/>
      <c r="X19" s="218">
        <v>0</v>
      </c>
      <c r="Y19" s="204">
        <v>541.9</v>
      </c>
      <c r="Z19" s="204">
        <v>605</v>
      </c>
      <c r="AA19" s="204">
        <v>702.30000000000007</v>
      </c>
      <c r="AB19" s="204">
        <v>596.4</v>
      </c>
      <c r="AC19" s="204">
        <v>664.19999999999993</v>
      </c>
      <c r="AD19" s="204">
        <v>709.8</v>
      </c>
      <c r="AE19" s="204">
        <v>798.30000000000007</v>
      </c>
      <c r="AF19" s="204">
        <v>708.6</v>
      </c>
      <c r="AG19" s="210">
        <v>910.4</v>
      </c>
      <c r="AH19" s="210">
        <v>931.5</v>
      </c>
      <c r="AI19" s="193">
        <v>0.312</v>
      </c>
      <c r="AJ19" s="204"/>
    </row>
    <row r="20" spans="2:38" x14ac:dyDescent="0.2">
      <c r="B20" s="185" t="s">
        <v>365</v>
      </c>
      <c r="C20" s="170">
        <v>-434.4</v>
      </c>
      <c r="D20" s="170">
        <v>-464.5</v>
      </c>
      <c r="E20" s="170">
        <v>-518.79999999999995</v>
      </c>
      <c r="F20" s="170">
        <v>-437.4</v>
      </c>
      <c r="G20" s="170">
        <v>-489.3</v>
      </c>
      <c r="H20" s="170">
        <v>-533.70000000000005</v>
      </c>
      <c r="I20" s="170">
        <v>-613.9</v>
      </c>
      <c r="J20" s="170">
        <v>-688.2</v>
      </c>
      <c r="K20" s="203">
        <v>-750.8</v>
      </c>
      <c r="L20" s="203">
        <v>-796.5</v>
      </c>
      <c r="N20" s="233"/>
      <c r="O20" s="233"/>
      <c r="P20" s="233"/>
      <c r="Q20" s="233"/>
      <c r="R20" s="233"/>
      <c r="S20" s="233"/>
      <c r="T20" s="233"/>
      <c r="U20" s="233">
        <v>90.2</v>
      </c>
      <c r="V20" s="233"/>
      <c r="W20" s="233"/>
      <c r="Y20" s="221">
        <v>-434.4</v>
      </c>
      <c r="Z20" s="221">
        <v>-464.5</v>
      </c>
      <c r="AA20" s="221">
        <v>-518.79999999999995</v>
      </c>
      <c r="AB20" s="221">
        <v>-437.4</v>
      </c>
      <c r="AC20" s="221">
        <v>-489.3</v>
      </c>
      <c r="AD20" s="221">
        <v>-533.70000000000005</v>
      </c>
      <c r="AE20" s="221">
        <v>-613.9</v>
      </c>
      <c r="AF20" s="221">
        <v>-598</v>
      </c>
      <c r="AG20" s="220">
        <v>-750.8</v>
      </c>
      <c r="AH20" s="220">
        <v>-796.5</v>
      </c>
      <c r="AI20" s="202">
        <v>0.49199999999999999</v>
      </c>
      <c r="AJ20" s="170"/>
      <c r="AL20" s="175"/>
    </row>
    <row r="21" spans="2:38" x14ac:dyDescent="0.2">
      <c r="B21" s="433" t="s">
        <v>432</v>
      </c>
      <c r="C21" s="170"/>
      <c r="D21" s="170"/>
      <c r="E21" s="170"/>
      <c r="F21" s="170"/>
      <c r="G21" s="170"/>
      <c r="H21" s="170"/>
      <c r="I21" s="170"/>
      <c r="J21" s="170"/>
      <c r="K21" s="203"/>
      <c r="L21" s="203">
        <v>-39</v>
      </c>
      <c r="N21" s="233"/>
      <c r="O21" s="233"/>
      <c r="P21" s="233"/>
      <c r="Q21" s="233"/>
      <c r="R21" s="233"/>
      <c r="S21" s="233"/>
      <c r="T21" s="233"/>
      <c r="U21" s="233"/>
      <c r="V21" s="233"/>
      <c r="W21" s="233">
        <v>39</v>
      </c>
      <c r="Y21" s="236"/>
      <c r="Z21" s="236"/>
      <c r="AA21" s="236"/>
      <c r="AB21" s="236"/>
      <c r="AC21" s="236"/>
      <c r="AD21" s="236"/>
      <c r="AE21" s="236"/>
      <c r="AF21" s="236"/>
      <c r="AG21" s="245"/>
      <c r="AH21" s="245">
        <v>0</v>
      </c>
      <c r="AI21" s="202">
        <v>0</v>
      </c>
      <c r="AJ21" s="170"/>
      <c r="AL21" s="175"/>
    </row>
    <row r="22" spans="2:38" s="196" customFormat="1" ht="15" x14ac:dyDescent="0.25">
      <c r="B22" s="198" t="s">
        <v>12</v>
      </c>
      <c r="C22" s="195">
        <v>107.5</v>
      </c>
      <c r="D22" s="195">
        <v>140.5</v>
      </c>
      <c r="E22" s="195">
        <v>183.50000000000011</v>
      </c>
      <c r="F22" s="195">
        <v>159</v>
      </c>
      <c r="G22" s="195">
        <v>174.89999999999992</v>
      </c>
      <c r="H22" s="195">
        <v>176.09999999999991</v>
      </c>
      <c r="I22" s="195">
        <v>184.40000000000009</v>
      </c>
      <c r="J22" s="195">
        <v>104.79999999999995</v>
      </c>
      <c r="K22" s="194">
        <v>159.60000000000002</v>
      </c>
      <c r="L22" s="194">
        <v>96</v>
      </c>
      <c r="M22" s="218">
        <v>0</v>
      </c>
      <c r="N22" s="233"/>
      <c r="O22" s="233"/>
      <c r="P22" s="233"/>
      <c r="Q22" s="233"/>
      <c r="R22" s="233"/>
      <c r="S22" s="233"/>
      <c r="T22" s="233"/>
      <c r="U22" s="233"/>
      <c r="V22" s="233"/>
      <c r="W22" s="233"/>
      <c r="X22" s="218">
        <v>0</v>
      </c>
      <c r="Y22" s="195">
        <v>107.5</v>
      </c>
      <c r="Z22" s="195">
        <v>140.5</v>
      </c>
      <c r="AA22" s="195">
        <v>183.50000000000011</v>
      </c>
      <c r="AB22" s="195">
        <v>159</v>
      </c>
      <c r="AC22" s="195">
        <v>174.89999999999992</v>
      </c>
      <c r="AD22" s="195">
        <v>176.09999999999991</v>
      </c>
      <c r="AE22" s="195">
        <v>184.40000000000009</v>
      </c>
      <c r="AF22" s="195">
        <v>110.60000000000002</v>
      </c>
      <c r="AG22" s="194">
        <v>159.60000000000002</v>
      </c>
      <c r="AH22" s="194">
        <v>135</v>
      </c>
      <c r="AI22" s="193">
        <v>-0.23300000000000001</v>
      </c>
      <c r="AJ22" s="195"/>
    </row>
    <row r="23" spans="2:38" x14ac:dyDescent="0.2">
      <c r="B23" s="185" t="s">
        <v>13</v>
      </c>
      <c r="C23" s="170">
        <v>-36.299999999999997</v>
      </c>
      <c r="D23" s="170">
        <v>-34</v>
      </c>
      <c r="E23" s="170">
        <v>-47.9</v>
      </c>
      <c r="F23" s="170">
        <v>-58.6</v>
      </c>
      <c r="G23" s="170">
        <v>-47.7</v>
      </c>
      <c r="H23" s="170">
        <v>-56.5</v>
      </c>
      <c r="I23" s="170">
        <v>-62.5</v>
      </c>
      <c r="J23" s="170">
        <v>-83.7</v>
      </c>
      <c r="K23" s="203">
        <v>-45</v>
      </c>
      <c r="L23" s="203">
        <v>-50.3</v>
      </c>
      <c r="N23" s="233"/>
      <c r="O23" s="233">
        <v>0.1</v>
      </c>
      <c r="P23" s="233"/>
      <c r="Q23" s="233">
        <v>0.3</v>
      </c>
      <c r="R23" s="233">
        <v>0.6</v>
      </c>
      <c r="S23" s="233">
        <v>0.6</v>
      </c>
      <c r="T23" s="233">
        <v>4.2</v>
      </c>
      <c r="U23" s="233">
        <v>27</v>
      </c>
      <c r="V23" s="233"/>
      <c r="W23" s="233"/>
      <c r="Y23" s="221">
        <v>-36.299999999999997</v>
      </c>
      <c r="Z23" s="221">
        <v>-33.9</v>
      </c>
      <c r="AA23" s="221">
        <v>-47.9</v>
      </c>
      <c r="AB23" s="221">
        <v>-58.300000000000004</v>
      </c>
      <c r="AC23" s="221">
        <v>-47.1</v>
      </c>
      <c r="AD23" s="221">
        <v>-55.9</v>
      </c>
      <c r="AE23" s="221">
        <v>-58.3</v>
      </c>
      <c r="AF23" s="221">
        <v>-56.7</v>
      </c>
      <c r="AG23" s="220">
        <v>-45</v>
      </c>
      <c r="AH23" s="220">
        <v>-50.3</v>
      </c>
      <c r="AI23" s="202">
        <v>-0.1</v>
      </c>
      <c r="AJ23" s="170"/>
      <c r="AK23" s="156"/>
      <c r="AL23" s="223"/>
    </row>
    <row r="24" spans="2:38" s="196" customFormat="1" ht="15" x14ac:dyDescent="0.25">
      <c r="B24" s="198" t="s">
        <v>0</v>
      </c>
      <c r="C24" s="195">
        <v>71.2</v>
      </c>
      <c r="D24" s="195">
        <v>106.5</v>
      </c>
      <c r="E24" s="195">
        <v>135.60000000000011</v>
      </c>
      <c r="F24" s="195">
        <v>100.4</v>
      </c>
      <c r="G24" s="195">
        <v>127.19999999999992</v>
      </c>
      <c r="H24" s="195">
        <v>119.59999999999991</v>
      </c>
      <c r="I24" s="195">
        <v>121.90000000000009</v>
      </c>
      <c r="J24" s="195">
        <v>21.099999999999952</v>
      </c>
      <c r="K24" s="194">
        <v>114.60000000000002</v>
      </c>
      <c r="L24" s="194">
        <v>45.7</v>
      </c>
      <c r="M24" s="218">
        <v>0</v>
      </c>
      <c r="N24" s="233"/>
      <c r="O24" s="233"/>
      <c r="P24" s="233"/>
      <c r="Q24" s="233"/>
      <c r="R24" s="233"/>
      <c r="S24" s="233"/>
      <c r="T24" s="233"/>
      <c r="U24" s="233"/>
      <c r="V24" s="233"/>
      <c r="W24" s="233"/>
      <c r="X24" s="218"/>
      <c r="Y24" s="195">
        <v>71.2</v>
      </c>
      <c r="Z24" s="195">
        <v>106.6</v>
      </c>
      <c r="AA24" s="195">
        <v>135.60000000000011</v>
      </c>
      <c r="AB24" s="195">
        <v>100.69999999999999</v>
      </c>
      <c r="AC24" s="195">
        <v>127.79999999999993</v>
      </c>
      <c r="AD24" s="195">
        <v>120.1999999999999</v>
      </c>
      <c r="AE24" s="195">
        <v>126.10000000000009</v>
      </c>
      <c r="AF24" s="195">
        <v>53.90000000000002</v>
      </c>
      <c r="AG24" s="194">
        <v>114.60000000000002</v>
      </c>
      <c r="AH24" s="194">
        <v>84.7</v>
      </c>
      <c r="AI24" s="193">
        <v>-0.29499999999999998</v>
      </c>
      <c r="AJ24" s="195"/>
    </row>
    <row r="25" spans="2:38" s="158" customFormat="1" ht="15" x14ac:dyDescent="0.25">
      <c r="B25" s="192" t="s">
        <v>18</v>
      </c>
      <c r="C25" s="158">
        <v>0.13100000000000001</v>
      </c>
      <c r="D25" s="158">
        <v>0.17599999999999999</v>
      </c>
      <c r="E25" s="158">
        <v>0.193</v>
      </c>
      <c r="F25" s="158">
        <v>0.16800000000000001</v>
      </c>
      <c r="G25" s="158">
        <v>0.192</v>
      </c>
      <c r="H25" s="158">
        <v>0.16800000000000001</v>
      </c>
      <c r="I25" s="158">
        <v>0.153</v>
      </c>
      <c r="J25" s="158">
        <v>2.7E-2</v>
      </c>
      <c r="K25" s="222">
        <v>0.126</v>
      </c>
      <c r="L25" s="222">
        <v>4.9000000000000002E-2</v>
      </c>
      <c r="N25" s="233"/>
      <c r="O25" s="233"/>
      <c r="P25" s="233"/>
      <c r="Q25" s="233"/>
      <c r="R25" s="233"/>
      <c r="S25" s="233"/>
      <c r="T25" s="233"/>
      <c r="U25" s="233"/>
      <c r="V25" s="233"/>
      <c r="W25" s="233"/>
      <c r="X25" s="159"/>
      <c r="Y25" s="158">
        <v>0.13100000000000001</v>
      </c>
      <c r="Z25" s="158">
        <v>0.17599999999999999</v>
      </c>
      <c r="AA25" s="158">
        <v>0.193</v>
      </c>
      <c r="AB25" s="158">
        <v>0.16900000000000001</v>
      </c>
      <c r="AC25" s="158">
        <v>0.192</v>
      </c>
      <c r="AD25" s="158">
        <v>0.16900000000000001</v>
      </c>
      <c r="AE25" s="158">
        <v>0.158</v>
      </c>
      <c r="AF25" s="158">
        <v>7.5999999999999998E-2</v>
      </c>
      <c r="AG25" s="222">
        <v>0.126</v>
      </c>
      <c r="AH25" s="222">
        <v>9.0999999999999998E-2</v>
      </c>
      <c r="AI25" s="207">
        <v>-7.8000000000000016</v>
      </c>
    </row>
    <row r="26" spans="2:38" x14ac:dyDescent="0.2">
      <c r="B26" s="185" t="s">
        <v>19</v>
      </c>
      <c r="C26" s="170">
        <v>-76.099999999999994</v>
      </c>
      <c r="D26" s="170">
        <v>-91.6</v>
      </c>
      <c r="E26" s="170">
        <v>-83.8</v>
      </c>
      <c r="F26" s="170">
        <v>-104.5</v>
      </c>
      <c r="G26" s="170">
        <v>-109.5</v>
      </c>
      <c r="H26" s="170">
        <v>-138</v>
      </c>
      <c r="I26" s="170">
        <v>-212.7</v>
      </c>
      <c r="J26" s="170">
        <v>-288.10000000000002</v>
      </c>
      <c r="K26" s="171">
        <v>-338</v>
      </c>
      <c r="L26" s="171">
        <v>-400.2</v>
      </c>
      <c r="N26" s="233"/>
      <c r="O26" s="233"/>
      <c r="P26" s="233"/>
      <c r="Q26" s="233"/>
      <c r="R26" s="233"/>
      <c r="S26" s="233"/>
      <c r="T26" s="233"/>
      <c r="U26" s="233"/>
      <c r="V26" s="233"/>
      <c r="W26" s="233">
        <v>40.4</v>
      </c>
      <c r="Y26" s="221">
        <v>-76.099999999999994</v>
      </c>
      <c r="Z26" s="221">
        <v>-91.6</v>
      </c>
      <c r="AA26" s="221">
        <v>-83.8</v>
      </c>
      <c r="AB26" s="221">
        <v>-104.5</v>
      </c>
      <c r="AC26" s="221">
        <v>-109.5</v>
      </c>
      <c r="AD26" s="221">
        <v>-138</v>
      </c>
      <c r="AE26" s="221">
        <v>-212.7</v>
      </c>
      <c r="AF26" s="221">
        <v>-288.10000000000002</v>
      </c>
      <c r="AG26" s="220">
        <v>-338</v>
      </c>
      <c r="AH26" s="220">
        <v>-359.8</v>
      </c>
      <c r="AI26" s="202">
        <v>1.607</v>
      </c>
      <c r="AJ26" s="170"/>
    </row>
    <row r="27" spans="2:38" s="174" customFormat="1" x14ac:dyDescent="0.2">
      <c r="B27" s="201" t="s">
        <v>195</v>
      </c>
      <c r="C27" s="170">
        <v>-5.4</v>
      </c>
      <c r="D27" s="199">
        <v>-5.5</v>
      </c>
      <c r="E27" s="199">
        <v>-7.2</v>
      </c>
      <c r="F27" s="199">
        <v>-5.3</v>
      </c>
      <c r="G27" s="199">
        <v>-9.1999999999999993</v>
      </c>
      <c r="H27" s="199">
        <v>-9.4</v>
      </c>
      <c r="I27" s="199">
        <v>-7</v>
      </c>
      <c r="J27" s="199">
        <v>-7</v>
      </c>
      <c r="K27" s="171">
        <v>-4.5</v>
      </c>
      <c r="L27" s="171">
        <v>-4.2</v>
      </c>
      <c r="N27" s="233"/>
      <c r="O27" s="233"/>
      <c r="P27" s="233"/>
      <c r="Q27" s="233"/>
      <c r="R27" s="233"/>
      <c r="S27" s="233"/>
      <c r="T27" s="233"/>
      <c r="U27" s="233">
        <v>1</v>
      </c>
      <c r="V27" s="233"/>
      <c r="W27" s="233"/>
      <c r="Y27" s="286">
        <v>-5.4</v>
      </c>
      <c r="Z27" s="286">
        <v>-5.5</v>
      </c>
      <c r="AA27" s="286">
        <v>-7.2</v>
      </c>
      <c r="AB27" s="286">
        <v>-5.3</v>
      </c>
      <c r="AC27" s="286">
        <v>-9.1999999999999993</v>
      </c>
      <c r="AD27" s="286">
        <v>-9.4</v>
      </c>
      <c r="AE27" s="286">
        <v>-7</v>
      </c>
      <c r="AF27" s="286">
        <v>-6</v>
      </c>
      <c r="AG27" s="285">
        <v>-4.5</v>
      </c>
      <c r="AH27" s="285">
        <v>-4.2</v>
      </c>
      <c r="AI27" s="202">
        <v>-0.55300000000000005</v>
      </c>
      <c r="AJ27" s="199"/>
    </row>
    <row r="28" spans="2:38" s="174" customFormat="1" x14ac:dyDescent="0.2">
      <c r="B28" s="201" t="s">
        <v>412</v>
      </c>
      <c r="C28" s="170">
        <v>-43.1</v>
      </c>
      <c r="D28" s="199">
        <v>-43.1</v>
      </c>
      <c r="E28" s="199">
        <v>-43.1</v>
      </c>
      <c r="F28" s="199">
        <v>-43.1</v>
      </c>
      <c r="G28" s="199">
        <v>-43.1</v>
      </c>
      <c r="H28" s="199">
        <v>-43.1</v>
      </c>
      <c r="I28" s="199">
        <v>-131</v>
      </c>
      <c r="J28" s="199">
        <v>-119.7</v>
      </c>
      <c r="K28" s="171">
        <v>-132.4</v>
      </c>
      <c r="L28" s="171">
        <v>-124.5</v>
      </c>
      <c r="N28" s="233">
        <v>43.1</v>
      </c>
      <c r="O28" s="233">
        <v>43.1</v>
      </c>
      <c r="P28" s="233">
        <v>43.1</v>
      </c>
      <c r="Q28" s="233">
        <v>43.1</v>
      </c>
      <c r="R28" s="233">
        <v>43.1</v>
      </c>
      <c r="S28" s="233">
        <v>43.1</v>
      </c>
      <c r="T28" s="233">
        <v>131</v>
      </c>
      <c r="U28" s="233">
        <v>119.7</v>
      </c>
      <c r="V28" s="233">
        <v>132.4</v>
      </c>
      <c r="W28" s="233">
        <v>124.5</v>
      </c>
      <c r="Y28" s="286">
        <v>0</v>
      </c>
      <c r="Z28" s="286">
        <v>0</v>
      </c>
      <c r="AA28" s="286">
        <v>0</v>
      </c>
      <c r="AB28" s="286">
        <v>0</v>
      </c>
      <c r="AC28" s="286">
        <v>0</v>
      </c>
      <c r="AD28" s="286">
        <v>0</v>
      </c>
      <c r="AE28" s="286">
        <v>0</v>
      </c>
      <c r="AF28" s="286">
        <v>0</v>
      </c>
      <c r="AG28" s="285">
        <v>0</v>
      </c>
      <c r="AH28" s="285">
        <v>0</v>
      </c>
      <c r="AI28" s="200">
        <v>0</v>
      </c>
      <c r="AJ28" s="199"/>
    </row>
    <row r="29" spans="2:38" s="196" customFormat="1" ht="15" x14ac:dyDescent="0.25">
      <c r="B29" s="198" t="s">
        <v>156</v>
      </c>
      <c r="C29" s="195">
        <v>-53.399999999999991</v>
      </c>
      <c r="D29" s="195">
        <v>-33.699999999999989</v>
      </c>
      <c r="E29" s="195">
        <v>1.5000000000001137</v>
      </c>
      <c r="F29" s="195">
        <v>-52.5</v>
      </c>
      <c r="G29" s="195">
        <v>-34.600000000000094</v>
      </c>
      <c r="H29" s="195">
        <v>-70.900000000000091</v>
      </c>
      <c r="I29" s="195">
        <v>-228.7999999999999</v>
      </c>
      <c r="J29" s="195">
        <v>-393.70000000000005</v>
      </c>
      <c r="K29" s="194">
        <v>-360.29999999999995</v>
      </c>
      <c r="L29" s="194">
        <v>-483.2</v>
      </c>
      <c r="M29" s="218">
        <v>0</v>
      </c>
      <c r="N29" s="233"/>
      <c r="O29" s="233"/>
      <c r="P29" s="233"/>
      <c r="Q29" s="233"/>
      <c r="R29" s="233"/>
      <c r="S29" s="233"/>
      <c r="T29" s="233"/>
      <c r="U29" s="233"/>
      <c r="V29" s="233"/>
      <c r="W29" s="233"/>
      <c r="X29" s="218"/>
      <c r="Y29" s="195">
        <v>-10.299999999999997</v>
      </c>
      <c r="Z29" s="195">
        <v>9.5</v>
      </c>
      <c r="AA29" s="195">
        <v>44.600000000000108</v>
      </c>
      <c r="AB29" s="195">
        <v>-9.1000000000000085</v>
      </c>
      <c r="AC29" s="195">
        <v>9.0999999999999233</v>
      </c>
      <c r="AD29" s="195">
        <v>-27.200000000000102</v>
      </c>
      <c r="AE29" s="195">
        <v>-93.599999999999895</v>
      </c>
      <c r="AF29" s="195">
        <v>-240.2</v>
      </c>
      <c r="AG29" s="194">
        <v>-227.89999999999998</v>
      </c>
      <c r="AH29" s="194">
        <v>-279.3</v>
      </c>
      <c r="AI29" s="193">
        <v>9.2680000000000007</v>
      </c>
      <c r="AJ29" s="195"/>
    </row>
    <row r="30" spans="2:38" s="150" customFormat="1" ht="12.75" x14ac:dyDescent="0.2"/>
    <row r="31" spans="2:38" s="168" customFormat="1" ht="22.5" customHeight="1" x14ac:dyDescent="0.2">
      <c r="B31" s="284" t="s">
        <v>388</v>
      </c>
      <c r="C31" s="283" t="s">
        <v>319</v>
      </c>
      <c r="D31" s="283" t="s">
        <v>320</v>
      </c>
      <c r="E31" s="283" t="s">
        <v>321</v>
      </c>
      <c r="F31" s="283" t="s">
        <v>322</v>
      </c>
      <c r="G31" s="283" t="s">
        <v>325</v>
      </c>
      <c r="H31" s="283" t="s">
        <v>326</v>
      </c>
      <c r="I31" s="283" t="s">
        <v>379</v>
      </c>
      <c r="J31" s="283" t="str">
        <f>J3</f>
        <v>4Q22</v>
      </c>
      <c r="K31" s="282" t="str">
        <f>K3</f>
        <v>1Q23</v>
      </c>
      <c r="L31" s="282" t="str">
        <f>L3</f>
        <v>2Q23</v>
      </c>
      <c r="N31" s="281" t="s">
        <v>378</v>
      </c>
      <c r="O31" s="281" t="s">
        <v>377</v>
      </c>
      <c r="P31" s="281" t="s">
        <v>376</v>
      </c>
      <c r="Q31" s="281" t="s">
        <v>375</v>
      </c>
      <c r="R31" s="281" t="s">
        <v>374</v>
      </c>
      <c r="S31" s="281" t="s">
        <v>373</v>
      </c>
      <c r="T31" s="281" t="s">
        <v>372</v>
      </c>
      <c r="U31" s="429" t="str">
        <f>U3</f>
        <v>4Q22</v>
      </c>
      <c r="V31" s="429" t="str">
        <f>V3</f>
        <v>1Q23</v>
      </c>
      <c r="W31" s="429"/>
      <c r="Y31" s="281" t="s">
        <v>378</v>
      </c>
      <c r="Z31" s="281" t="s">
        <v>377</v>
      </c>
      <c r="AA31" s="281" t="s">
        <v>376</v>
      </c>
      <c r="AB31" s="281" t="s">
        <v>375</v>
      </c>
      <c r="AC31" s="281" t="s">
        <v>374</v>
      </c>
      <c r="AD31" s="281" t="s">
        <v>373</v>
      </c>
      <c r="AE31" s="281" t="s">
        <v>372</v>
      </c>
      <c r="AF31" s="281" t="str">
        <f>AF3</f>
        <v>4Q22A</v>
      </c>
      <c r="AG31" s="280" t="str">
        <f>AG3</f>
        <v>1Q23</v>
      </c>
      <c r="AH31" s="280" t="str">
        <f>AH3</f>
        <v>2Q23</v>
      </c>
      <c r="AI31" s="279" t="str">
        <f>AI3</f>
        <v>2Q22A x 2Q23A</v>
      </c>
      <c r="AJ31" s="186"/>
    </row>
    <row r="32" spans="2:38" s="196" customFormat="1" ht="15" x14ac:dyDescent="0.25">
      <c r="B32" s="198" t="s">
        <v>356</v>
      </c>
      <c r="C32" s="204">
        <v>1207.2</v>
      </c>
      <c r="D32" s="204">
        <v>1320.8000000000002</v>
      </c>
      <c r="E32" s="204">
        <v>1462.9</v>
      </c>
      <c r="F32" s="204">
        <v>1440.3</v>
      </c>
      <c r="G32" s="204">
        <v>1584.3</v>
      </c>
      <c r="H32" s="204">
        <v>1724.3000000000002</v>
      </c>
      <c r="I32" s="204">
        <v>1958.6</v>
      </c>
      <c r="J32" s="204">
        <v>2134.1000000000004</v>
      </c>
      <c r="K32" s="210">
        <v>2369.2999999999997</v>
      </c>
      <c r="L32" s="210">
        <v>2535.3809999999999</v>
      </c>
      <c r="N32" s="233"/>
      <c r="O32" s="233"/>
      <c r="P32" s="233"/>
      <c r="Q32" s="233"/>
      <c r="R32" s="233"/>
      <c r="S32" s="233"/>
      <c r="T32" s="233"/>
      <c r="U32" s="233"/>
      <c r="V32" s="233"/>
      <c r="W32" s="233"/>
      <c r="Y32" s="204">
        <v>1207.2</v>
      </c>
      <c r="Z32" s="204">
        <v>1320.8000000000002</v>
      </c>
      <c r="AA32" s="204">
        <v>1462.9</v>
      </c>
      <c r="AB32" s="204">
        <v>1440.3</v>
      </c>
      <c r="AC32" s="204">
        <v>1584.3</v>
      </c>
      <c r="AD32" s="204">
        <v>1724.3000000000002</v>
      </c>
      <c r="AE32" s="204">
        <v>1958.6</v>
      </c>
      <c r="AF32" s="204">
        <v>2049.7000000000003</v>
      </c>
      <c r="AG32" s="210">
        <v>2369.2999999999997</v>
      </c>
      <c r="AH32" s="210">
        <v>2535.3809999999999</v>
      </c>
      <c r="AI32" s="193">
        <v>0.47</v>
      </c>
      <c r="AJ32" s="204"/>
    </row>
    <row r="33" spans="2:37" x14ac:dyDescent="0.2">
      <c r="B33" s="185" t="s">
        <v>25</v>
      </c>
      <c r="C33" s="170">
        <v>-580.5</v>
      </c>
      <c r="D33" s="170">
        <v>-620.70000000000005</v>
      </c>
      <c r="E33" s="170">
        <v>-693.3</v>
      </c>
      <c r="F33" s="170">
        <v>-656.5</v>
      </c>
      <c r="G33" s="170">
        <v>-706.4</v>
      </c>
      <c r="H33" s="170">
        <v>-785.2</v>
      </c>
      <c r="I33" s="170">
        <v>-804</v>
      </c>
      <c r="J33" s="170">
        <v>-978.30000000000007</v>
      </c>
      <c r="K33" s="203">
        <v>-989.8</v>
      </c>
      <c r="L33" s="203">
        <v>-1126.9000000000001</v>
      </c>
      <c r="N33" s="233"/>
      <c r="O33" s="233"/>
      <c r="P33" s="233"/>
      <c r="Q33" s="233"/>
      <c r="R33" s="233"/>
      <c r="S33" s="233"/>
      <c r="T33" s="233"/>
      <c r="U33" s="233"/>
      <c r="V33" s="233"/>
      <c r="W33" s="233"/>
      <c r="Y33" s="170">
        <v>-580.5</v>
      </c>
      <c r="Z33" s="170">
        <v>-620.70000000000005</v>
      </c>
      <c r="AA33" s="170">
        <v>-693.3</v>
      </c>
      <c r="AB33" s="170">
        <v>-656.5</v>
      </c>
      <c r="AC33" s="170">
        <v>-706.4</v>
      </c>
      <c r="AD33" s="170">
        <v>-785.2</v>
      </c>
      <c r="AE33" s="170">
        <v>-804</v>
      </c>
      <c r="AF33" s="170">
        <v>-888.1</v>
      </c>
      <c r="AG33" s="203">
        <v>-989.8</v>
      </c>
      <c r="AH33" s="203">
        <v>-1126.9000000000001</v>
      </c>
      <c r="AI33" s="202">
        <v>0.435</v>
      </c>
      <c r="AJ33" s="170"/>
    </row>
    <row r="34" spans="2:37" x14ac:dyDescent="0.2">
      <c r="B34" s="433" t="s">
        <v>432</v>
      </c>
      <c r="C34" s="170"/>
      <c r="D34" s="170"/>
      <c r="E34" s="170"/>
      <c r="F34" s="170"/>
      <c r="G34" s="170"/>
      <c r="H34" s="170"/>
      <c r="I34" s="170"/>
      <c r="J34" s="170"/>
      <c r="K34" s="203"/>
      <c r="L34" s="203">
        <v>-39</v>
      </c>
      <c r="N34" s="233"/>
      <c r="O34" s="233"/>
      <c r="P34" s="233"/>
      <c r="Q34" s="233"/>
      <c r="R34" s="233"/>
      <c r="S34" s="233"/>
      <c r="T34" s="233"/>
      <c r="U34" s="233"/>
      <c r="V34" s="233"/>
      <c r="W34" s="233">
        <v>39</v>
      </c>
      <c r="Y34" s="170"/>
      <c r="Z34" s="170"/>
      <c r="AA34" s="170"/>
      <c r="AB34" s="170"/>
      <c r="AC34" s="170"/>
      <c r="AD34" s="170"/>
      <c r="AE34" s="170"/>
      <c r="AF34" s="170"/>
      <c r="AG34" s="203"/>
      <c r="AH34" s="203">
        <v>0</v>
      </c>
      <c r="AI34" s="202">
        <v>0</v>
      </c>
      <c r="AJ34" s="170"/>
    </row>
    <row r="35" spans="2:37" s="196" customFormat="1" ht="15" x14ac:dyDescent="0.25">
      <c r="B35" s="198" t="s">
        <v>12</v>
      </c>
      <c r="C35" s="195">
        <v>626.70000000000005</v>
      </c>
      <c r="D35" s="195">
        <v>700.10000000000014</v>
      </c>
      <c r="E35" s="195">
        <v>769.60000000000014</v>
      </c>
      <c r="F35" s="195">
        <v>783.8</v>
      </c>
      <c r="G35" s="195">
        <v>877.9</v>
      </c>
      <c r="H35" s="195">
        <v>939.10000000000014</v>
      </c>
      <c r="I35" s="195">
        <v>1154.5999999999999</v>
      </c>
      <c r="J35" s="195">
        <v>1155.8000000000002</v>
      </c>
      <c r="K35" s="194">
        <v>1379.4999999999998</v>
      </c>
      <c r="L35" s="194">
        <v>1369.4809999999998</v>
      </c>
      <c r="N35" s="233"/>
      <c r="O35" s="233"/>
      <c r="P35" s="233"/>
      <c r="Q35" s="233"/>
      <c r="R35" s="233"/>
      <c r="S35" s="233"/>
      <c r="T35" s="233"/>
      <c r="U35" s="233"/>
      <c r="V35" s="233"/>
      <c r="W35" s="233"/>
      <c r="Y35" s="195">
        <v>626.70000000000005</v>
      </c>
      <c r="Z35" s="195">
        <v>700.10000000000014</v>
      </c>
      <c r="AA35" s="195">
        <v>769.60000000000014</v>
      </c>
      <c r="AB35" s="195">
        <v>783.8</v>
      </c>
      <c r="AC35" s="195">
        <v>877.9</v>
      </c>
      <c r="AD35" s="195">
        <v>939.10000000000014</v>
      </c>
      <c r="AE35" s="195">
        <v>1154.5999999999999</v>
      </c>
      <c r="AF35" s="195">
        <v>1161.6000000000004</v>
      </c>
      <c r="AG35" s="194">
        <v>1379.4999999999998</v>
      </c>
      <c r="AH35" s="194">
        <v>1408.4809999999998</v>
      </c>
      <c r="AI35" s="193">
        <v>0.5</v>
      </c>
      <c r="AJ35" s="195"/>
    </row>
    <row r="36" spans="2:37" x14ac:dyDescent="0.2">
      <c r="B36" s="185" t="s">
        <v>13</v>
      </c>
      <c r="C36" s="170">
        <v>-103</v>
      </c>
      <c r="D36" s="170">
        <v>-114.2</v>
      </c>
      <c r="E36" s="170">
        <v>-135.80000000000001</v>
      </c>
      <c r="F36" s="170">
        <v>-159.1</v>
      </c>
      <c r="G36" s="170">
        <v>-154.19999999999999</v>
      </c>
      <c r="H36" s="170">
        <v>-170.7</v>
      </c>
      <c r="I36" s="170">
        <v>-222</v>
      </c>
      <c r="J36" s="170">
        <v>-278.7</v>
      </c>
      <c r="K36" s="203">
        <v>-153.6</v>
      </c>
      <c r="L36" s="203">
        <v>-208.3</v>
      </c>
      <c r="N36" s="233">
        <v>0.7</v>
      </c>
      <c r="O36" s="233">
        <v>1.3</v>
      </c>
      <c r="P36" s="233">
        <v>2</v>
      </c>
      <c r="Q36" s="233">
        <v>4.7</v>
      </c>
      <c r="R36" s="233">
        <v>11.5</v>
      </c>
      <c r="S36" s="233">
        <v>11.7</v>
      </c>
      <c r="T36" s="233">
        <v>47.300000000000004</v>
      </c>
      <c r="U36" s="233">
        <v>63.4</v>
      </c>
      <c r="V36" s="233"/>
      <c r="W36" s="233"/>
      <c r="Y36" s="170">
        <v>-102.3</v>
      </c>
      <c r="Z36" s="170">
        <v>-112.9</v>
      </c>
      <c r="AA36" s="170">
        <v>-133.80000000000001</v>
      </c>
      <c r="AB36" s="170">
        <v>-154.4</v>
      </c>
      <c r="AC36" s="170">
        <v>-142.69999999999999</v>
      </c>
      <c r="AD36" s="170">
        <v>-159</v>
      </c>
      <c r="AE36" s="170">
        <v>-174.7</v>
      </c>
      <c r="AF36" s="170">
        <v>-215.3</v>
      </c>
      <c r="AG36" s="203">
        <v>-153.6</v>
      </c>
      <c r="AH36" s="203">
        <v>-208.3</v>
      </c>
      <c r="AI36" s="202">
        <v>0.31</v>
      </c>
      <c r="AJ36" s="170"/>
    </row>
    <row r="37" spans="2:37" s="196" customFormat="1" ht="15" x14ac:dyDescent="0.25">
      <c r="B37" s="198" t="s">
        <v>0</v>
      </c>
      <c r="C37" s="204">
        <v>523.70000000000005</v>
      </c>
      <c r="D37" s="204">
        <v>585.90000000000009</v>
      </c>
      <c r="E37" s="204">
        <v>633.80000000000018</v>
      </c>
      <c r="F37" s="204">
        <v>624.69999999999993</v>
      </c>
      <c r="G37" s="204">
        <v>723.7</v>
      </c>
      <c r="H37" s="204">
        <v>768.40000000000009</v>
      </c>
      <c r="I37" s="204">
        <v>932.59999999999991</v>
      </c>
      <c r="J37" s="204">
        <v>877.10000000000014</v>
      </c>
      <c r="K37" s="210">
        <v>1225.8999999999999</v>
      </c>
      <c r="L37" s="210">
        <v>1161.1809999999998</v>
      </c>
      <c r="N37" s="233"/>
      <c r="O37" s="233"/>
      <c r="P37" s="233"/>
      <c r="Q37" s="233"/>
      <c r="R37" s="233"/>
      <c r="S37" s="233"/>
      <c r="T37" s="233"/>
      <c r="U37" s="233"/>
      <c r="V37" s="233"/>
      <c r="W37" s="233"/>
      <c r="Y37" s="204">
        <v>524.40000000000009</v>
      </c>
      <c r="Z37" s="204">
        <v>587.20000000000016</v>
      </c>
      <c r="AA37" s="204">
        <v>635.80000000000018</v>
      </c>
      <c r="AB37" s="204">
        <v>629.4</v>
      </c>
      <c r="AC37" s="204">
        <v>735.2</v>
      </c>
      <c r="AD37" s="204">
        <v>780.10000000000014</v>
      </c>
      <c r="AE37" s="204">
        <v>979.89999999999986</v>
      </c>
      <c r="AF37" s="204">
        <v>946.30000000000041</v>
      </c>
      <c r="AG37" s="210">
        <v>1225.8999999999999</v>
      </c>
      <c r="AH37" s="210">
        <v>1200.1809999999998</v>
      </c>
      <c r="AI37" s="193">
        <v>0.53800000000000003</v>
      </c>
      <c r="AJ37" s="204"/>
    </row>
    <row r="38" spans="2:37" ht="15" x14ac:dyDescent="0.25">
      <c r="B38" s="192" t="s">
        <v>28</v>
      </c>
      <c r="C38" s="209">
        <v>0.43381378396288933</v>
      </c>
      <c r="D38" s="209">
        <v>0.4435947910357359</v>
      </c>
      <c r="E38" s="209">
        <v>0.43324902590744424</v>
      </c>
      <c r="F38" s="209">
        <v>0.43372908421856554</v>
      </c>
      <c r="G38" s="209">
        <v>0.45679479896484254</v>
      </c>
      <c r="H38" s="209">
        <v>0.44563011076958764</v>
      </c>
      <c r="I38" s="209">
        <v>0.47615643827223525</v>
      </c>
      <c r="J38" s="209">
        <v>0.41099292441778734</v>
      </c>
      <c r="K38" s="208">
        <v>0.51741020554594186</v>
      </c>
      <c r="L38" s="208">
        <v>0.45799073196493933</v>
      </c>
      <c r="N38" s="233"/>
      <c r="O38" s="233"/>
      <c r="P38" s="233"/>
      <c r="Q38" s="233"/>
      <c r="R38" s="233"/>
      <c r="S38" s="233"/>
      <c r="T38" s="233"/>
      <c r="U38" s="233"/>
      <c r="V38" s="233"/>
      <c r="W38" s="233"/>
      <c r="Y38" s="209">
        <v>0.43439363817097421</v>
      </c>
      <c r="Z38" s="209">
        <v>0.44457904300423989</v>
      </c>
      <c r="AA38" s="209">
        <v>0.43461617335429636</v>
      </c>
      <c r="AB38" s="209">
        <v>0.43699229327223493</v>
      </c>
      <c r="AC38" s="209">
        <v>0.46405352521618387</v>
      </c>
      <c r="AD38" s="209">
        <v>0.45241547294554313</v>
      </c>
      <c r="AE38" s="209">
        <v>0.50030634126416829</v>
      </c>
      <c r="AF38" s="209">
        <v>0.46167731863199507</v>
      </c>
      <c r="AG38" s="208">
        <v>0.51741020554594186</v>
      </c>
      <c r="AH38" s="208">
        <v>0.47337303545305415</v>
      </c>
      <c r="AI38" s="207">
        <v>4.5999999999999999E-2</v>
      </c>
      <c r="AJ38" s="206"/>
    </row>
    <row r="39" spans="2:37" s="196" customFormat="1" ht="15" x14ac:dyDescent="0.25">
      <c r="B39" s="185" t="s">
        <v>19</v>
      </c>
      <c r="C39" s="206">
        <v>-76.099999999999994</v>
      </c>
      <c r="D39" s="206">
        <v>-91.6</v>
      </c>
      <c r="E39" s="206">
        <v>-83.8</v>
      </c>
      <c r="F39" s="206">
        <v>-104.5</v>
      </c>
      <c r="G39" s="206">
        <v>-109.5</v>
      </c>
      <c r="H39" s="206">
        <v>-138</v>
      </c>
      <c r="I39" s="206">
        <v>-212.7</v>
      </c>
      <c r="J39" s="206">
        <v>-288.10000000000002</v>
      </c>
      <c r="K39" s="205">
        <v>-338</v>
      </c>
      <c r="L39" s="205">
        <v>-400.2</v>
      </c>
      <c r="M39" s="155"/>
      <c r="N39" s="233"/>
      <c r="O39" s="233"/>
      <c r="P39" s="233"/>
      <c r="Q39" s="233"/>
      <c r="R39" s="233"/>
      <c r="S39" s="233"/>
      <c r="T39" s="233"/>
      <c r="U39" s="233"/>
      <c r="V39" s="233"/>
      <c r="W39" s="233">
        <v>40.4</v>
      </c>
      <c r="X39" s="155"/>
      <c r="Y39" s="206">
        <v>-76.099999999999994</v>
      </c>
      <c r="Z39" s="206">
        <v>-91.6</v>
      </c>
      <c r="AA39" s="206">
        <v>-83.8</v>
      </c>
      <c r="AB39" s="206">
        <v>-104.5</v>
      </c>
      <c r="AC39" s="206">
        <v>-109.5</v>
      </c>
      <c r="AD39" s="206">
        <v>-138</v>
      </c>
      <c r="AE39" s="206">
        <v>-212.7</v>
      </c>
      <c r="AF39" s="206">
        <v>-288.10000000000002</v>
      </c>
      <c r="AG39" s="205">
        <v>-338</v>
      </c>
      <c r="AH39" s="205">
        <v>-359.8</v>
      </c>
      <c r="AI39" s="202">
        <v>1.607</v>
      </c>
      <c r="AJ39" s="204"/>
    </row>
    <row r="40" spans="2:37" x14ac:dyDescent="0.2">
      <c r="B40" s="185" t="s">
        <v>195</v>
      </c>
      <c r="C40" s="170">
        <v>-16.100000000000001</v>
      </c>
      <c r="D40" s="170">
        <v>-16.2</v>
      </c>
      <c r="E40" s="170">
        <v>-17.600000000000001</v>
      </c>
      <c r="F40" s="170">
        <v>-20.9</v>
      </c>
      <c r="G40" s="170">
        <v>-21.2</v>
      </c>
      <c r="H40" s="170">
        <v>-20</v>
      </c>
      <c r="I40" s="170">
        <v>-19.299999999999997</v>
      </c>
      <c r="J40" s="170">
        <v>-14.9</v>
      </c>
      <c r="K40" s="203">
        <v>-14.4</v>
      </c>
      <c r="L40" s="203">
        <v>-21</v>
      </c>
      <c r="N40" s="233"/>
      <c r="O40" s="233"/>
      <c r="P40" s="233"/>
      <c r="Q40" s="233"/>
      <c r="R40" s="233"/>
      <c r="S40" s="233"/>
      <c r="T40" s="233"/>
      <c r="U40" s="233">
        <v>1</v>
      </c>
      <c r="V40" s="233"/>
      <c r="W40" s="233"/>
      <c r="Y40" s="170">
        <v>-16.100000000000001</v>
      </c>
      <c r="Z40" s="170">
        <v>-16.2</v>
      </c>
      <c r="AA40" s="170">
        <v>-17.600000000000001</v>
      </c>
      <c r="AB40" s="170">
        <v>-20.9</v>
      </c>
      <c r="AC40" s="170">
        <v>-21.2</v>
      </c>
      <c r="AD40" s="170">
        <v>-20</v>
      </c>
      <c r="AE40" s="170">
        <v>-19.299999999999997</v>
      </c>
      <c r="AF40" s="170">
        <v>-13.9</v>
      </c>
      <c r="AG40" s="203">
        <v>-14.4</v>
      </c>
      <c r="AH40" s="203">
        <v>-21</v>
      </c>
      <c r="AI40" s="202">
        <v>0.05</v>
      </c>
      <c r="AJ40" s="170"/>
    </row>
    <row r="41" spans="2:37" s="174" customFormat="1" x14ac:dyDescent="0.2">
      <c r="B41" s="201" t="s">
        <v>412</v>
      </c>
      <c r="C41" s="199">
        <v>-48.6</v>
      </c>
      <c r="D41" s="199">
        <v>-48.6</v>
      </c>
      <c r="E41" s="199">
        <v>-48.6</v>
      </c>
      <c r="F41" s="199">
        <v>-48.6</v>
      </c>
      <c r="G41" s="199">
        <v>-48.6</v>
      </c>
      <c r="H41" s="199">
        <v>-48.6</v>
      </c>
      <c r="I41" s="199">
        <v>-137.6</v>
      </c>
      <c r="J41" s="199">
        <v>-129.1</v>
      </c>
      <c r="K41" s="171">
        <v>-121.4</v>
      </c>
      <c r="L41" s="171">
        <v>-125.6</v>
      </c>
      <c r="N41" s="233">
        <v>48.6</v>
      </c>
      <c r="O41" s="233">
        <v>48.6</v>
      </c>
      <c r="P41" s="233">
        <v>48.6</v>
      </c>
      <c r="Q41" s="233">
        <v>48.6</v>
      </c>
      <c r="R41" s="233">
        <v>48.6</v>
      </c>
      <c r="S41" s="233">
        <v>48.6</v>
      </c>
      <c r="T41" s="233">
        <v>137.6</v>
      </c>
      <c r="U41" s="233">
        <v>129.1</v>
      </c>
      <c r="V41" s="233">
        <v>121.4</v>
      </c>
      <c r="W41" s="233">
        <v>125.6</v>
      </c>
      <c r="Y41" s="221">
        <v>0</v>
      </c>
      <c r="Z41" s="221">
        <v>0</v>
      </c>
      <c r="AA41" s="221">
        <v>0</v>
      </c>
      <c r="AB41" s="221">
        <v>0</v>
      </c>
      <c r="AC41" s="221">
        <v>0</v>
      </c>
      <c r="AD41" s="221">
        <v>0</v>
      </c>
      <c r="AE41" s="221">
        <v>0</v>
      </c>
      <c r="AF41" s="221">
        <v>0</v>
      </c>
      <c r="AG41" s="220">
        <v>0</v>
      </c>
      <c r="AH41" s="220">
        <v>0</v>
      </c>
      <c r="AI41" s="200">
        <v>0</v>
      </c>
      <c r="AJ41" s="199"/>
    </row>
    <row r="42" spans="2:37" ht="15" x14ac:dyDescent="0.25">
      <c r="B42" s="198" t="s">
        <v>156</v>
      </c>
      <c r="C42" s="195">
        <v>382.90000000000009</v>
      </c>
      <c r="D42" s="195">
        <v>429.50000000000011</v>
      </c>
      <c r="E42" s="195">
        <v>483.80000000000018</v>
      </c>
      <c r="F42" s="195">
        <v>450.69999999999993</v>
      </c>
      <c r="G42" s="195">
        <v>544.40000000000009</v>
      </c>
      <c r="H42" s="195">
        <v>561.80000000000007</v>
      </c>
      <c r="I42" s="195">
        <v>562.99999999999989</v>
      </c>
      <c r="J42" s="195">
        <v>445.00000000000011</v>
      </c>
      <c r="K42" s="194">
        <v>752.09999999999991</v>
      </c>
      <c r="L42" s="194">
        <v>614.38099999999986</v>
      </c>
      <c r="M42" s="196"/>
      <c r="N42" s="233"/>
      <c r="O42" s="233"/>
      <c r="P42" s="233"/>
      <c r="Q42" s="233"/>
      <c r="R42" s="233"/>
      <c r="S42" s="233"/>
      <c r="T42" s="233"/>
      <c r="U42" s="233"/>
      <c r="V42" s="233"/>
      <c r="W42" s="233"/>
      <c r="X42" s="196"/>
      <c r="Y42" s="195">
        <v>432.2000000000001</v>
      </c>
      <c r="Z42" s="195">
        <v>479.40000000000015</v>
      </c>
      <c r="AA42" s="195">
        <v>534.4000000000002</v>
      </c>
      <c r="AB42" s="195">
        <v>504</v>
      </c>
      <c r="AC42" s="195">
        <v>604.5</v>
      </c>
      <c r="AD42" s="195">
        <v>622.10000000000014</v>
      </c>
      <c r="AE42" s="195">
        <v>747.89999999999986</v>
      </c>
      <c r="AF42" s="195">
        <v>644.30000000000041</v>
      </c>
      <c r="AG42" s="194">
        <v>873.49999999999989</v>
      </c>
      <c r="AH42" s="194">
        <v>819.38099999999986</v>
      </c>
      <c r="AI42" s="193">
        <v>0.317</v>
      </c>
      <c r="AJ42" s="170"/>
    </row>
    <row r="43" spans="2:37" s="158" customFormat="1" ht="15" x14ac:dyDescent="0.25">
      <c r="B43" s="192"/>
      <c r="C43" s="190"/>
      <c r="D43" s="190"/>
      <c r="E43" s="190"/>
      <c r="F43" s="190"/>
      <c r="G43" s="190"/>
      <c r="H43" s="190"/>
      <c r="I43" s="190"/>
      <c r="J43" s="190"/>
      <c r="K43" s="190"/>
      <c r="L43" s="190"/>
      <c r="N43" s="159"/>
      <c r="O43" s="159"/>
      <c r="P43" s="159"/>
      <c r="Q43" s="159"/>
      <c r="R43" s="159"/>
      <c r="S43" s="159"/>
      <c r="T43" s="159"/>
      <c r="U43" s="159"/>
      <c r="V43" s="159"/>
      <c r="W43" s="159"/>
      <c r="X43" s="159"/>
      <c r="Y43" s="190"/>
      <c r="Z43" s="190"/>
      <c r="AA43" s="190"/>
      <c r="AB43" s="190"/>
      <c r="AC43" s="190"/>
      <c r="AD43" s="190"/>
      <c r="AE43" s="190"/>
      <c r="AF43" s="190"/>
      <c r="AG43" s="190"/>
      <c r="AH43" s="190"/>
      <c r="AI43" s="162"/>
      <c r="AJ43" s="190"/>
    </row>
    <row r="44" spans="2:37" s="168" customFormat="1" ht="23.25" customHeight="1" x14ac:dyDescent="0.2">
      <c r="B44" s="278" t="s">
        <v>387</v>
      </c>
      <c r="C44" s="277" t="s">
        <v>319</v>
      </c>
      <c r="D44" s="277" t="s">
        <v>320</v>
      </c>
      <c r="E44" s="277" t="s">
        <v>321</v>
      </c>
      <c r="F44" s="277" t="s">
        <v>322</v>
      </c>
      <c r="G44" s="277" t="s">
        <v>325</v>
      </c>
      <c r="H44" s="277" t="s">
        <v>326</v>
      </c>
      <c r="I44" s="277" t="s">
        <v>379</v>
      </c>
      <c r="J44" s="277" t="str">
        <f>J3</f>
        <v>4Q22</v>
      </c>
      <c r="K44" s="276" t="str">
        <f>K3</f>
        <v>1Q23</v>
      </c>
      <c r="L44" s="276" t="str">
        <f>L3</f>
        <v>2Q23</v>
      </c>
      <c r="AJ44" s="186"/>
    </row>
    <row r="45" spans="2:37" ht="15.75" customHeight="1" x14ac:dyDescent="0.2">
      <c r="B45" s="275" t="s">
        <v>30</v>
      </c>
      <c r="C45" s="172">
        <v>145037.4446490478</v>
      </c>
      <c r="D45" s="172">
        <v>153168.73832299319</v>
      </c>
      <c r="E45" s="172">
        <v>160722.42101794155</v>
      </c>
      <c r="F45" s="172">
        <v>169464.73034301467</v>
      </c>
      <c r="G45" s="172">
        <v>180508.65247653527</v>
      </c>
      <c r="H45" s="172">
        <v>187770.91495791395</v>
      </c>
      <c r="I45" s="172">
        <v>203971.01989618654</v>
      </c>
      <c r="J45" s="172">
        <v>227592.56297749464</v>
      </c>
      <c r="K45" s="184">
        <v>244056</v>
      </c>
      <c r="L45" s="184">
        <v>252898.88624333401</v>
      </c>
      <c r="Y45" s="168"/>
      <c r="Z45" s="168"/>
      <c r="AA45" s="168"/>
      <c r="AB45" s="168"/>
      <c r="AC45" s="168"/>
      <c r="AD45" s="168"/>
      <c r="AE45" s="168"/>
      <c r="AF45" s="168"/>
      <c r="AG45" s="168"/>
      <c r="AH45" s="168"/>
      <c r="AI45" s="168"/>
      <c r="AJ45" s="172"/>
      <c r="AK45" s="165"/>
    </row>
    <row r="46" spans="2:37" ht="15.75" customHeight="1" x14ac:dyDescent="0.2">
      <c r="B46" s="155" t="s">
        <v>386</v>
      </c>
      <c r="C46" s="172">
        <v>143928</v>
      </c>
      <c r="D46" s="172">
        <v>151866</v>
      </c>
      <c r="E46" s="172">
        <v>158362</v>
      </c>
      <c r="F46" s="172">
        <v>166518</v>
      </c>
      <c r="G46" s="172">
        <v>176633</v>
      </c>
      <c r="H46" s="172">
        <v>183283</v>
      </c>
      <c r="I46" s="172">
        <v>196618</v>
      </c>
      <c r="J46" s="172">
        <v>214786</v>
      </c>
      <c r="K46" s="184">
        <v>228463.3323348694</v>
      </c>
      <c r="L46" s="184">
        <v>234976.78888888934</v>
      </c>
      <c r="Y46" s="168"/>
      <c r="Z46" s="168"/>
      <c r="AA46" s="168"/>
      <c r="AB46" s="168"/>
      <c r="AC46" s="168"/>
      <c r="AD46" s="168"/>
      <c r="AE46" s="168"/>
      <c r="AF46" s="168"/>
      <c r="AG46" s="168"/>
      <c r="AH46" s="168"/>
      <c r="AI46" s="168"/>
      <c r="AJ46" s="172"/>
      <c r="AK46" s="165"/>
    </row>
    <row r="47" spans="2:37" ht="15.75" customHeight="1" x14ac:dyDescent="0.2">
      <c r="B47" s="259" t="s">
        <v>31</v>
      </c>
      <c r="C47" s="172">
        <v>140391</v>
      </c>
      <c r="D47" s="172">
        <v>148416</v>
      </c>
      <c r="E47" s="172">
        <v>155064</v>
      </c>
      <c r="F47" s="172">
        <v>163364</v>
      </c>
      <c r="G47" s="172">
        <v>173546</v>
      </c>
      <c r="H47" s="172">
        <v>180343</v>
      </c>
      <c r="I47" s="172">
        <v>193988</v>
      </c>
      <c r="J47" s="172">
        <v>212479</v>
      </c>
      <c r="K47" s="184">
        <v>223902.72711213515</v>
      </c>
      <c r="L47" s="184">
        <v>233194.75555555601</v>
      </c>
      <c r="Y47" s="168"/>
      <c r="Z47" s="168"/>
      <c r="AA47" s="168"/>
      <c r="AB47" s="168"/>
      <c r="AC47" s="168"/>
      <c r="AD47" s="168"/>
      <c r="AE47" s="168"/>
      <c r="AF47" s="168"/>
      <c r="AG47" s="168"/>
      <c r="AH47" s="168"/>
      <c r="AI47" s="168"/>
      <c r="AJ47" s="170"/>
      <c r="AK47" s="165"/>
    </row>
    <row r="48" spans="2:37" ht="15.75" customHeight="1" x14ac:dyDescent="0.2">
      <c r="B48" s="259" t="s">
        <v>385</v>
      </c>
      <c r="C48" s="274">
        <v>3537</v>
      </c>
      <c r="D48" s="274">
        <v>3450</v>
      </c>
      <c r="E48" s="274">
        <v>3298</v>
      </c>
      <c r="F48" s="274">
        <v>3154</v>
      </c>
      <c r="G48" s="274">
        <v>3087</v>
      </c>
      <c r="H48" s="274">
        <v>2940</v>
      </c>
      <c r="I48" s="274">
        <v>2630</v>
      </c>
      <c r="J48" s="274">
        <v>2307</v>
      </c>
      <c r="K48" s="173">
        <v>4560.6052227342543</v>
      </c>
      <c r="L48" s="173">
        <v>1782.0333333333335</v>
      </c>
      <c r="Y48" s="168"/>
      <c r="Z48" s="168"/>
      <c r="AA48" s="168"/>
      <c r="AB48" s="168"/>
      <c r="AC48" s="168"/>
      <c r="AD48" s="168"/>
      <c r="AE48" s="168"/>
      <c r="AF48" s="168"/>
      <c r="AG48" s="168"/>
      <c r="AH48" s="168"/>
      <c r="AI48" s="168"/>
      <c r="AJ48" s="172"/>
      <c r="AK48" s="165"/>
    </row>
    <row r="49" spans="2:38" ht="15.75" customHeight="1" x14ac:dyDescent="0.2">
      <c r="B49" s="182" t="s">
        <v>203</v>
      </c>
      <c r="C49" s="261">
        <v>18.751905753295087</v>
      </c>
      <c r="D49" s="261">
        <v>18.784357805495571</v>
      </c>
      <c r="E49" s="261">
        <v>18.98168219551286</v>
      </c>
      <c r="F49" s="261">
        <v>19.014795086666904</v>
      </c>
      <c r="G49" s="261">
        <v>19.363000032501034</v>
      </c>
      <c r="H49" s="261">
        <v>19.683606056791504</v>
      </c>
      <c r="I49" s="261">
        <v>19.071549101365726</v>
      </c>
      <c r="J49" s="261">
        <v>18.163500215692789</v>
      </c>
      <c r="K49" s="273">
        <v>18.08569798540778</v>
      </c>
      <c r="L49" s="273">
        <v>18.3</v>
      </c>
      <c r="Y49" s="168"/>
      <c r="Z49" s="168"/>
      <c r="AA49" s="168"/>
      <c r="AB49" s="168"/>
      <c r="AC49" s="168"/>
      <c r="AD49" s="168"/>
      <c r="AE49" s="168"/>
      <c r="AF49" s="168"/>
      <c r="AG49" s="168"/>
      <c r="AH49" s="168"/>
      <c r="AI49" s="168"/>
      <c r="AJ49" s="170"/>
      <c r="AK49" s="165"/>
    </row>
    <row r="50" spans="2:38" ht="15.75" customHeight="1" x14ac:dyDescent="0.2">
      <c r="B50" s="182" t="s">
        <v>32</v>
      </c>
      <c r="K50" s="272"/>
      <c r="L50" s="272"/>
      <c r="M50" s="174"/>
      <c r="N50" s="174"/>
      <c r="O50" s="174"/>
      <c r="P50" s="174"/>
      <c r="Q50" s="174"/>
      <c r="R50" s="174"/>
      <c r="S50" s="174"/>
      <c r="T50" s="174"/>
      <c r="U50" s="174"/>
      <c r="V50" s="174"/>
      <c r="W50" s="174"/>
      <c r="X50" s="174"/>
      <c r="Y50" s="168"/>
      <c r="Z50" s="168"/>
      <c r="AA50" s="168"/>
      <c r="AB50" s="168"/>
      <c r="AC50" s="168"/>
      <c r="AD50" s="168"/>
      <c r="AE50" s="168"/>
      <c r="AF50" s="168"/>
      <c r="AG50" s="168"/>
      <c r="AH50" s="168"/>
      <c r="AI50" s="168"/>
      <c r="AJ50" s="178"/>
      <c r="AK50" s="165"/>
      <c r="AL50" s="174"/>
    </row>
    <row r="51" spans="2:38" ht="15.75" customHeight="1" x14ac:dyDescent="0.2">
      <c r="B51" s="155" t="s">
        <v>213</v>
      </c>
      <c r="C51" s="172">
        <v>161367</v>
      </c>
      <c r="D51" s="172">
        <v>171001</v>
      </c>
      <c r="E51" s="172">
        <v>175313</v>
      </c>
      <c r="F51" s="172">
        <v>194047</v>
      </c>
      <c r="G51" s="172">
        <v>197069</v>
      </c>
      <c r="H51" s="172">
        <v>211960</v>
      </c>
      <c r="I51" s="172">
        <v>240923</v>
      </c>
      <c r="J51" s="172">
        <v>259596</v>
      </c>
      <c r="K51" s="173">
        <v>268749</v>
      </c>
      <c r="L51" s="173">
        <v>280554</v>
      </c>
      <c r="M51" s="174"/>
      <c r="N51" s="174"/>
      <c r="O51" s="174"/>
      <c r="P51" s="174"/>
      <c r="Q51" s="174"/>
      <c r="R51" s="174"/>
      <c r="S51" s="174"/>
      <c r="T51" s="174"/>
      <c r="U51" s="174"/>
      <c r="V51" s="174"/>
      <c r="W51" s="174"/>
      <c r="X51" s="174"/>
      <c r="Y51" s="168"/>
      <c r="Z51" s="168"/>
      <c r="AA51" s="168"/>
      <c r="AB51" s="168"/>
      <c r="AC51" s="168"/>
      <c r="AD51" s="168"/>
      <c r="AE51" s="168"/>
      <c r="AF51" s="168"/>
      <c r="AG51" s="168"/>
      <c r="AH51" s="168"/>
      <c r="AI51" s="168"/>
      <c r="AJ51" s="170"/>
      <c r="AK51" s="165"/>
      <c r="AL51" s="174"/>
    </row>
    <row r="52" spans="2:38" ht="15.75" customHeight="1" x14ac:dyDescent="0.2">
      <c r="B52" s="155" t="s">
        <v>163</v>
      </c>
      <c r="C52" s="172">
        <v>103</v>
      </c>
      <c r="D52" s="172">
        <v>84</v>
      </c>
      <c r="E52" s="172">
        <v>65</v>
      </c>
      <c r="F52" s="172">
        <v>57</v>
      </c>
      <c r="G52" s="172">
        <v>56</v>
      </c>
      <c r="H52" s="172">
        <v>47</v>
      </c>
      <c r="I52" s="172">
        <v>30</v>
      </c>
      <c r="J52" s="172">
        <v>20</v>
      </c>
      <c r="K52" s="173">
        <v>19</v>
      </c>
      <c r="L52" s="173">
        <v>11</v>
      </c>
      <c r="M52" s="174"/>
      <c r="N52" s="174"/>
      <c r="O52" s="174"/>
      <c r="P52" s="174"/>
      <c r="Q52" s="174"/>
      <c r="R52" s="174"/>
      <c r="S52" s="174"/>
      <c r="T52" s="174"/>
      <c r="U52" s="174"/>
      <c r="V52" s="174"/>
      <c r="W52" s="174"/>
      <c r="X52" s="174"/>
      <c r="Y52" s="168"/>
      <c r="Z52" s="168"/>
      <c r="AA52" s="168"/>
      <c r="AB52" s="168"/>
      <c r="AC52" s="168"/>
      <c r="AD52" s="168"/>
      <c r="AE52" s="168"/>
      <c r="AF52" s="168"/>
      <c r="AG52" s="168"/>
      <c r="AH52" s="168"/>
      <c r="AI52" s="168"/>
      <c r="AK52" s="165"/>
      <c r="AL52" s="174"/>
    </row>
    <row r="53" spans="2:38" ht="15.75" customHeight="1" x14ac:dyDescent="0.2">
      <c r="B53" s="155" t="s">
        <v>158</v>
      </c>
      <c r="C53" s="172">
        <v>12635.144451612903</v>
      </c>
      <c r="D53" s="172">
        <v>13357.480161290323</v>
      </c>
      <c r="E53" s="172">
        <v>13955.840580645163</v>
      </c>
      <c r="F53" s="172">
        <v>14702.772161290322</v>
      </c>
      <c r="G53" s="172">
        <v>15619.102999999999</v>
      </c>
      <c r="H53" s="172">
        <v>16230.89</v>
      </c>
      <c r="I53" s="172">
        <v>17458.964</v>
      </c>
      <c r="J53" s="172">
        <v>19123.080999999998</v>
      </c>
      <c r="K53" s="173">
        <v>20151.245440092163</v>
      </c>
      <c r="L53" s="173">
        <v>20987.5</v>
      </c>
      <c r="M53" s="174"/>
      <c r="N53" s="174"/>
      <c r="O53" s="174"/>
      <c r="P53" s="174"/>
      <c r="Q53" s="174"/>
      <c r="R53" s="174"/>
      <c r="S53" s="174"/>
      <c r="T53" s="174"/>
      <c r="U53" s="174"/>
      <c r="V53" s="174"/>
      <c r="W53" s="174"/>
      <c r="X53" s="174"/>
      <c r="Y53" s="168"/>
      <c r="Z53" s="168"/>
      <c r="AA53" s="168"/>
      <c r="AB53" s="168"/>
      <c r="AC53" s="168"/>
      <c r="AD53" s="168"/>
      <c r="AE53" s="168"/>
      <c r="AF53" s="168"/>
      <c r="AG53" s="168"/>
      <c r="AH53" s="168"/>
      <c r="AI53" s="168"/>
      <c r="AJ53" s="172"/>
      <c r="AK53" s="165"/>
      <c r="AL53" s="174"/>
    </row>
    <row r="54" spans="2:38" ht="15.75" customHeight="1" x14ac:dyDescent="0.2">
      <c r="B54" s="155" t="s">
        <v>33</v>
      </c>
      <c r="C54" s="271">
        <v>57.508301423777525</v>
      </c>
      <c r="D54" s="271">
        <v>58.257692623046992</v>
      </c>
      <c r="E54" s="271">
        <v>59.592055249774887</v>
      </c>
      <c r="F54" s="271">
        <v>61.951330836032632</v>
      </c>
      <c r="G54" s="271">
        <v>63.137587967057257</v>
      </c>
      <c r="H54" s="271">
        <v>66.550207047982767</v>
      </c>
      <c r="I54" s="271">
        <v>70.67418422539383</v>
      </c>
      <c r="J54" s="271">
        <v>74.693717093467029</v>
      </c>
      <c r="K54" s="180">
        <v>77.45</v>
      </c>
      <c r="L54" s="180">
        <v>81.58</v>
      </c>
      <c r="M54" s="174"/>
      <c r="N54" s="174"/>
      <c r="O54" s="174"/>
      <c r="P54" s="174"/>
      <c r="Q54" s="174"/>
      <c r="R54" s="174"/>
      <c r="S54" s="174"/>
      <c r="T54" s="174"/>
      <c r="U54" s="174"/>
      <c r="V54" s="174"/>
      <c r="W54" s="174"/>
      <c r="X54" s="174"/>
      <c r="Y54" s="168"/>
      <c r="Z54" s="168"/>
      <c r="AA54" s="168"/>
      <c r="AB54" s="168"/>
      <c r="AC54" s="168"/>
      <c r="AD54" s="168"/>
      <c r="AE54" s="168"/>
      <c r="AF54" s="168"/>
      <c r="AG54" s="168"/>
      <c r="AH54" s="168"/>
      <c r="AI54" s="168"/>
      <c r="AJ54" s="172"/>
      <c r="AK54" s="165"/>
      <c r="AL54" s="174"/>
    </row>
    <row r="55" spans="2:38" ht="15.75" customHeight="1" x14ac:dyDescent="0.2">
      <c r="B55" s="182" t="s">
        <v>34</v>
      </c>
      <c r="C55" s="270">
        <v>2097.5765361569152</v>
      </c>
      <c r="D55" s="270">
        <v>2390.9584682204322</v>
      </c>
      <c r="E55" s="270">
        <v>2090.2558625052438</v>
      </c>
      <c r="F55" s="270">
        <v>2465.7378805617045</v>
      </c>
      <c r="G55" s="270">
        <v>2425.8304196030526</v>
      </c>
      <c r="H55" s="270">
        <v>2940.024744310716</v>
      </c>
      <c r="I55" s="270">
        <v>4194.8263339008299</v>
      </c>
      <c r="J55" s="270">
        <v>5062.7386412179858</v>
      </c>
      <c r="K55" s="269">
        <v>5539.5087510871235</v>
      </c>
      <c r="L55" s="269">
        <v>5660.8</v>
      </c>
      <c r="Y55" s="168"/>
      <c r="Z55" s="168"/>
      <c r="AA55" s="168"/>
      <c r="AB55" s="168"/>
      <c r="AC55" s="168"/>
      <c r="AD55" s="168"/>
      <c r="AE55" s="168"/>
      <c r="AF55" s="168"/>
      <c r="AG55" s="168"/>
      <c r="AH55" s="168"/>
      <c r="AI55" s="168"/>
      <c r="AJ55" s="170"/>
      <c r="AK55" s="165"/>
    </row>
    <row r="56" spans="2:38" ht="15.75" customHeight="1" x14ac:dyDescent="0.2">
      <c r="B56" s="155" t="s">
        <v>384</v>
      </c>
      <c r="C56" s="268">
        <v>0.96048227130305308</v>
      </c>
      <c r="D56" s="268">
        <v>0.9641192235655035</v>
      </c>
      <c r="E56" s="268">
        <v>0.96368482362521457</v>
      </c>
      <c r="F56" s="268">
        <v>0.96775282487123859</v>
      </c>
      <c r="G56" s="268">
        <v>0.97450578102058505</v>
      </c>
      <c r="H56" s="268">
        <v>0.97313925317528938</v>
      </c>
      <c r="I56" s="268">
        <v>0.96905601169131261</v>
      </c>
      <c r="J56" s="268">
        <v>0.96417646745175867</v>
      </c>
      <c r="K56" s="267">
        <v>0.95199999999999996</v>
      </c>
      <c r="L56" s="267">
        <v>0.95799999999999996</v>
      </c>
      <c r="Y56" s="168"/>
      <c r="Z56" s="168"/>
      <c r="AA56" s="168"/>
      <c r="AB56" s="168"/>
      <c r="AC56" s="168"/>
      <c r="AD56" s="168"/>
      <c r="AE56" s="168"/>
      <c r="AF56" s="168"/>
      <c r="AG56" s="168"/>
      <c r="AH56" s="168"/>
      <c r="AI56" s="168"/>
      <c r="AJ56" s="172"/>
      <c r="AK56" s="165"/>
    </row>
    <row r="57" spans="2:38" ht="15.75" customHeight="1" x14ac:dyDescent="0.2">
      <c r="B57" s="155" t="s">
        <v>164</v>
      </c>
      <c r="C57" s="266">
        <v>19093</v>
      </c>
      <c r="D57" s="266">
        <v>19408</v>
      </c>
      <c r="E57" s="266">
        <v>15695</v>
      </c>
      <c r="F57" s="266">
        <v>27913</v>
      </c>
      <c r="G57" s="266">
        <v>11935</v>
      </c>
      <c r="H57" s="266">
        <v>24752</v>
      </c>
      <c r="I57" s="266">
        <v>40504</v>
      </c>
      <c r="J57" s="266">
        <v>29850</v>
      </c>
      <c r="K57" s="265">
        <v>22532</v>
      </c>
      <c r="L57" s="265">
        <v>24868</v>
      </c>
      <c r="Y57" s="168"/>
      <c r="Z57" s="168"/>
      <c r="AA57" s="168"/>
      <c r="AB57" s="168"/>
      <c r="AC57" s="168"/>
      <c r="AD57" s="168"/>
      <c r="AE57" s="168"/>
      <c r="AF57" s="168"/>
      <c r="AG57" s="168"/>
      <c r="AH57" s="168"/>
      <c r="AI57" s="168"/>
      <c r="AJ57" s="166"/>
      <c r="AK57" s="165"/>
    </row>
    <row r="58" spans="2:38" ht="19.5" customHeight="1" x14ac:dyDescent="0.2">
      <c r="B58" s="155" t="s">
        <v>35</v>
      </c>
      <c r="C58" s="266">
        <v>9689</v>
      </c>
      <c r="D58" s="266">
        <v>10167</v>
      </c>
      <c r="E58" s="266">
        <v>11033</v>
      </c>
      <c r="F58" s="266">
        <v>8680</v>
      </c>
      <c r="G58" s="266">
        <v>9047</v>
      </c>
      <c r="H58" s="266">
        <v>9482</v>
      </c>
      <c r="I58" s="266">
        <v>10831</v>
      </c>
      <c r="J58" s="266">
        <v>11286</v>
      </c>
      <c r="K58" s="265">
        <v>13333</v>
      </c>
      <c r="L58" s="265">
        <v>13197</v>
      </c>
      <c r="Y58" s="168"/>
      <c r="Z58" s="168"/>
      <c r="AA58" s="168"/>
      <c r="AB58" s="168"/>
      <c r="AC58" s="168"/>
      <c r="AD58" s="168"/>
      <c r="AE58" s="168"/>
      <c r="AF58" s="168"/>
      <c r="AG58" s="168"/>
      <c r="AH58" s="168"/>
      <c r="AI58" s="168"/>
      <c r="AJ58" s="155"/>
      <c r="AK58" s="165"/>
    </row>
    <row r="59" spans="2:38" ht="14.25" customHeight="1" x14ac:dyDescent="0.2">
      <c r="B59" s="155" t="s">
        <v>36</v>
      </c>
      <c r="C59" s="261">
        <v>30.093857315514285</v>
      </c>
      <c r="D59" s="261">
        <v>30.998641843877415</v>
      </c>
      <c r="E59" s="261">
        <v>32.724601083065579</v>
      </c>
      <c r="F59" s="261">
        <v>33.435032981824499</v>
      </c>
      <c r="G59" s="261">
        <v>34.147583529489907</v>
      </c>
      <c r="H59" s="261">
        <v>36.328295017908694</v>
      </c>
      <c r="I59" s="261">
        <v>37.230452407422099</v>
      </c>
      <c r="J59" s="261">
        <v>36.610481001010342</v>
      </c>
      <c r="K59" s="260">
        <v>36.35678827440524</v>
      </c>
      <c r="L59" s="260">
        <v>37.1</v>
      </c>
      <c r="Y59" s="168"/>
      <c r="Z59" s="168"/>
      <c r="AA59" s="168"/>
      <c r="AB59" s="168"/>
      <c r="AC59" s="168"/>
      <c r="AD59" s="168"/>
      <c r="AE59" s="168"/>
      <c r="AF59" s="168"/>
      <c r="AG59" s="168"/>
      <c r="AH59" s="168"/>
      <c r="AI59" s="168"/>
      <c r="AJ59" s="155"/>
    </row>
    <row r="60" spans="2:38" x14ac:dyDescent="0.2">
      <c r="B60" s="155" t="s">
        <v>37</v>
      </c>
      <c r="C60" s="264">
        <v>161255</v>
      </c>
      <c r="D60" s="264">
        <v>167334.33333333334</v>
      </c>
      <c r="E60" s="264">
        <v>173624.66666666666</v>
      </c>
      <c r="F60" s="264">
        <v>187227.33333333334</v>
      </c>
      <c r="G60" s="264">
        <v>195024</v>
      </c>
      <c r="H60" s="264">
        <v>206399</v>
      </c>
      <c r="I60" s="264">
        <v>230211</v>
      </c>
      <c r="J60" s="264">
        <v>251860</v>
      </c>
      <c r="K60" s="263">
        <v>264788</v>
      </c>
      <c r="L60" s="263">
        <v>275610</v>
      </c>
      <c r="Y60" s="168"/>
      <c r="Z60" s="168"/>
      <c r="AA60" s="168"/>
      <c r="AB60" s="168"/>
      <c r="AC60" s="168"/>
      <c r="AD60" s="168"/>
      <c r="AE60" s="168"/>
      <c r="AF60" s="168"/>
      <c r="AG60" s="168"/>
      <c r="AH60" s="168"/>
      <c r="AI60" s="168"/>
      <c r="AJ60" s="262"/>
    </row>
    <row r="61" spans="2:38" ht="14.25" customHeight="1" x14ac:dyDescent="0.2">
      <c r="B61" s="155" t="s">
        <v>160</v>
      </c>
      <c r="C61" s="261">
        <v>8126.1029679887151</v>
      </c>
      <c r="D61" s="261">
        <v>8791.1305354900742</v>
      </c>
      <c r="E61" s="261">
        <v>9764.6392345747881</v>
      </c>
      <c r="F61" s="261">
        <v>11354.662958669966</v>
      </c>
      <c r="G61" s="261">
        <v>12473.648826103688</v>
      </c>
      <c r="H61" s="261">
        <v>14152.30916437672</v>
      </c>
      <c r="I61" s="261">
        <v>16991.628579696484</v>
      </c>
      <c r="J61" s="261">
        <v>19298.907999999999</v>
      </c>
      <c r="K61" s="260">
        <v>21196.995302180465</v>
      </c>
      <c r="L61" s="260">
        <v>22523.605333333337</v>
      </c>
      <c r="M61" s="163"/>
      <c r="N61" s="163"/>
      <c r="O61" s="163"/>
      <c r="P61" s="163"/>
      <c r="Q61" s="163"/>
      <c r="R61" s="163"/>
      <c r="S61" s="163"/>
      <c r="T61" s="163"/>
      <c r="U61" s="163"/>
      <c r="V61" s="163"/>
      <c r="W61" s="163"/>
      <c r="X61" s="163"/>
      <c r="Y61" s="168"/>
      <c r="Z61" s="168"/>
      <c r="AA61" s="168"/>
      <c r="AB61" s="168"/>
      <c r="AC61" s="168"/>
      <c r="AD61" s="168"/>
      <c r="AE61" s="168"/>
      <c r="AF61" s="168"/>
      <c r="AG61" s="168"/>
      <c r="AH61" s="168"/>
      <c r="AI61" s="168"/>
      <c r="AJ61" s="164"/>
    </row>
    <row r="62" spans="2:38" x14ac:dyDescent="0.2">
      <c r="B62" s="155" t="s">
        <v>38</v>
      </c>
      <c r="C62" s="261">
        <v>50.4</v>
      </c>
      <c r="D62" s="261">
        <v>52.5</v>
      </c>
      <c r="E62" s="261">
        <v>56.2</v>
      </c>
      <c r="F62" s="261">
        <v>60.6</v>
      </c>
      <c r="G62" s="261">
        <v>64</v>
      </c>
      <c r="H62" s="261">
        <v>68.599999999999994</v>
      </c>
      <c r="I62" s="261">
        <v>73.8</v>
      </c>
      <c r="J62" s="261">
        <v>76.599999999999994</v>
      </c>
      <c r="K62" s="260">
        <v>80.099999999999994</v>
      </c>
      <c r="L62" s="260">
        <v>81.7</v>
      </c>
      <c r="M62" s="163"/>
      <c r="N62" s="163"/>
      <c r="O62" s="163"/>
      <c r="P62" s="163"/>
      <c r="Q62" s="163"/>
      <c r="R62" s="163"/>
      <c r="S62" s="163"/>
      <c r="T62" s="163"/>
      <c r="U62" s="163"/>
      <c r="V62" s="163"/>
      <c r="W62" s="163"/>
      <c r="X62" s="163"/>
      <c r="Y62" s="168"/>
      <c r="Z62" s="168"/>
      <c r="AA62" s="168"/>
      <c r="AB62" s="168"/>
      <c r="AC62" s="168"/>
      <c r="AD62" s="168"/>
      <c r="AE62" s="168"/>
      <c r="AF62" s="168"/>
      <c r="AG62" s="168"/>
      <c r="AH62" s="168"/>
      <c r="AI62" s="168"/>
      <c r="AJ62" s="155"/>
    </row>
    <row r="63" spans="2:38" x14ac:dyDescent="0.2">
      <c r="Y63" s="168"/>
      <c r="Z63" s="168"/>
      <c r="AA63" s="168"/>
      <c r="AB63" s="168"/>
      <c r="AC63" s="168"/>
      <c r="AD63" s="168"/>
      <c r="AE63" s="168"/>
      <c r="AF63" s="168"/>
      <c r="AG63" s="168"/>
      <c r="AH63" s="168"/>
      <c r="AI63" s="168"/>
      <c r="AJ63" s="160"/>
    </row>
    <row r="64" spans="2:38" x14ac:dyDescent="0.2">
      <c r="B64" s="155" t="s">
        <v>349</v>
      </c>
      <c r="C64" s="155"/>
      <c r="D64" s="155"/>
      <c r="E64" s="155"/>
      <c r="F64" s="155"/>
      <c r="G64" s="155"/>
      <c r="H64" s="155"/>
      <c r="I64" s="155"/>
      <c r="J64" s="155"/>
      <c r="K64" s="155"/>
      <c r="L64" s="155"/>
      <c r="Y64" s="168"/>
      <c r="Z64" s="168"/>
      <c r="AA64" s="168"/>
      <c r="AB64" s="168"/>
      <c r="AC64" s="168"/>
      <c r="AD64" s="168"/>
      <c r="AE64" s="168"/>
      <c r="AF64" s="168"/>
      <c r="AG64" s="168"/>
      <c r="AH64" s="168"/>
      <c r="AI64" s="168"/>
      <c r="AJ64" s="160"/>
    </row>
    <row r="65" spans="2:35" ht="14.25" customHeight="1" x14ac:dyDescent="0.2">
      <c r="B65" s="435" t="s">
        <v>348</v>
      </c>
      <c r="C65" s="435"/>
      <c r="D65" s="435"/>
      <c r="E65" s="435"/>
      <c r="F65" s="435"/>
      <c r="G65" s="435"/>
      <c r="H65" s="435"/>
      <c r="I65" s="435"/>
      <c r="J65" s="422"/>
      <c r="K65" s="422"/>
      <c r="L65" s="422"/>
      <c r="AI65" s="168"/>
    </row>
    <row r="66" spans="2:35" x14ac:dyDescent="0.2">
      <c r="B66" s="259"/>
    </row>
    <row r="67" spans="2:35" x14ac:dyDescent="0.2">
      <c r="B67" s="259"/>
    </row>
  </sheetData>
  <mergeCells count="1">
    <mergeCell ref="B65:I65"/>
  </mergeCells>
  <pageMargins left="0.70866141732283472" right="0.70866141732283472" top="0.74803149606299213" bottom="0.74803149606299213" header="0.31496062992125984" footer="0.31496062992125984"/>
  <pageSetup paperSize="9" scale="45" orientation="landscape" r:id="rId1"/>
  <headerFooter>
    <oddFooter>&amp;C_x000D_&amp;1#&amp;"Calibri"&amp;10&amp;K737373 Classificação da Informação: INTERNA</oddFooter>
  </headerFooter>
  <colBreaks count="1" manualBreakCount="1">
    <brk id="3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0A3E-23BF-4508-9850-F4C544F9DA83}">
  <dimension ref="B1:AK56"/>
  <sheetViews>
    <sheetView showGridLines="0" zoomScale="70" zoomScaleNormal="70" workbookViewId="0">
      <pane xSplit="2" ySplit="3" topLeftCell="C4" activePane="bottomRight" state="frozen"/>
      <selection activeCell="D31" sqref="D31"/>
      <selection pane="topRight" activeCell="D31" sqref="D31"/>
      <selection pane="bottomLeft" activeCell="D31" sqref="D31"/>
      <selection pane="bottomRight" activeCell="AH4" sqref="AH4:AI35"/>
    </sheetView>
  </sheetViews>
  <sheetFormatPr defaultColWidth="9.140625" defaultRowHeight="12.75" outlineLevelCol="1" x14ac:dyDescent="0.2"/>
  <cols>
    <col min="1" max="1" width="9.140625" style="150"/>
    <col min="2" max="2" width="95.85546875" style="150" customWidth="1"/>
    <col min="3" max="8" width="13" style="150" customWidth="1"/>
    <col min="9" max="12" width="11.42578125" style="150" customWidth="1"/>
    <col min="13" max="13" width="1.85546875" style="150" customWidth="1"/>
    <col min="14" max="23" width="13.42578125" style="150" hidden="1" customWidth="1" outlineLevel="1"/>
    <col min="24" max="24" width="1.42578125" style="150" hidden="1" customWidth="1" outlineLevel="1"/>
    <col min="25" max="25" width="13.5703125" style="150" customWidth="1" collapsed="1"/>
    <col min="26" max="30" width="13.5703125" style="150" customWidth="1"/>
    <col min="31" max="32" width="12.140625" style="150" customWidth="1"/>
    <col min="33" max="34" width="11.140625" style="150" bestFit="1" customWidth="1"/>
    <col min="35" max="35" width="16.28515625" style="150" bestFit="1" customWidth="1"/>
    <col min="36" max="16384" width="9.140625" style="150"/>
  </cols>
  <sheetData>
    <row r="1" spans="2:36" x14ac:dyDescent="0.2">
      <c r="C1" s="339"/>
    </row>
    <row r="2" spans="2:36" s="331" customFormat="1" ht="12.75" customHeight="1" x14ac:dyDescent="0.2">
      <c r="B2" s="336"/>
      <c r="C2" s="432" t="s">
        <v>383</v>
      </c>
      <c r="D2" s="338"/>
      <c r="E2" s="338"/>
      <c r="F2" s="338"/>
      <c r="G2" s="338"/>
      <c r="H2" s="338"/>
      <c r="I2" s="338"/>
      <c r="J2" s="338"/>
      <c r="K2" s="337"/>
      <c r="L2" s="337"/>
      <c r="M2" s="335"/>
      <c r="N2" s="338" t="s">
        <v>382</v>
      </c>
      <c r="O2" s="338"/>
      <c r="P2" s="338"/>
      <c r="Q2" s="338"/>
      <c r="R2" s="338"/>
      <c r="S2" s="338"/>
      <c r="T2" s="338"/>
      <c r="U2" s="338"/>
      <c r="V2" s="338"/>
      <c r="W2" s="338"/>
      <c r="X2" s="335"/>
      <c r="Y2" s="432" t="s">
        <v>381</v>
      </c>
      <c r="Z2" s="338"/>
      <c r="AA2" s="338"/>
      <c r="AB2" s="338"/>
      <c r="AC2" s="338"/>
      <c r="AD2" s="338"/>
      <c r="AE2" s="338"/>
      <c r="AF2" s="338"/>
      <c r="AG2" s="337"/>
      <c r="AH2" s="337"/>
      <c r="AI2" s="332"/>
    </row>
    <row r="3" spans="2:36" s="331" customFormat="1" ht="22.5" customHeight="1" x14ac:dyDescent="0.2">
      <c r="B3" s="336" t="s">
        <v>404</v>
      </c>
      <c r="C3" s="334" t="s">
        <v>319</v>
      </c>
      <c r="D3" s="334" t="s">
        <v>320</v>
      </c>
      <c r="E3" s="334" t="s">
        <v>321</v>
      </c>
      <c r="F3" s="334" t="s">
        <v>322</v>
      </c>
      <c r="G3" s="334" t="s">
        <v>325</v>
      </c>
      <c r="H3" s="334" t="s">
        <v>326</v>
      </c>
      <c r="I3" s="334" t="s">
        <v>379</v>
      </c>
      <c r="J3" s="334" t="s">
        <v>415</v>
      </c>
      <c r="K3" s="333" t="s">
        <v>424</v>
      </c>
      <c r="L3" s="333" t="s">
        <v>429</v>
      </c>
      <c r="M3" s="335"/>
      <c r="N3" s="334" t="s">
        <v>378</v>
      </c>
      <c r="O3" s="334" t="s">
        <v>377</v>
      </c>
      <c r="P3" s="334" t="s">
        <v>376</v>
      </c>
      <c r="Q3" s="334" t="s">
        <v>375</v>
      </c>
      <c r="R3" s="334" t="s">
        <v>374</v>
      </c>
      <c r="S3" s="334" t="s">
        <v>373</v>
      </c>
      <c r="T3" s="334" t="s">
        <v>372</v>
      </c>
      <c r="U3" s="334" t="s">
        <v>416</v>
      </c>
      <c r="V3" s="334" t="s">
        <v>374</v>
      </c>
      <c r="W3" s="334" t="s">
        <v>373</v>
      </c>
      <c r="X3" s="335"/>
      <c r="Y3" s="334" t="s">
        <v>378</v>
      </c>
      <c r="Z3" s="334" t="s">
        <v>377</v>
      </c>
      <c r="AA3" s="334" t="s">
        <v>376</v>
      </c>
      <c r="AB3" s="334" t="s">
        <v>375</v>
      </c>
      <c r="AC3" s="334" t="s">
        <v>374</v>
      </c>
      <c r="AD3" s="334" t="s">
        <v>373</v>
      </c>
      <c r="AE3" s="334" t="s">
        <v>372</v>
      </c>
      <c r="AF3" s="334" t="s">
        <v>416</v>
      </c>
      <c r="AG3" s="333" t="s">
        <v>425</v>
      </c>
      <c r="AH3" s="333" t="s">
        <v>430</v>
      </c>
      <c r="AI3" s="332" t="s">
        <v>431</v>
      </c>
    </row>
    <row r="4" spans="2:36" s="316" customFormat="1" ht="14.25" x14ac:dyDescent="0.2">
      <c r="B4" s="201" t="s">
        <v>403</v>
      </c>
      <c r="C4" s="199">
        <v>2159.4</v>
      </c>
      <c r="D4" s="199">
        <v>2148.5</v>
      </c>
      <c r="E4" s="199">
        <v>2529.9</v>
      </c>
      <c r="F4" s="199">
        <v>2857.8</v>
      </c>
      <c r="G4" s="199">
        <v>2978.6000000000004</v>
      </c>
      <c r="H4" s="199">
        <v>3088.3</v>
      </c>
      <c r="I4" s="199">
        <v>3500</v>
      </c>
      <c r="J4" s="199">
        <v>3555.5</v>
      </c>
      <c r="K4" s="171">
        <v>3776.1000000000004</v>
      </c>
      <c r="L4" s="171">
        <v>3932.8809999999999</v>
      </c>
      <c r="M4" s="298"/>
      <c r="N4" s="305"/>
      <c r="O4" s="305"/>
      <c r="P4" s="305"/>
      <c r="Q4" s="305"/>
      <c r="R4" s="305"/>
      <c r="S4" s="305"/>
      <c r="T4" s="305"/>
      <c r="U4" s="305"/>
      <c r="V4" s="305"/>
      <c r="W4" s="305"/>
      <c r="X4" s="298"/>
      <c r="Y4" s="199">
        <v>2159.4</v>
      </c>
      <c r="Z4" s="199">
        <v>2148.5</v>
      </c>
      <c r="AA4" s="199">
        <v>2529.9</v>
      </c>
      <c r="AB4" s="199">
        <v>2857.8</v>
      </c>
      <c r="AC4" s="199">
        <v>2978.6000000000004</v>
      </c>
      <c r="AD4" s="199">
        <v>3088.3</v>
      </c>
      <c r="AE4" s="199">
        <v>3500</v>
      </c>
      <c r="AF4" s="199">
        <v>3555.5</v>
      </c>
      <c r="AG4" s="171">
        <v>3776.1000000000004</v>
      </c>
      <c r="AH4" s="171">
        <v>3932.8809999999999</v>
      </c>
      <c r="AI4" s="297">
        <v>0.27300000000000002</v>
      </c>
      <c r="AJ4" s="324"/>
    </row>
    <row r="5" spans="2:36" s="316" customFormat="1" ht="14.25" x14ac:dyDescent="0.2">
      <c r="B5" s="330" t="s">
        <v>9</v>
      </c>
      <c r="C5" s="308">
        <v>-210.2</v>
      </c>
      <c r="D5" s="308">
        <v>-204.39999999999998</v>
      </c>
      <c r="E5" s="308">
        <v>-238.8</v>
      </c>
      <c r="F5" s="308">
        <v>-269</v>
      </c>
      <c r="G5" s="308">
        <v>-279.5</v>
      </c>
      <c r="H5" s="308">
        <v>-292</v>
      </c>
      <c r="I5" s="308">
        <v>-340.1</v>
      </c>
      <c r="J5" s="308">
        <v>-353</v>
      </c>
      <c r="K5" s="307">
        <v>-356.1</v>
      </c>
      <c r="L5" s="307">
        <v>-370.5</v>
      </c>
      <c r="M5" s="298"/>
      <c r="N5" s="308"/>
      <c r="O5" s="308"/>
      <c r="P5" s="308"/>
      <c r="Q5" s="308"/>
      <c r="R5" s="308"/>
      <c r="S5" s="308"/>
      <c r="T5" s="308"/>
      <c r="U5" s="308"/>
      <c r="V5" s="308"/>
      <c r="W5" s="308"/>
      <c r="X5" s="298"/>
      <c r="Y5" s="308">
        <v>-210.2</v>
      </c>
      <c r="Z5" s="308">
        <v>-204.39999999999998</v>
      </c>
      <c r="AA5" s="308">
        <v>-238.8</v>
      </c>
      <c r="AB5" s="308">
        <v>-269</v>
      </c>
      <c r="AC5" s="308">
        <v>-279.5</v>
      </c>
      <c r="AD5" s="308">
        <v>-292</v>
      </c>
      <c r="AE5" s="308">
        <v>-340.1</v>
      </c>
      <c r="AF5" s="308">
        <v>-353</v>
      </c>
      <c r="AG5" s="307">
        <v>-356.1</v>
      </c>
      <c r="AH5" s="307">
        <v>-370.5</v>
      </c>
      <c r="AI5" s="329">
        <v>0.26900000000000002</v>
      </c>
      <c r="AJ5" s="324"/>
    </row>
    <row r="6" spans="2:36" s="316" customFormat="1" ht="14.25" x14ac:dyDescent="0.2">
      <c r="B6" s="201" t="s">
        <v>402</v>
      </c>
      <c r="C6" s="199">
        <v>1949.2</v>
      </c>
      <c r="D6" s="199">
        <v>1944.1</v>
      </c>
      <c r="E6" s="199">
        <v>2291.1</v>
      </c>
      <c r="F6" s="199">
        <v>2588.8000000000002</v>
      </c>
      <c r="G6" s="199">
        <v>2699.1000000000004</v>
      </c>
      <c r="H6" s="199">
        <v>2796.3</v>
      </c>
      <c r="I6" s="199">
        <v>3159.9</v>
      </c>
      <c r="J6" s="199">
        <v>3202.5</v>
      </c>
      <c r="K6" s="171">
        <v>3420.0000000000005</v>
      </c>
      <c r="L6" s="171">
        <v>3562.3809999999999</v>
      </c>
      <c r="M6" s="298"/>
      <c r="N6" s="305"/>
      <c r="O6" s="305"/>
      <c r="P6" s="305"/>
      <c r="Q6" s="305"/>
      <c r="R6" s="305"/>
      <c r="S6" s="305"/>
      <c r="T6" s="305"/>
      <c r="U6" s="305"/>
      <c r="V6" s="305"/>
      <c r="W6" s="305"/>
      <c r="X6" s="298"/>
      <c r="Y6" s="199">
        <v>1949.2</v>
      </c>
      <c r="Z6" s="199">
        <v>1944.1</v>
      </c>
      <c r="AA6" s="199">
        <v>2291.1</v>
      </c>
      <c r="AB6" s="199">
        <v>2588.8000000000002</v>
      </c>
      <c r="AC6" s="199">
        <v>2699.1000000000004</v>
      </c>
      <c r="AD6" s="199">
        <v>2796.3</v>
      </c>
      <c r="AE6" s="199">
        <v>3159.9</v>
      </c>
      <c r="AF6" s="199">
        <v>3202.5</v>
      </c>
      <c r="AG6" s="171">
        <v>3420.0000000000005</v>
      </c>
      <c r="AH6" s="171">
        <v>3562.3809999999999</v>
      </c>
      <c r="AI6" s="297">
        <v>0.27400000000000002</v>
      </c>
      <c r="AJ6" s="324"/>
    </row>
    <row r="7" spans="2:36" s="316" customFormat="1" ht="14.25" x14ac:dyDescent="0.2">
      <c r="B7" s="201" t="s">
        <v>401</v>
      </c>
      <c r="C7" s="199">
        <v>2469.6999999999998</v>
      </c>
      <c r="D7" s="199">
        <v>2361.3000000000002</v>
      </c>
      <c r="E7" s="199">
        <v>2093.6999999999998</v>
      </c>
      <c r="F7" s="199">
        <v>1605.9</v>
      </c>
      <c r="G7" s="199">
        <v>1784.5</v>
      </c>
      <c r="H7" s="199">
        <v>2289.3999999999996</v>
      </c>
      <c r="I7" s="199">
        <v>2977.0000000000005</v>
      </c>
      <c r="J7" s="199">
        <v>2683</v>
      </c>
      <c r="K7" s="171">
        <v>3405.8</v>
      </c>
      <c r="L7" s="171">
        <v>3283.9069999999997</v>
      </c>
      <c r="M7" s="298"/>
      <c r="N7" s="305"/>
      <c r="O7" s="305"/>
      <c r="P7" s="305"/>
      <c r="Q7" s="305"/>
      <c r="R7" s="305"/>
      <c r="S7" s="305"/>
      <c r="T7" s="305"/>
      <c r="U7" s="305">
        <v>-84.399999999999991</v>
      </c>
      <c r="V7" s="305"/>
      <c r="W7" s="305"/>
      <c r="X7" s="298"/>
      <c r="Y7" s="199">
        <v>2469.6999999999998</v>
      </c>
      <c r="Z7" s="199">
        <v>2361.3000000000002</v>
      </c>
      <c r="AA7" s="199">
        <v>2093.6999999999998</v>
      </c>
      <c r="AB7" s="199">
        <v>1605.9</v>
      </c>
      <c r="AC7" s="199">
        <v>1784.5</v>
      </c>
      <c r="AD7" s="199">
        <v>2289.3999999999996</v>
      </c>
      <c r="AE7" s="199">
        <v>2977.0000000000005</v>
      </c>
      <c r="AF7" s="199">
        <v>2598.6</v>
      </c>
      <c r="AG7" s="171">
        <v>3405.8</v>
      </c>
      <c r="AH7" s="171">
        <v>3283.9069999999997</v>
      </c>
      <c r="AI7" s="297">
        <v>0.434</v>
      </c>
      <c r="AJ7" s="324"/>
    </row>
    <row r="8" spans="2:36" s="316" customFormat="1" ht="15" x14ac:dyDescent="0.25">
      <c r="B8" s="323" t="s">
        <v>400</v>
      </c>
      <c r="C8" s="328">
        <v>4418.8999999999996</v>
      </c>
      <c r="D8" s="328">
        <v>4305.3999999999996</v>
      </c>
      <c r="E8" s="328">
        <v>4384.7999999999993</v>
      </c>
      <c r="F8" s="328">
        <v>4194.7000000000007</v>
      </c>
      <c r="G8" s="328">
        <v>4483.6000000000004</v>
      </c>
      <c r="H8" s="328">
        <v>5085.7</v>
      </c>
      <c r="I8" s="328">
        <v>6136.9000000000005</v>
      </c>
      <c r="J8" s="328">
        <v>5885.5</v>
      </c>
      <c r="K8" s="327">
        <v>6825.8000000000011</v>
      </c>
      <c r="L8" s="327">
        <v>6846.2879999999996</v>
      </c>
      <c r="M8" s="300"/>
      <c r="N8" s="313"/>
      <c r="O8" s="313"/>
      <c r="P8" s="313"/>
      <c r="Q8" s="313"/>
      <c r="R8" s="313"/>
      <c r="S8" s="313"/>
      <c r="T8" s="313"/>
      <c r="U8" s="313"/>
      <c r="V8" s="313"/>
      <c r="W8" s="313"/>
      <c r="X8" s="300"/>
      <c r="Y8" s="328">
        <v>4418.8999999999996</v>
      </c>
      <c r="Z8" s="328">
        <v>4305.3999999999996</v>
      </c>
      <c r="AA8" s="328">
        <v>4384.7999999999993</v>
      </c>
      <c r="AB8" s="328">
        <v>4194.7000000000007</v>
      </c>
      <c r="AC8" s="328">
        <v>4483.6000000000004</v>
      </c>
      <c r="AD8" s="328">
        <v>5085.7</v>
      </c>
      <c r="AE8" s="328">
        <v>6136.9000000000005</v>
      </c>
      <c r="AF8" s="328">
        <v>5801.1</v>
      </c>
      <c r="AG8" s="327">
        <v>6825.8000000000011</v>
      </c>
      <c r="AH8" s="327">
        <v>6846.2879999999996</v>
      </c>
      <c r="AI8" s="299">
        <v>0.34599999999999997</v>
      </c>
    </row>
    <row r="9" spans="2:36" s="316" customFormat="1" ht="14.25" x14ac:dyDescent="0.2">
      <c r="B9" s="201" t="s">
        <v>169</v>
      </c>
      <c r="C9" s="199"/>
      <c r="D9" s="199"/>
      <c r="E9" s="199"/>
      <c r="F9" s="199"/>
      <c r="G9" s="199"/>
      <c r="H9" s="199"/>
      <c r="I9" s="199"/>
      <c r="J9" s="199"/>
      <c r="K9" s="171"/>
      <c r="L9" s="171"/>
      <c r="M9" s="298"/>
      <c r="N9" s="305"/>
      <c r="O9" s="305"/>
      <c r="P9" s="305"/>
      <c r="Q9" s="305"/>
      <c r="R9" s="305"/>
      <c r="S9" s="305"/>
      <c r="T9" s="305"/>
      <c r="U9" s="305"/>
      <c r="V9" s="305"/>
      <c r="W9" s="305"/>
      <c r="X9" s="298"/>
      <c r="Y9" s="199"/>
      <c r="Z9" s="199"/>
      <c r="AA9" s="199"/>
      <c r="AB9" s="199"/>
      <c r="AC9" s="199"/>
      <c r="AD9" s="199"/>
      <c r="AE9" s="199"/>
      <c r="AF9" s="199"/>
      <c r="AG9" s="171"/>
      <c r="AH9" s="171"/>
      <c r="AI9" s="297"/>
    </row>
    <row r="10" spans="2:36" s="316" customFormat="1" ht="14.25" x14ac:dyDescent="0.2">
      <c r="B10" s="317" t="s">
        <v>398</v>
      </c>
      <c r="C10" s="199">
        <v>-611.5</v>
      </c>
      <c r="D10" s="199">
        <v>-657.5</v>
      </c>
      <c r="E10" s="199">
        <v>-479.7</v>
      </c>
      <c r="F10" s="199">
        <v>-762.2</v>
      </c>
      <c r="G10" s="199">
        <v>-758.6</v>
      </c>
      <c r="H10" s="199">
        <v>-809.8</v>
      </c>
      <c r="I10" s="199">
        <v>-776</v>
      </c>
      <c r="J10" s="199">
        <v>-751.1</v>
      </c>
      <c r="K10" s="171">
        <v>-710.7</v>
      </c>
      <c r="L10" s="171">
        <v>-782.09999999999991</v>
      </c>
      <c r="M10" s="298"/>
      <c r="N10" s="305"/>
      <c r="O10" s="305"/>
      <c r="P10" s="305"/>
      <c r="Q10" s="305"/>
      <c r="R10" s="305"/>
      <c r="S10" s="305"/>
      <c r="T10" s="305"/>
      <c r="U10" s="305"/>
      <c r="V10" s="305"/>
      <c r="W10" s="305"/>
      <c r="X10" s="298"/>
      <c r="Y10" s="199">
        <v>-611.5</v>
      </c>
      <c r="Z10" s="199">
        <v>-657.5</v>
      </c>
      <c r="AA10" s="199">
        <v>-479.7</v>
      </c>
      <c r="AB10" s="199">
        <v>-762.2</v>
      </c>
      <c r="AC10" s="199">
        <v>-758.6</v>
      </c>
      <c r="AD10" s="199">
        <v>-809.8</v>
      </c>
      <c r="AE10" s="199">
        <v>-776</v>
      </c>
      <c r="AF10" s="199">
        <v>-751.1</v>
      </c>
      <c r="AG10" s="171">
        <v>-710.7</v>
      </c>
      <c r="AH10" s="171">
        <v>-782.09999999999991</v>
      </c>
      <c r="AI10" s="297">
        <v>-3.4000000000000002E-2</v>
      </c>
    </row>
    <row r="11" spans="2:36" s="316" customFormat="1" ht="14.25" x14ac:dyDescent="0.2">
      <c r="B11" s="317" t="s">
        <v>399</v>
      </c>
      <c r="C11" s="199">
        <v>-1976.5</v>
      </c>
      <c r="D11" s="199">
        <v>-1859.2</v>
      </c>
      <c r="E11" s="199">
        <v>-1557.1</v>
      </c>
      <c r="F11" s="199">
        <v>-1212.5</v>
      </c>
      <c r="G11" s="199">
        <v>-1367.9</v>
      </c>
      <c r="H11" s="199">
        <v>-1801</v>
      </c>
      <c r="I11" s="199">
        <v>-2437.8000000000002</v>
      </c>
      <c r="J11" s="199">
        <v>-2361.3000000000002</v>
      </c>
      <c r="K11" s="171">
        <v>-3022.5</v>
      </c>
      <c r="L11" s="171">
        <v>-2972.3</v>
      </c>
      <c r="M11" s="298"/>
      <c r="N11" s="305"/>
      <c r="O11" s="305"/>
      <c r="P11" s="305"/>
      <c r="Q11" s="305"/>
      <c r="R11" s="305"/>
      <c r="S11" s="305"/>
      <c r="T11" s="305"/>
      <c r="U11" s="305">
        <v>90.2</v>
      </c>
      <c r="V11" s="305"/>
      <c r="W11" s="305"/>
      <c r="X11" s="298"/>
      <c r="Y11" s="199">
        <v>-1976.5</v>
      </c>
      <c r="Z11" s="199">
        <v>-1859.2</v>
      </c>
      <c r="AA11" s="199">
        <v>-1557.1</v>
      </c>
      <c r="AB11" s="199">
        <v>-1212.5</v>
      </c>
      <c r="AC11" s="199">
        <v>-1367.9</v>
      </c>
      <c r="AD11" s="199">
        <v>-1801</v>
      </c>
      <c r="AE11" s="199">
        <v>-2437.8000000000002</v>
      </c>
      <c r="AF11" s="199">
        <v>-2271.1000000000004</v>
      </c>
      <c r="AG11" s="171">
        <v>-3022.5</v>
      </c>
      <c r="AH11" s="171">
        <v>-2972.3</v>
      </c>
      <c r="AI11" s="297">
        <v>0.65</v>
      </c>
    </row>
    <row r="12" spans="2:36" s="316" customFormat="1" ht="14.25" x14ac:dyDescent="0.2">
      <c r="B12" s="434" t="s">
        <v>432</v>
      </c>
      <c r="C12" s="199"/>
      <c r="D12" s="199"/>
      <c r="E12" s="199"/>
      <c r="F12" s="199"/>
      <c r="G12" s="199"/>
      <c r="H12" s="199"/>
      <c r="I12" s="199"/>
      <c r="J12" s="199"/>
      <c r="K12" s="171"/>
      <c r="L12" s="171">
        <v>-153.30000000000001</v>
      </c>
      <c r="M12" s="298"/>
      <c r="N12" s="305"/>
      <c r="O12" s="305"/>
      <c r="P12" s="305"/>
      <c r="Q12" s="305"/>
      <c r="R12" s="305"/>
      <c r="S12" s="305"/>
      <c r="T12" s="305"/>
      <c r="U12" s="305"/>
      <c r="V12" s="305"/>
      <c r="W12" s="305">
        <v>153.30000000000001</v>
      </c>
      <c r="X12" s="298"/>
      <c r="Y12" s="199"/>
      <c r="Z12" s="199"/>
      <c r="AA12" s="199"/>
      <c r="AB12" s="199"/>
      <c r="AC12" s="199"/>
      <c r="AD12" s="199"/>
      <c r="AE12" s="199"/>
      <c r="AF12" s="199"/>
      <c r="AG12" s="171"/>
      <c r="AH12" s="171">
        <v>0</v>
      </c>
      <c r="AI12" s="297">
        <v>0</v>
      </c>
    </row>
    <row r="13" spans="2:36" s="324" customFormat="1" ht="15" x14ac:dyDescent="0.25">
      <c r="B13" s="326" t="s">
        <v>170</v>
      </c>
      <c r="C13" s="314">
        <v>-2588</v>
      </c>
      <c r="D13" s="314">
        <v>-2516.6999999999998</v>
      </c>
      <c r="E13" s="314">
        <v>-2036.8</v>
      </c>
      <c r="F13" s="314">
        <v>-1974.7</v>
      </c>
      <c r="G13" s="314">
        <v>-2126.5</v>
      </c>
      <c r="H13" s="314">
        <v>-2610.8000000000002</v>
      </c>
      <c r="I13" s="314">
        <v>-3213.8</v>
      </c>
      <c r="J13" s="314">
        <v>-3112.4</v>
      </c>
      <c r="K13" s="325">
        <v>-3733.2</v>
      </c>
      <c r="L13" s="325">
        <v>-3907.7000000000003</v>
      </c>
      <c r="M13" s="300"/>
      <c r="N13" s="314"/>
      <c r="O13" s="314"/>
      <c r="P13" s="314"/>
      <c r="Q13" s="314"/>
      <c r="R13" s="314"/>
      <c r="S13" s="314"/>
      <c r="T13" s="314"/>
      <c r="U13" s="314"/>
      <c r="V13" s="314"/>
      <c r="W13" s="314"/>
      <c r="X13" s="300"/>
      <c r="Y13" s="314">
        <v>-2588</v>
      </c>
      <c r="Z13" s="314">
        <v>-2516.6999999999998</v>
      </c>
      <c r="AA13" s="314">
        <v>-2036.8</v>
      </c>
      <c r="AB13" s="314">
        <v>-1974.7</v>
      </c>
      <c r="AC13" s="314">
        <v>-2126.5</v>
      </c>
      <c r="AD13" s="314">
        <v>-2610.8000000000002</v>
      </c>
      <c r="AE13" s="314">
        <v>-3213.8</v>
      </c>
      <c r="AF13" s="314">
        <v>-3022.2000000000003</v>
      </c>
      <c r="AG13" s="325">
        <v>-3733.2</v>
      </c>
      <c r="AH13" s="325">
        <v>-3754.4</v>
      </c>
      <c r="AI13" s="306">
        <v>0.438</v>
      </c>
    </row>
    <row r="14" spans="2:36" s="316" customFormat="1" ht="15" x14ac:dyDescent="0.25">
      <c r="B14" s="323" t="s">
        <v>12</v>
      </c>
      <c r="C14" s="303">
        <v>1830.8999999999996</v>
      </c>
      <c r="D14" s="303">
        <v>1788.6999999999998</v>
      </c>
      <c r="E14" s="303">
        <v>2347.9999999999991</v>
      </c>
      <c r="F14" s="303">
        <v>2220.0000000000009</v>
      </c>
      <c r="G14" s="303">
        <v>2357.1000000000004</v>
      </c>
      <c r="H14" s="303">
        <v>2474.8999999999996</v>
      </c>
      <c r="I14" s="303">
        <v>2923.1000000000004</v>
      </c>
      <c r="J14" s="303">
        <v>2773.1</v>
      </c>
      <c r="K14" s="312">
        <v>3092.6000000000013</v>
      </c>
      <c r="L14" s="312">
        <v>2938.5879999999993</v>
      </c>
      <c r="M14" s="300"/>
      <c r="N14" s="313"/>
      <c r="O14" s="313"/>
      <c r="P14" s="313"/>
      <c r="Q14" s="313"/>
      <c r="R14" s="313"/>
      <c r="S14" s="313"/>
      <c r="T14" s="313"/>
      <c r="U14" s="313"/>
      <c r="V14" s="313"/>
      <c r="W14" s="313"/>
      <c r="X14" s="300"/>
      <c r="Y14" s="303">
        <v>1830.8999999999996</v>
      </c>
      <c r="Z14" s="303">
        <v>1788.6999999999998</v>
      </c>
      <c r="AA14" s="303">
        <v>2347.9999999999991</v>
      </c>
      <c r="AB14" s="303">
        <v>2220.0000000000009</v>
      </c>
      <c r="AC14" s="303">
        <v>2357.1000000000004</v>
      </c>
      <c r="AD14" s="303">
        <v>2474.8999999999996</v>
      </c>
      <c r="AE14" s="303">
        <v>2923.1000000000004</v>
      </c>
      <c r="AF14" s="303">
        <v>2778.9</v>
      </c>
      <c r="AG14" s="312">
        <v>3092.6000000000013</v>
      </c>
      <c r="AH14" s="312">
        <v>3091.8879999999995</v>
      </c>
      <c r="AI14" s="299">
        <v>0.249</v>
      </c>
    </row>
    <row r="15" spans="2:36" s="316" customFormat="1" ht="14.25" x14ac:dyDescent="0.2">
      <c r="B15" s="201" t="s">
        <v>13</v>
      </c>
      <c r="C15" s="199"/>
      <c r="D15" s="199"/>
      <c r="E15" s="199"/>
      <c r="F15" s="199"/>
      <c r="G15" s="199"/>
      <c r="H15" s="199"/>
      <c r="I15" s="199"/>
      <c r="J15" s="199"/>
      <c r="K15" s="171"/>
      <c r="L15" s="171"/>
      <c r="M15" s="298"/>
      <c r="N15" s="305"/>
      <c r="O15" s="305"/>
      <c r="P15" s="305"/>
      <c r="Q15" s="305"/>
      <c r="R15" s="305"/>
      <c r="S15" s="305"/>
      <c r="T15" s="305"/>
      <c r="U15" s="305"/>
      <c r="V15" s="305"/>
      <c r="W15" s="305"/>
      <c r="X15" s="298"/>
      <c r="Y15" s="199"/>
      <c r="Z15" s="199"/>
      <c r="AA15" s="199"/>
      <c r="AB15" s="199"/>
      <c r="AC15" s="199"/>
      <c r="AD15" s="199"/>
      <c r="AE15" s="199"/>
      <c r="AF15" s="199"/>
      <c r="AG15" s="171"/>
      <c r="AH15" s="171"/>
      <c r="AI15" s="297"/>
    </row>
    <row r="16" spans="2:36" s="316" customFormat="1" ht="14.25" x14ac:dyDescent="0.2">
      <c r="B16" s="317" t="s">
        <v>398</v>
      </c>
      <c r="C16" s="199">
        <v>-329.4</v>
      </c>
      <c r="D16" s="199">
        <v>-326.3</v>
      </c>
      <c r="E16" s="199">
        <v>-378.29999999999995</v>
      </c>
      <c r="F16" s="199">
        <v>-418.5</v>
      </c>
      <c r="G16" s="199">
        <v>-378</v>
      </c>
      <c r="H16" s="199">
        <v>-367.2</v>
      </c>
      <c r="I16" s="199">
        <v>-442.8</v>
      </c>
      <c r="J16" s="199">
        <v>-494.1</v>
      </c>
      <c r="K16" s="171">
        <v>-302.60000000000002</v>
      </c>
      <c r="L16" s="171">
        <v>-401.7</v>
      </c>
      <c r="M16" s="199"/>
      <c r="N16" s="199">
        <v>1.9</v>
      </c>
      <c r="O16" s="199">
        <v>3.8</v>
      </c>
      <c r="P16" s="199">
        <v>4.4000000000000004</v>
      </c>
      <c r="Q16" s="199">
        <v>13.4</v>
      </c>
      <c r="R16" s="199">
        <v>23.9</v>
      </c>
      <c r="S16" s="199">
        <v>23.6</v>
      </c>
      <c r="T16" s="199">
        <v>89.800000000000011</v>
      </c>
      <c r="U16" s="199">
        <v>71.3</v>
      </c>
      <c r="V16" s="199"/>
      <c r="W16" s="199"/>
      <c r="X16" s="199"/>
      <c r="Y16" s="199">
        <v>-327.5</v>
      </c>
      <c r="Z16" s="199">
        <v>-322.5</v>
      </c>
      <c r="AA16" s="199">
        <v>-373.9</v>
      </c>
      <c r="AB16" s="199">
        <v>-405.1</v>
      </c>
      <c r="AC16" s="199">
        <v>-354.1</v>
      </c>
      <c r="AD16" s="199">
        <v>-343.59999999999997</v>
      </c>
      <c r="AE16" s="199">
        <v>-353</v>
      </c>
      <c r="AF16" s="199">
        <v>-422.8</v>
      </c>
      <c r="AG16" s="171">
        <v>-302.60000000000002</v>
      </c>
      <c r="AH16" s="171">
        <v>-401.7</v>
      </c>
      <c r="AI16" s="297">
        <v>0.16900000000000001</v>
      </c>
    </row>
    <row r="17" spans="2:37" s="316" customFormat="1" ht="14.25" x14ac:dyDescent="0.2">
      <c r="B17" s="317" t="s">
        <v>397</v>
      </c>
      <c r="C17" s="199">
        <v>-177.60000000000002</v>
      </c>
      <c r="D17" s="199">
        <v>-143.9</v>
      </c>
      <c r="E17" s="199">
        <v>-157.69999999999999</v>
      </c>
      <c r="F17" s="199">
        <v>-161.4</v>
      </c>
      <c r="G17" s="199">
        <v>-130.80000000000001</v>
      </c>
      <c r="H17" s="199">
        <v>-180</v>
      </c>
      <c r="I17" s="199">
        <v>-202.7</v>
      </c>
      <c r="J17" s="199">
        <v>-223.60000000000002</v>
      </c>
      <c r="K17" s="171">
        <v>-167</v>
      </c>
      <c r="L17" s="171">
        <v>-191.3</v>
      </c>
      <c r="M17" s="298"/>
      <c r="N17" s="305">
        <v>0.2</v>
      </c>
      <c r="O17" s="305">
        <v>0.5</v>
      </c>
      <c r="P17" s="305">
        <v>0.2</v>
      </c>
      <c r="Q17" s="305">
        <v>1.6</v>
      </c>
      <c r="R17" s="305">
        <v>2.2999999999999998</v>
      </c>
      <c r="S17" s="305">
        <v>2.2000000000000002</v>
      </c>
      <c r="T17" s="305">
        <v>10.3</v>
      </c>
      <c r="U17" s="305">
        <v>32</v>
      </c>
      <c r="V17" s="305"/>
      <c r="W17" s="305"/>
      <c r="X17" s="298"/>
      <c r="Y17" s="199">
        <v>-177.40000000000003</v>
      </c>
      <c r="Z17" s="199">
        <v>-143.4</v>
      </c>
      <c r="AA17" s="199">
        <v>-157.5</v>
      </c>
      <c r="AB17" s="199">
        <v>-159.80000000000001</v>
      </c>
      <c r="AC17" s="199">
        <v>-128.5</v>
      </c>
      <c r="AD17" s="199">
        <v>-177.8</v>
      </c>
      <c r="AE17" s="199">
        <v>-192.39999999999998</v>
      </c>
      <c r="AF17" s="199">
        <v>-191.60000000000002</v>
      </c>
      <c r="AG17" s="171">
        <v>-167</v>
      </c>
      <c r="AH17" s="171">
        <v>-191.3</v>
      </c>
      <c r="AI17" s="297">
        <v>7.5999999999999998E-2</v>
      </c>
    </row>
    <row r="18" spans="2:37" ht="15" x14ac:dyDescent="0.25">
      <c r="B18" s="315" t="s">
        <v>172</v>
      </c>
      <c r="C18" s="311">
        <v>-507</v>
      </c>
      <c r="D18" s="311">
        <v>-470.20000000000005</v>
      </c>
      <c r="E18" s="311">
        <v>-536</v>
      </c>
      <c r="F18" s="311">
        <v>-579.9</v>
      </c>
      <c r="G18" s="311">
        <v>-508.8</v>
      </c>
      <c r="H18" s="311">
        <v>-547.20000000000005</v>
      </c>
      <c r="I18" s="311">
        <v>-645.5</v>
      </c>
      <c r="J18" s="311">
        <v>-717.7</v>
      </c>
      <c r="K18" s="310">
        <v>-469.6</v>
      </c>
      <c r="L18" s="310">
        <v>-593</v>
      </c>
      <c r="M18" s="309"/>
      <c r="N18" s="322"/>
      <c r="O18" s="322"/>
      <c r="P18" s="322"/>
      <c r="Q18" s="314"/>
      <c r="R18" s="314"/>
      <c r="S18" s="314"/>
      <c r="T18" s="314"/>
      <c r="U18" s="314"/>
      <c r="V18" s="314"/>
      <c r="W18" s="314"/>
      <c r="X18" s="309"/>
      <c r="Y18" s="311">
        <v>-504.90000000000003</v>
      </c>
      <c r="Z18" s="311">
        <v>-465.9</v>
      </c>
      <c r="AA18" s="311">
        <v>-531.4</v>
      </c>
      <c r="AB18" s="311">
        <v>-564.90000000000009</v>
      </c>
      <c r="AC18" s="311">
        <v>-482.6</v>
      </c>
      <c r="AD18" s="311">
        <v>-521.4</v>
      </c>
      <c r="AE18" s="311">
        <v>-545.4</v>
      </c>
      <c r="AF18" s="311">
        <v>-614.40000000000009</v>
      </c>
      <c r="AG18" s="310">
        <v>-469.6</v>
      </c>
      <c r="AH18" s="310">
        <v>-593</v>
      </c>
      <c r="AI18" s="306">
        <v>0.13700000000000001</v>
      </c>
    </row>
    <row r="19" spans="2:37" s="196" customFormat="1" ht="15" x14ac:dyDescent="0.25">
      <c r="B19" s="321" t="s">
        <v>0</v>
      </c>
      <c r="C19" s="238">
        <v>1323.8999999999996</v>
      </c>
      <c r="D19" s="238">
        <v>1318.4999999999998</v>
      </c>
      <c r="E19" s="238">
        <v>1811.9999999999991</v>
      </c>
      <c r="F19" s="238">
        <v>1640.1000000000008</v>
      </c>
      <c r="G19" s="238">
        <v>1848.3000000000004</v>
      </c>
      <c r="H19" s="238">
        <v>1927.6999999999996</v>
      </c>
      <c r="I19" s="238">
        <v>2277.6000000000004</v>
      </c>
      <c r="J19" s="238">
        <v>2055.3999999999996</v>
      </c>
      <c r="K19" s="320">
        <v>2623.0000000000014</v>
      </c>
      <c r="L19" s="320">
        <v>2345.5879999999993</v>
      </c>
      <c r="Y19" s="238">
        <v>1325.9999999999995</v>
      </c>
      <c r="Z19" s="238">
        <v>1322.7999999999997</v>
      </c>
      <c r="AA19" s="238">
        <v>1816.599999999999</v>
      </c>
      <c r="AB19" s="238">
        <v>1655.1000000000008</v>
      </c>
      <c r="AC19" s="238">
        <v>1874.5000000000005</v>
      </c>
      <c r="AD19" s="238">
        <v>1953.4999999999995</v>
      </c>
      <c r="AE19" s="238">
        <v>2377.7000000000003</v>
      </c>
      <c r="AF19" s="238">
        <v>2164.5</v>
      </c>
      <c r="AG19" s="320">
        <v>2623.0000000000014</v>
      </c>
      <c r="AH19" s="320">
        <v>2498.8879999999995</v>
      </c>
      <c r="AI19" s="319">
        <v>0.27900000000000003</v>
      </c>
    </row>
    <row r="20" spans="2:37" ht="14.25" x14ac:dyDescent="0.2">
      <c r="B20" s="318" t="s">
        <v>396</v>
      </c>
      <c r="C20" s="170">
        <v>-130.69999999999999</v>
      </c>
      <c r="D20" s="170">
        <v>-152.69999999999999</v>
      </c>
      <c r="E20" s="170">
        <v>-167</v>
      </c>
      <c r="F20" s="170">
        <v>-222.2</v>
      </c>
      <c r="G20" s="170">
        <v>-264.2</v>
      </c>
      <c r="H20" s="170">
        <v>-350.6</v>
      </c>
      <c r="I20" s="170">
        <v>-538.09999999999991</v>
      </c>
      <c r="J20" s="170">
        <v>-609.1</v>
      </c>
      <c r="K20" s="203">
        <v>-763.5</v>
      </c>
      <c r="L20" s="203">
        <v>-1291.7</v>
      </c>
      <c r="M20" s="298"/>
      <c r="N20" s="197"/>
      <c r="O20" s="197"/>
      <c r="P20" s="197"/>
      <c r="Q20" s="305"/>
      <c r="R20" s="305"/>
      <c r="S20" s="305"/>
      <c r="T20" s="305"/>
      <c r="U20" s="305"/>
      <c r="V20" s="305"/>
      <c r="W20" s="305">
        <v>478.09999999999997</v>
      </c>
      <c r="X20" s="298"/>
      <c r="Y20" s="305">
        <v>-130.69999999999999</v>
      </c>
      <c r="Z20" s="305">
        <v>-152.69999999999999</v>
      </c>
      <c r="AA20" s="305">
        <v>-167</v>
      </c>
      <c r="AB20" s="305">
        <v>-222.2</v>
      </c>
      <c r="AC20" s="305">
        <v>-264.2</v>
      </c>
      <c r="AD20" s="305">
        <v>-350.6</v>
      </c>
      <c r="AE20" s="305">
        <v>-538.09999999999991</v>
      </c>
      <c r="AF20" s="305">
        <v>-609.1</v>
      </c>
      <c r="AG20" s="171">
        <v>-763.5</v>
      </c>
      <c r="AH20" s="171">
        <v>-813.60000000000014</v>
      </c>
      <c r="AI20" s="297">
        <v>1.321</v>
      </c>
    </row>
    <row r="21" spans="2:37" ht="14.25" x14ac:dyDescent="0.2">
      <c r="B21" s="318" t="s">
        <v>195</v>
      </c>
      <c r="C21" s="170">
        <v>-72.500000000000014</v>
      </c>
      <c r="D21" s="170">
        <v>-73.5</v>
      </c>
      <c r="E21" s="170">
        <v>-77.300000000000011</v>
      </c>
      <c r="F21" s="170">
        <v>-82.5</v>
      </c>
      <c r="G21" s="170">
        <v>-84.100000000000009</v>
      </c>
      <c r="H21" s="170">
        <v>-82.100000000000009</v>
      </c>
      <c r="I21" s="170">
        <v>-97.8</v>
      </c>
      <c r="J21" s="170">
        <v>-72.3</v>
      </c>
      <c r="K21" s="203">
        <v>-94.200000000000017</v>
      </c>
      <c r="L21" s="203">
        <v>-110.2</v>
      </c>
      <c r="M21" s="298"/>
      <c r="N21" s="197"/>
      <c r="O21" s="197"/>
      <c r="P21" s="197"/>
      <c r="Q21" s="305"/>
      <c r="R21" s="305"/>
      <c r="S21" s="305"/>
      <c r="T21" s="305"/>
      <c r="U21" s="305">
        <v>1</v>
      </c>
      <c r="V21" s="305"/>
      <c r="W21" s="305"/>
      <c r="X21" s="298"/>
      <c r="Y21" s="305">
        <v>-72.500000000000014</v>
      </c>
      <c r="Z21" s="305">
        <v>-73.5</v>
      </c>
      <c r="AA21" s="305">
        <v>-77.300000000000011</v>
      </c>
      <c r="AB21" s="305">
        <v>-82.5</v>
      </c>
      <c r="AC21" s="305">
        <v>-84.100000000000009</v>
      </c>
      <c r="AD21" s="305">
        <v>-82.100000000000009</v>
      </c>
      <c r="AE21" s="305">
        <v>-97.8</v>
      </c>
      <c r="AF21" s="305">
        <v>-71.3</v>
      </c>
      <c r="AG21" s="171">
        <v>-94.200000000000017</v>
      </c>
      <c r="AH21" s="171">
        <v>-110.2</v>
      </c>
      <c r="AI21" s="297">
        <v>0.34200000000000003</v>
      </c>
    </row>
    <row r="22" spans="2:37" s="316" customFormat="1" ht="14.25" x14ac:dyDescent="0.2">
      <c r="B22" s="317" t="s">
        <v>412</v>
      </c>
      <c r="C22" s="199">
        <v>-48.300000000000004</v>
      </c>
      <c r="D22" s="199">
        <v>-48.300000000000004</v>
      </c>
      <c r="E22" s="199">
        <v>-48.300000000000004</v>
      </c>
      <c r="F22" s="199">
        <v>-48.300000000000004</v>
      </c>
      <c r="G22" s="199">
        <v>-48.300000000000004</v>
      </c>
      <c r="H22" s="199">
        <v>-48.5</v>
      </c>
      <c r="I22" s="199">
        <v>-182.6</v>
      </c>
      <c r="J22" s="199">
        <v>-148.19999999999999</v>
      </c>
      <c r="K22" s="171">
        <v>-125.7</v>
      </c>
      <c r="L22" s="171">
        <v>-123.4</v>
      </c>
      <c r="M22" s="298"/>
      <c r="N22" s="305">
        <v>48.300000000000004</v>
      </c>
      <c r="O22" s="305">
        <v>48.300000000000004</v>
      </c>
      <c r="P22" s="305">
        <v>48.300000000000004</v>
      </c>
      <c r="Q22" s="305">
        <v>48.300000000000004</v>
      </c>
      <c r="R22" s="305">
        <v>48.300000000000004</v>
      </c>
      <c r="S22" s="305">
        <v>48.5</v>
      </c>
      <c r="T22" s="305">
        <v>182.6</v>
      </c>
      <c r="U22" s="305">
        <v>148.19999999999999</v>
      </c>
      <c r="V22" s="305">
        <v>125.7</v>
      </c>
      <c r="W22" s="305">
        <v>123.4</v>
      </c>
      <c r="X22" s="298"/>
      <c r="Y22" s="199">
        <v>0</v>
      </c>
      <c r="Z22" s="199">
        <v>0</v>
      </c>
      <c r="AA22" s="199">
        <v>0</v>
      </c>
      <c r="AB22" s="199">
        <v>0</v>
      </c>
      <c r="AC22" s="199">
        <v>0</v>
      </c>
      <c r="AD22" s="199">
        <v>0</v>
      </c>
      <c r="AE22" s="199">
        <v>0</v>
      </c>
      <c r="AF22" s="199">
        <v>0</v>
      </c>
      <c r="AG22" s="171">
        <v>0</v>
      </c>
      <c r="AH22" s="171">
        <v>0</v>
      </c>
      <c r="AI22" s="297">
        <v>0</v>
      </c>
    </row>
    <row r="23" spans="2:37" ht="15" x14ac:dyDescent="0.25">
      <c r="B23" s="315" t="s">
        <v>47</v>
      </c>
      <c r="C23" s="311">
        <v>-203.2</v>
      </c>
      <c r="D23" s="311">
        <v>-226.2</v>
      </c>
      <c r="E23" s="311">
        <v>-244.3</v>
      </c>
      <c r="F23" s="311">
        <v>-304.7</v>
      </c>
      <c r="G23" s="311">
        <v>-348.3</v>
      </c>
      <c r="H23" s="311">
        <v>-432.70000000000005</v>
      </c>
      <c r="I23" s="311">
        <v>-635.89999999999986</v>
      </c>
      <c r="J23" s="311">
        <v>-681.4</v>
      </c>
      <c r="K23" s="310">
        <v>-857.7</v>
      </c>
      <c r="L23" s="310">
        <v>-1401.9</v>
      </c>
      <c r="M23" s="311">
        <v>0</v>
      </c>
      <c r="N23" s="311"/>
      <c r="O23" s="311"/>
      <c r="P23" s="311"/>
      <c r="Q23" s="314"/>
      <c r="R23" s="314"/>
      <c r="S23" s="314"/>
      <c r="T23" s="314"/>
      <c r="U23" s="314"/>
      <c r="V23" s="314"/>
      <c r="W23" s="314"/>
      <c r="X23" s="311"/>
      <c r="Y23" s="311">
        <v>-203.2</v>
      </c>
      <c r="Z23" s="311">
        <v>-226.2</v>
      </c>
      <c r="AA23" s="311">
        <v>-244.3</v>
      </c>
      <c r="AB23" s="311">
        <v>-304.7</v>
      </c>
      <c r="AC23" s="311">
        <v>-348.3</v>
      </c>
      <c r="AD23" s="311">
        <v>-432.70000000000005</v>
      </c>
      <c r="AE23" s="311">
        <v>-635.89999999999986</v>
      </c>
      <c r="AF23" s="311">
        <v>-680.4</v>
      </c>
      <c r="AG23" s="310">
        <v>-857.7</v>
      </c>
      <c r="AH23" s="310">
        <v>-923.80000000000018</v>
      </c>
      <c r="AI23" s="306">
        <v>1.135</v>
      </c>
    </row>
    <row r="24" spans="2:37" ht="15" x14ac:dyDescent="0.25">
      <c r="B24" s="198" t="s">
        <v>154</v>
      </c>
      <c r="C24" s="195">
        <v>1072.3999999999996</v>
      </c>
      <c r="D24" s="195">
        <v>1043.9999999999998</v>
      </c>
      <c r="E24" s="195">
        <v>1519.3999999999992</v>
      </c>
      <c r="F24" s="195">
        <v>1287.1000000000008</v>
      </c>
      <c r="G24" s="195">
        <v>1451.7000000000005</v>
      </c>
      <c r="H24" s="195">
        <v>1446.4999999999995</v>
      </c>
      <c r="I24" s="195">
        <v>1459.1000000000006</v>
      </c>
      <c r="J24" s="195">
        <v>1225.7999999999997</v>
      </c>
      <c r="K24" s="194">
        <v>1639.6000000000013</v>
      </c>
      <c r="L24" s="194">
        <v>820.28799999999922</v>
      </c>
      <c r="M24" s="195">
        <v>0</v>
      </c>
      <c r="N24" s="195"/>
      <c r="O24" s="195"/>
      <c r="P24" s="195"/>
      <c r="Q24" s="303"/>
      <c r="R24" s="303"/>
      <c r="S24" s="303"/>
      <c r="T24" s="303"/>
      <c r="U24" s="303"/>
      <c r="V24" s="303"/>
      <c r="W24" s="303"/>
      <c r="X24" s="195"/>
      <c r="Y24" s="195">
        <v>1122.7999999999995</v>
      </c>
      <c r="Z24" s="195">
        <v>1096.5999999999997</v>
      </c>
      <c r="AA24" s="195">
        <v>1572.299999999999</v>
      </c>
      <c r="AB24" s="195">
        <v>1350.4000000000008</v>
      </c>
      <c r="AC24" s="195">
        <v>1526.2000000000005</v>
      </c>
      <c r="AD24" s="195">
        <v>1520.7999999999997</v>
      </c>
      <c r="AE24" s="195">
        <v>1741.8000000000004</v>
      </c>
      <c r="AF24" s="195">
        <v>1484.1000000000001</v>
      </c>
      <c r="AG24" s="194">
        <v>1765.3000000000013</v>
      </c>
      <c r="AH24" s="194">
        <v>1575.0879999999993</v>
      </c>
      <c r="AI24" s="299">
        <v>3.5999999999999997E-2</v>
      </c>
    </row>
    <row r="25" spans="2:37" ht="15" x14ac:dyDescent="0.25">
      <c r="B25" s="185" t="s">
        <v>395</v>
      </c>
      <c r="C25" s="170">
        <v>0.1</v>
      </c>
      <c r="D25" s="170">
        <v>-0.1</v>
      </c>
      <c r="E25" s="170">
        <v>0</v>
      </c>
      <c r="F25" s="170">
        <v>0</v>
      </c>
      <c r="G25" s="170">
        <v>0.1</v>
      </c>
      <c r="H25" s="170">
        <v>0</v>
      </c>
      <c r="I25" s="170">
        <v>0.1</v>
      </c>
      <c r="J25" s="170">
        <v>0</v>
      </c>
      <c r="K25" s="203">
        <v>0</v>
      </c>
      <c r="L25" s="203">
        <v>0</v>
      </c>
      <c r="M25" s="195"/>
      <c r="N25" s="195"/>
      <c r="O25" s="195"/>
      <c r="P25" s="195"/>
      <c r="Q25" s="303"/>
      <c r="R25" s="303"/>
      <c r="S25" s="303"/>
      <c r="T25" s="303"/>
      <c r="U25" s="303"/>
      <c r="V25" s="303"/>
      <c r="W25" s="303"/>
      <c r="X25" s="195"/>
      <c r="Y25" s="199">
        <v>0.1</v>
      </c>
      <c r="Z25" s="199">
        <v>-0.1</v>
      </c>
      <c r="AA25" s="199">
        <v>0</v>
      </c>
      <c r="AB25" s="199">
        <v>0</v>
      </c>
      <c r="AC25" s="199">
        <v>0.1</v>
      </c>
      <c r="AD25" s="199">
        <v>0</v>
      </c>
      <c r="AE25" s="199">
        <v>0.1</v>
      </c>
      <c r="AF25" s="199">
        <v>0</v>
      </c>
      <c r="AG25" s="171">
        <v>0</v>
      </c>
      <c r="AH25" s="171">
        <v>0</v>
      </c>
      <c r="AI25" s="299"/>
    </row>
    <row r="26" spans="2:37" ht="15" x14ac:dyDescent="0.25">
      <c r="B26" s="315" t="s">
        <v>52</v>
      </c>
      <c r="C26" s="311">
        <v>-91</v>
      </c>
      <c r="D26" s="311">
        <v>-99.600000000000009</v>
      </c>
      <c r="E26" s="311">
        <v>-185.9</v>
      </c>
      <c r="F26" s="311">
        <v>-296.90000000000003</v>
      </c>
      <c r="G26" s="311">
        <v>-462.3</v>
      </c>
      <c r="H26" s="311">
        <v>-579.1</v>
      </c>
      <c r="I26" s="311">
        <v>-869.30000000000007</v>
      </c>
      <c r="J26" s="311">
        <v>-748</v>
      </c>
      <c r="K26" s="310">
        <v>-1069.9000000000001</v>
      </c>
      <c r="L26" s="310">
        <v>-1097.3</v>
      </c>
      <c r="M26" s="309"/>
      <c r="N26" s="322"/>
      <c r="O26" s="322"/>
      <c r="P26" s="322"/>
      <c r="Q26" s="314"/>
      <c r="R26" s="314"/>
      <c r="S26" s="308"/>
      <c r="T26" s="314"/>
      <c r="U26" s="314"/>
      <c r="V26" s="314"/>
      <c r="W26" s="314"/>
      <c r="X26" s="309"/>
      <c r="Y26" s="314">
        <v>-118.6</v>
      </c>
      <c r="Z26" s="314">
        <v>-127.4</v>
      </c>
      <c r="AA26" s="314">
        <v>-213.9</v>
      </c>
      <c r="AB26" s="314">
        <v>-325.10000000000002</v>
      </c>
      <c r="AC26" s="314">
        <v>-490.7</v>
      </c>
      <c r="AD26" s="314">
        <v>-604.09300000000007</v>
      </c>
      <c r="AE26" s="314">
        <v>-883.2</v>
      </c>
      <c r="AF26" s="314">
        <v>-748</v>
      </c>
      <c r="AG26" s="325">
        <v>-1069.9000000000001</v>
      </c>
      <c r="AH26" s="325">
        <v>-1097.3</v>
      </c>
      <c r="AI26" s="306">
        <v>0.81599999999999995</v>
      </c>
    </row>
    <row r="27" spans="2:37" ht="15" x14ac:dyDescent="0.25">
      <c r="B27" s="198" t="s">
        <v>174</v>
      </c>
      <c r="C27" s="195">
        <v>981.49999999999966</v>
      </c>
      <c r="D27" s="195">
        <v>944.29999999999973</v>
      </c>
      <c r="E27" s="195">
        <v>1333.4999999999991</v>
      </c>
      <c r="F27" s="195">
        <v>990.20000000000084</v>
      </c>
      <c r="G27" s="195">
        <v>989.50000000000045</v>
      </c>
      <c r="H27" s="195">
        <v>867.39999999999952</v>
      </c>
      <c r="I27" s="195">
        <v>589.90000000000066</v>
      </c>
      <c r="J27" s="195">
        <f>SUM(J24:J26)</f>
        <v>477.79999999999973</v>
      </c>
      <c r="K27" s="194">
        <v>569.70000000000118</v>
      </c>
      <c r="L27" s="194">
        <v>-277.01200000000074</v>
      </c>
      <c r="M27" s="195">
        <v>0</v>
      </c>
      <c r="N27" s="195"/>
      <c r="O27" s="195"/>
      <c r="P27" s="195"/>
      <c r="Q27" s="303"/>
      <c r="R27" s="303"/>
      <c r="S27" s="303"/>
      <c r="T27" s="303"/>
      <c r="U27" s="303"/>
      <c r="V27" s="303"/>
      <c r="W27" s="303"/>
      <c r="X27" s="195"/>
      <c r="Y27" s="195">
        <v>1004.2999999999995</v>
      </c>
      <c r="Z27" s="195">
        <v>969.09999999999968</v>
      </c>
      <c r="AA27" s="195">
        <v>1358.399999999999</v>
      </c>
      <c r="AB27" s="195">
        <v>1025.3000000000006</v>
      </c>
      <c r="AC27" s="195">
        <v>1035.6000000000004</v>
      </c>
      <c r="AD27" s="195">
        <v>916.70699999999977</v>
      </c>
      <c r="AE27" s="195">
        <v>858.7000000000005</v>
      </c>
      <c r="AF27" s="195">
        <f>SUM(AF24:AF26)</f>
        <v>736.10000000000014</v>
      </c>
      <c r="AG27" s="194">
        <v>695.40000000000123</v>
      </c>
      <c r="AH27" s="194">
        <v>477.78799999999933</v>
      </c>
      <c r="AI27" s="297">
        <v>-0.47899999999999998</v>
      </c>
    </row>
    <row r="28" spans="2:37" ht="14.25" x14ac:dyDescent="0.2">
      <c r="B28" s="185" t="s">
        <v>15</v>
      </c>
      <c r="C28" s="170">
        <v>-293.3</v>
      </c>
      <c r="D28" s="170">
        <v>-270.60000000000002</v>
      </c>
      <c r="E28" s="170">
        <v>-408.1</v>
      </c>
      <c r="F28" s="170">
        <v>-284.5</v>
      </c>
      <c r="G28" s="170">
        <v>-273.89999999999998</v>
      </c>
      <c r="H28" s="170">
        <v>-473.9</v>
      </c>
      <c r="I28" s="170">
        <v>-166.27199999999999</v>
      </c>
      <c r="J28" s="170">
        <v>-34.4</v>
      </c>
      <c r="K28" s="203">
        <v>-48.1</v>
      </c>
      <c r="L28" s="203">
        <v>188.20000000000002</v>
      </c>
      <c r="M28" s="298"/>
      <c r="N28" s="197"/>
      <c r="O28" s="197"/>
      <c r="P28" s="197"/>
      <c r="Q28" s="197"/>
      <c r="R28" s="197"/>
      <c r="S28" s="305"/>
      <c r="T28" s="305"/>
      <c r="U28" s="305"/>
      <c r="V28" s="305"/>
      <c r="W28" s="305"/>
      <c r="X28" s="298"/>
      <c r="Y28" s="305">
        <v>-308.05200000000002</v>
      </c>
      <c r="Z28" s="305">
        <v>-286.03200000000004</v>
      </c>
      <c r="AA28" s="305">
        <v>-423.46600000000001</v>
      </c>
      <c r="AB28" s="305">
        <v>-303.23400000000004</v>
      </c>
      <c r="AC28" s="305">
        <v>-296.274</v>
      </c>
      <c r="AD28" s="305">
        <v>-244.06437999999997</v>
      </c>
      <c r="AE28" s="305">
        <v>-176.60000000000002</v>
      </c>
      <c r="AF28" s="305">
        <v>-98.4</v>
      </c>
      <c r="AG28" s="171">
        <v>-90.800000000000011</v>
      </c>
      <c r="AH28" s="171">
        <v>-58.800000000000011</v>
      </c>
      <c r="AI28" s="297">
        <v>-0.752</v>
      </c>
    </row>
    <row r="29" spans="2:37" ht="15" x14ac:dyDescent="0.25">
      <c r="B29" s="416" t="s">
        <v>16</v>
      </c>
      <c r="C29" s="417">
        <v>688.19999999999959</v>
      </c>
      <c r="D29" s="417">
        <v>673.6999999999997</v>
      </c>
      <c r="E29" s="417">
        <v>925.39999999999907</v>
      </c>
      <c r="F29" s="417">
        <v>705.70000000000084</v>
      </c>
      <c r="G29" s="417">
        <v>715.60000000000048</v>
      </c>
      <c r="H29" s="417">
        <v>393.49999999999955</v>
      </c>
      <c r="I29" s="417">
        <v>423.62800000000067</v>
      </c>
      <c r="J29" s="417">
        <v>443.39999999999975</v>
      </c>
      <c r="K29" s="418">
        <v>521.60000000000116</v>
      </c>
      <c r="L29" s="418">
        <v>-88.812000000000722</v>
      </c>
      <c r="M29" s="419"/>
      <c r="N29" s="420"/>
      <c r="O29" s="420"/>
      <c r="P29" s="420"/>
      <c r="Q29" s="420"/>
      <c r="R29" s="420"/>
      <c r="S29" s="420"/>
      <c r="T29" s="420"/>
      <c r="U29" s="420"/>
      <c r="V29" s="420"/>
      <c r="W29" s="420"/>
      <c r="X29" s="419"/>
      <c r="Y29" s="417">
        <v>696.24799999999948</v>
      </c>
      <c r="Z29" s="417">
        <v>683.06799999999964</v>
      </c>
      <c r="AA29" s="417">
        <v>934.93399999999895</v>
      </c>
      <c r="AB29" s="417">
        <v>722.0660000000006</v>
      </c>
      <c r="AC29" s="417">
        <v>739.32600000000036</v>
      </c>
      <c r="AD29" s="417">
        <v>672.64261999999985</v>
      </c>
      <c r="AE29" s="417">
        <v>682.10000000000048</v>
      </c>
      <c r="AF29" s="417">
        <f>SUM(AF27:AF28)</f>
        <v>637.70000000000016</v>
      </c>
      <c r="AG29" s="418">
        <v>604.60000000000127</v>
      </c>
      <c r="AH29" s="418">
        <v>418.98799999999932</v>
      </c>
      <c r="AI29" s="421">
        <v>-0.38300000000000001</v>
      </c>
      <c r="AJ29" s="295"/>
      <c r="AK29" s="304"/>
    </row>
    <row r="30" spans="2:37" ht="15" x14ac:dyDescent="0.25">
      <c r="B30" s="155"/>
      <c r="C30" s="172"/>
      <c r="D30" s="172"/>
      <c r="E30" s="172"/>
      <c r="F30" s="172"/>
      <c r="G30" s="172"/>
      <c r="H30" s="172"/>
      <c r="I30" s="172"/>
      <c r="J30" s="172"/>
      <c r="K30" s="184"/>
      <c r="L30" s="184"/>
      <c r="M30" s="300"/>
      <c r="N30" s="301"/>
      <c r="O30" s="301"/>
      <c r="P30" s="301"/>
      <c r="Q30" s="301"/>
      <c r="R30" s="301"/>
      <c r="S30" s="301"/>
      <c r="T30" s="301"/>
      <c r="U30" s="301"/>
      <c r="V30" s="301"/>
      <c r="W30" s="301"/>
      <c r="X30" s="300"/>
      <c r="Y30" s="172"/>
      <c r="Z30" s="172"/>
      <c r="AA30" s="172"/>
      <c r="AB30" s="172"/>
      <c r="AC30" s="172"/>
      <c r="AD30" s="172"/>
      <c r="AE30" s="172"/>
      <c r="AF30" s="172"/>
      <c r="AG30" s="184"/>
      <c r="AH30" s="184"/>
      <c r="AI30" s="299"/>
      <c r="AK30" s="295"/>
    </row>
    <row r="31" spans="2:37" ht="15" x14ac:dyDescent="0.25">
      <c r="B31" s="204" t="s">
        <v>230</v>
      </c>
      <c r="C31" s="195">
        <v>1008.3000000000001</v>
      </c>
      <c r="D31" s="195">
        <v>960.3</v>
      </c>
      <c r="E31" s="195">
        <v>1433.1</v>
      </c>
      <c r="F31" s="195">
        <v>1408.1000000000001</v>
      </c>
      <c r="G31" s="195">
        <v>1562.5000000000005</v>
      </c>
      <c r="H31" s="195">
        <v>1619.3000000000002</v>
      </c>
      <c r="I31" s="195">
        <v>1941.1000000000001</v>
      </c>
      <c r="J31" s="195">
        <v>1957.3</v>
      </c>
      <c r="K31" s="194">
        <v>2406.7000000000003</v>
      </c>
      <c r="L31" s="194">
        <v>2378.5810000000001</v>
      </c>
      <c r="M31" s="195">
        <v>0</v>
      </c>
      <c r="N31" s="195"/>
      <c r="O31" s="195"/>
      <c r="P31" s="303"/>
      <c r="Q31" s="303"/>
      <c r="R31" s="303"/>
      <c r="S31" s="303"/>
      <c r="T31" s="303"/>
      <c r="U31" s="303"/>
      <c r="V31" s="303"/>
      <c r="W31" s="303"/>
      <c r="X31" s="195"/>
      <c r="Y31" s="195">
        <v>1010.2</v>
      </c>
      <c r="Z31" s="195">
        <v>964.09999999999991</v>
      </c>
      <c r="AA31" s="195">
        <v>1437.5</v>
      </c>
      <c r="AB31" s="195">
        <v>1421.5</v>
      </c>
      <c r="AC31" s="195">
        <v>1586.4000000000003</v>
      </c>
      <c r="AD31" s="195">
        <v>1642.9000000000003</v>
      </c>
      <c r="AE31" s="195">
        <v>2030.9</v>
      </c>
      <c r="AF31" s="195">
        <v>2028.6</v>
      </c>
      <c r="AG31" s="194">
        <v>2406.7000000000003</v>
      </c>
      <c r="AH31" s="194">
        <v>2378.5810000000001</v>
      </c>
      <c r="AI31" s="299">
        <v>0.44800000000000001</v>
      </c>
    </row>
    <row r="32" spans="2:37" ht="15" x14ac:dyDescent="0.25">
      <c r="B32" s="209" t="s">
        <v>394</v>
      </c>
      <c r="C32" s="158">
        <v>0.51728914426431361</v>
      </c>
      <c r="D32" s="158">
        <v>0.49395607221850729</v>
      </c>
      <c r="E32" s="158">
        <v>0.62550739819300771</v>
      </c>
      <c r="F32" s="158">
        <v>0.5439199629171817</v>
      </c>
      <c r="G32" s="158">
        <v>0.57889666926012384</v>
      </c>
      <c r="H32" s="158">
        <v>0.5790866502163573</v>
      </c>
      <c r="I32" s="158">
        <v>0.61429159150606039</v>
      </c>
      <c r="J32" s="158">
        <v>0.6111787665886026</v>
      </c>
      <c r="K32" s="222">
        <v>0.70371345029239762</v>
      </c>
      <c r="L32" s="222">
        <v>0.66769416297695283</v>
      </c>
      <c r="M32" s="158"/>
      <c r="N32" s="158"/>
      <c r="O32" s="158"/>
      <c r="P32" s="158"/>
      <c r="Q32" s="302"/>
      <c r="R32" s="302"/>
      <c r="S32" s="302"/>
      <c r="T32" s="302"/>
      <c r="U32" s="302"/>
      <c r="V32" s="302"/>
      <c r="W32" s="302"/>
      <c r="X32" s="158"/>
      <c r="Y32" s="158">
        <v>0.51826390313974968</v>
      </c>
      <c r="Z32" s="158">
        <v>0.4959107041818836</v>
      </c>
      <c r="AA32" s="158">
        <v>0.62742787307406922</v>
      </c>
      <c r="AB32" s="158">
        <v>0.54909610630407912</v>
      </c>
      <c r="AC32" s="158">
        <v>0.58775147271312667</v>
      </c>
      <c r="AD32" s="158">
        <v>0.58752637413725284</v>
      </c>
      <c r="AE32" s="158">
        <v>0.64271021234849202</v>
      </c>
      <c r="AF32" s="158">
        <v>0.63344262295081966</v>
      </c>
      <c r="AG32" s="222">
        <v>0.70371345029239762</v>
      </c>
      <c r="AH32" s="222">
        <v>0.66769416297695283</v>
      </c>
      <c r="AI32" s="217">
        <v>8.0167788839699998</v>
      </c>
    </row>
    <row r="33" spans="2:35" ht="15" x14ac:dyDescent="0.25">
      <c r="B33" s="155"/>
      <c r="C33" s="172"/>
      <c r="D33" s="172"/>
      <c r="E33" s="172"/>
      <c r="F33" s="172"/>
      <c r="G33" s="172"/>
      <c r="H33" s="172"/>
      <c r="I33" s="172"/>
      <c r="J33" s="172"/>
      <c r="K33" s="184"/>
      <c r="L33" s="184"/>
      <c r="M33" s="300"/>
      <c r="N33" s="301"/>
      <c r="O33" s="301"/>
      <c r="P33" s="301"/>
      <c r="Q33" s="301"/>
      <c r="R33" s="301"/>
      <c r="S33" s="301"/>
      <c r="T33" s="301"/>
      <c r="U33" s="301"/>
      <c r="V33" s="301"/>
      <c r="W33" s="301"/>
      <c r="X33" s="300"/>
      <c r="Y33" s="172"/>
      <c r="Z33" s="172"/>
      <c r="AA33" s="172"/>
      <c r="AB33" s="172"/>
      <c r="AC33" s="172"/>
      <c r="AD33" s="172"/>
      <c r="AE33" s="172"/>
      <c r="AF33" s="172"/>
      <c r="AG33" s="184"/>
      <c r="AH33" s="184"/>
      <c r="AI33" s="299"/>
    </row>
    <row r="34" spans="2:35" ht="14.25" x14ac:dyDescent="0.2">
      <c r="B34" s="206" t="s">
        <v>231</v>
      </c>
      <c r="C34" s="170">
        <v>315.60000000000002</v>
      </c>
      <c r="D34" s="170">
        <v>358.19999999999993</v>
      </c>
      <c r="E34" s="170">
        <v>378.9</v>
      </c>
      <c r="F34" s="170">
        <v>231.99999999999997</v>
      </c>
      <c r="G34" s="170">
        <v>285.80000000000007</v>
      </c>
      <c r="H34" s="170">
        <v>308.39999999999986</v>
      </c>
      <c r="I34" s="170">
        <v>336.50000000000028</v>
      </c>
      <c r="J34" s="170">
        <v>98.100000000000037</v>
      </c>
      <c r="K34" s="203">
        <v>216.3000000000003</v>
      </c>
      <c r="L34" s="203">
        <v>-32.993000000000478</v>
      </c>
      <c r="M34" s="298"/>
      <c r="N34" s="197"/>
      <c r="O34" s="197"/>
      <c r="P34" s="197"/>
      <c r="Q34" s="197"/>
      <c r="R34" s="197"/>
      <c r="S34" s="197"/>
      <c r="T34" s="197"/>
      <c r="U34" s="197"/>
      <c r="V34" s="197"/>
      <c r="W34" s="197"/>
      <c r="X34" s="298"/>
      <c r="Y34" s="170">
        <v>315.8</v>
      </c>
      <c r="Z34" s="170">
        <v>358.69999999999993</v>
      </c>
      <c r="AA34" s="170">
        <v>379.1</v>
      </c>
      <c r="AB34" s="170">
        <v>233.59999999999997</v>
      </c>
      <c r="AC34" s="170">
        <v>288.10000000000014</v>
      </c>
      <c r="AD34" s="170">
        <v>310.59999999999985</v>
      </c>
      <c r="AE34" s="170">
        <v>346.8000000000003</v>
      </c>
      <c r="AF34" s="170">
        <v>135.90000000000009</v>
      </c>
      <c r="AG34" s="203">
        <v>216.3000000000003</v>
      </c>
      <c r="AH34" s="203">
        <v>120.30699999999952</v>
      </c>
      <c r="AI34" s="297">
        <v>-0.61299999999999999</v>
      </c>
    </row>
    <row r="35" spans="2:35" ht="15" x14ac:dyDescent="0.25">
      <c r="B35" s="209" t="s">
        <v>393</v>
      </c>
      <c r="C35" s="158">
        <v>0.1277888002591408</v>
      </c>
      <c r="D35" s="158">
        <v>0.1516960996061491</v>
      </c>
      <c r="E35" s="158">
        <v>0.18097148588623013</v>
      </c>
      <c r="F35" s="158">
        <v>0.14446727691637085</v>
      </c>
      <c r="G35" s="158">
        <v>0.16015690669655369</v>
      </c>
      <c r="H35" s="158">
        <v>0.13470778369878567</v>
      </c>
      <c r="I35" s="158">
        <v>0.11303325495465241</v>
      </c>
      <c r="J35" s="158">
        <v>3.6563548266865462E-2</v>
      </c>
      <c r="K35" s="222">
        <v>6.3509307651653149E-2</v>
      </c>
      <c r="L35" s="222">
        <v>-1.0046874043631712E-2</v>
      </c>
      <c r="M35" s="296"/>
      <c r="N35" s="159"/>
      <c r="O35" s="159"/>
      <c r="P35" s="159"/>
      <c r="Q35" s="159"/>
      <c r="R35" s="159"/>
      <c r="S35" s="159"/>
      <c r="T35" s="159"/>
      <c r="U35" s="159"/>
      <c r="V35" s="159"/>
      <c r="W35" s="159"/>
      <c r="X35" s="296"/>
      <c r="Y35" s="158">
        <v>0.12786978175486902</v>
      </c>
      <c r="Z35" s="158">
        <v>0.15190784737221019</v>
      </c>
      <c r="AA35" s="158">
        <v>0.18106701055547597</v>
      </c>
      <c r="AB35" s="158">
        <v>0.14546360296406996</v>
      </c>
      <c r="AC35" s="158">
        <v>0.16144578313253019</v>
      </c>
      <c r="AD35" s="158">
        <v>0.13566873416615702</v>
      </c>
      <c r="AE35" s="158">
        <v>0.11649311387302662</v>
      </c>
      <c r="AF35" s="158">
        <v>5.2297390902793846E-2</v>
      </c>
      <c r="AG35" s="222">
        <v>6.3509307651653149E-2</v>
      </c>
      <c r="AH35" s="222">
        <v>3.6635324934597577E-2</v>
      </c>
      <c r="AI35" s="217">
        <v>-9.9033409231559446</v>
      </c>
    </row>
    <row r="37" spans="2:35" ht="14.25" x14ac:dyDescent="0.2">
      <c r="B37" s="155" t="s">
        <v>349</v>
      </c>
      <c r="C37" s="155"/>
      <c r="D37" s="155"/>
      <c r="E37" s="155"/>
      <c r="F37" s="155"/>
      <c r="G37" s="155"/>
      <c r="H37" s="155"/>
      <c r="I37" s="155"/>
      <c r="J37" s="155"/>
      <c r="K37" s="155"/>
      <c r="L37" s="155"/>
    </row>
    <row r="38" spans="2:35" ht="14.25" customHeight="1" x14ac:dyDescent="0.2">
      <c r="B38" s="435" t="s">
        <v>348</v>
      </c>
      <c r="C38" s="435"/>
      <c r="D38" s="435"/>
      <c r="E38" s="435"/>
      <c r="F38" s="435"/>
      <c r="G38" s="435"/>
      <c r="H38" s="435"/>
      <c r="I38" s="435"/>
      <c r="J38" s="422"/>
      <c r="K38" s="422"/>
      <c r="L38" s="422"/>
    </row>
    <row r="39" spans="2:35" s="316" customFormat="1" x14ac:dyDescent="0.2">
      <c r="Y39" s="410"/>
    </row>
    <row r="40" spans="2:35" s="316" customFormat="1" x14ac:dyDescent="0.2">
      <c r="Y40" s="411"/>
      <c r="Z40" s="411"/>
      <c r="AA40" s="411"/>
      <c r="AB40" s="411"/>
      <c r="AC40" s="411"/>
      <c r="AD40" s="411"/>
      <c r="AE40" s="411"/>
      <c r="AF40" s="411"/>
      <c r="AG40" s="411"/>
      <c r="AH40" s="411"/>
    </row>
    <row r="41" spans="2:35" s="316" customFormat="1" x14ac:dyDescent="0.2">
      <c r="C41" s="411"/>
    </row>
    <row r="42" spans="2:35" s="316" customFormat="1" x14ac:dyDescent="0.2">
      <c r="C42" s="411"/>
    </row>
    <row r="43" spans="2:35" s="316" customFormat="1" x14ac:dyDescent="0.2">
      <c r="C43" s="411"/>
    </row>
    <row r="44" spans="2:35" s="316" customFormat="1" x14ac:dyDescent="0.2">
      <c r="C44" s="411"/>
    </row>
    <row r="45" spans="2:35" s="316" customFormat="1" x14ac:dyDescent="0.2">
      <c r="C45" s="411"/>
    </row>
    <row r="46" spans="2:35" s="316" customFormat="1" x14ac:dyDescent="0.2">
      <c r="N46" s="412"/>
      <c r="O46" s="412"/>
      <c r="P46" s="412"/>
      <c r="Q46" s="412"/>
      <c r="R46" s="412"/>
      <c r="S46" s="412"/>
      <c r="T46" s="412"/>
      <c r="U46" s="412"/>
      <c r="V46" s="412"/>
      <c r="W46" s="412"/>
      <c r="X46" s="412"/>
      <c r="Y46" s="412"/>
      <c r="Z46" s="412"/>
      <c r="AA46" s="412"/>
      <c r="AB46" s="412"/>
      <c r="AC46" s="412"/>
      <c r="AD46" s="412"/>
      <c r="AE46" s="412"/>
      <c r="AF46" s="412"/>
      <c r="AG46" s="412"/>
      <c r="AH46" s="412"/>
    </row>
    <row r="47" spans="2:35" s="316" customFormat="1" x14ac:dyDescent="0.2">
      <c r="B47" s="413"/>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row>
    <row r="48" spans="2:35" s="316" customFormat="1" x14ac:dyDescent="0.2">
      <c r="B48" s="413"/>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row>
    <row r="49" spans="3:34" s="316" customFormat="1" x14ac:dyDescent="0.2">
      <c r="N49" s="412"/>
      <c r="O49" s="412"/>
      <c r="P49" s="412"/>
      <c r="Q49" s="412"/>
      <c r="R49" s="412"/>
      <c r="S49" s="412"/>
      <c r="T49" s="412"/>
      <c r="U49" s="412"/>
      <c r="V49" s="412"/>
      <c r="W49" s="412"/>
      <c r="X49" s="412"/>
      <c r="Y49" s="412"/>
      <c r="Z49" s="412"/>
      <c r="AA49" s="412"/>
      <c r="AB49" s="412"/>
      <c r="AC49" s="412"/>
      <c r="AD49" s="412"/>
      <c r="AE49" s="412"/>
      <c r="AF49" s="412"/>
      <c r="AG49" s="412"/>
      <c r="AH49" s="412"/>
    </row>
    <row r="50" spans="3:34" s="316" customFormat="1" x14ac:dyDescent="0.2">
      <c r="N50" s="412"/>
      <c r="O50" s="412"/>
      <c r="P50" s="412"/>
      <c r="Q50" s="412"/>
      <c r="R50" s="412"/>
      <c r="S50" s="412"/>
      <c r="T50" s="412"/>
      <c r="U50" s="412"/>
      <c r="V50" s="412"/>
      <c r="W50" s="412"/>
      <c r="X50" s="412"/>
      <c r="Y50" s="412"/>
      <c r="Z50" s="412"/>
      <c r="AA50" s="412"/>
      <c r="AB50" s="412"/>
      <c r="AC50" s="412"/>
      <c r="AD50" s="412"/>
      <c r="AE50" s="412"/>
      <c r="AF50" s="412"/>
      <c r="AG50" s="412"/>
      <c r="AH50" s="412"/>
    </row>
    <row r="51" spans="3:34" s="316" customFormat="1" x14ac:dyDescent="0.2">
      <c r="Y51" s="414"/>
      <c r="Z51" s="414"/>
      <c r="AA51" s="414"/>
      <c r="AB51" s="414"/>
      <c r="AC51" s="414"/>
      <c r="AD51" s="414"/>
      <c r="AE51" s="414"/>
      <c r="AF51" s="414"/>
      <c r="AG51" s="414"/>
      <c r="AH51" s="414"/>
    </row>
    <row r="52" spans="3:34" s="316" customFormat="1" x14ac:dyDescent="0.2">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row>
    <row r="53" spans="3:34" s="316" customFormat="1" x14ac:dyDescent="0.2"/>
    <row r="54" spans="3:34" s="316" customFormat="1" x14ac:dyDescent="0.2">
      <c r="Y54" s="411"/>
      <c r="Z54" s="411"/>
      <c r="AA54" s="411"/>
      <c r="AB54" s="411"/>
      <c r="AC54" s="411"/>
      <c r="AD54" s="411"/>
      <c r="AE54" s="411"/>
      <c r="AF54" s="411"/>
      <c r="AG54" s="411"/>
      <c r="AH54" s="411"/>
    </row>
    <row r="55" spans="3:34" s="316" customFormat="1" x14ac:dyDescent="0.2">
      <c r="Y55" s="411"/>
      <c r="Z55" s="411"/>
      <c r="AA55" s="411"/>
      <c r="AB55" s="411"/>
      <c r="AC55" s="411"/>
      <c r="AD55" s="411"/>
      <c r="AE55" s="411"/>
      <c r="AF55" s="411"/>
      <c r="AG55" s="411"/>
      <c r="AH55" s="411"/>
    </row>
    <row r="56" spans="3:34" s="316" customFormat="1" x14ac:dyDescent="0.2"/>
  </sheetData>
  <mergeCells count="1">
    <mergeCell ref="B38:I38"/>
  </mergeCells>
  <pageMargins left="0.70866141732283472" right="0.70866141732283472" top="0.74803149606299213" bottom="0.74803149606299213" header="0.31496062992125984" footer="0.31496062992125984"/>
  <pageSetup paperSize="9" scale="50" orientation="landscape" r:id="rId1"/>
  <headerFooter>
    <oddFooter>&amp;C_x000D_&amp;1#&amp;"Calibri"&amp;10&amp;K737373 Classificação da Informação: INTERNA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6D0D-E9C3-48E2-81CE-712CECDCAF19}">
  <sheetPr>
    <pageSetUpPr fitToPage="1"/>
  </sheetPr>
  <dimension ref="A3:L84"/>
  <sheetViews>
    <sheetView showGridLines="0" topLeftCell="B7" zoomScale="80" zoomScaleNormal="80" workbookViewId="0">
      <pane xSplit="1" ySplit="2" topLeftCell="C60" activePane="bottomRight" state="frozen"/>
      <selection activeCell="D31" sqref="D31"/>
      <selection pane="topRight" activeCell="D31" sqref="D31"/>
      <selection pane="bottomLeft" activeCell="D31" sqref="D31"/>
      <selection pane="bottomRight" activeCell="L11" sqref="L11:L67"/>
    </sheetView>
  </sheetViews>
  <sheetFormatPr defaultColWidth="9.140625" defaultRowHeight="12.75" x14ac:dyDescent="0.2"/>
  <cols>
    <col min="1" max="1" width="4.5703125" style="150" customWidth="1"/>
    <col min="2" max="2" width="87.28515625" style="150" bestFit="1" customWidth="1"/>
    <col min="3" max="8" width="10.140625" style="341" customWidth="1"/>
    <col min="9" max="12" width="10.140625" style="341" bestFit="1" customWidth="1"/>
    <col min="13" max="16384" width="9.140625" style="150"/>
  </cols>
  <sheetData>
    <row r="3" spans="2:12" x14ac:dyDescent="0.2">
      <c r="B3" s="407"/>
      <c r="C3" s="344"/>
      <c r="D3" s="344"/>
      <c r="E3" s="344"/>
      <c r="F3" s="344"/>
      <c r="G3" s="344"/>
      <c r="H3" s="344"/>
      <c r="I3" s="344"/>
      <c r="J3" s="344"/>
      <c r="K3" s="344"/>
      <c r="L3" s="344"/>
    </row>
    <row r="7" spans="2:12" ht="13.5" thickBot="1" x14ac:dyDescent="0.25"/>
    <row r="8" spans="2:12" ht="13.5" thickBot="1" x14ac:dyDescent="0.25">
      <c r="B8" s="406" t="s">
        <v>53</v>
      </c>
      <c r="C8" s="405" t="s">
        <v>319</v>
      </c>
      <c r="D8" s="404" t="s">
        <v>320</v>
      </c>
      <c r="E8" s="404" t="s">
        <v>321</v>
      </c>
      <c r="F8" s="404" t="s">
        <v>322</v>
      </c>
      <c r="G8" s="404" t="s">
        <v>325</v>
      </c>
      <c r="H8" s="404" t="s">
        <v>326</v>
      </c>
      <c r="I8" s="404" t="s">
        <v>379</v>
      </c>
      <c r="J8" s="404" t="s">
        <v>415</v>
      </c>
      <c r="K8" s="404" t="s">
        <v>424</v>
      </c>
      <c r="L8" s="404" t="s">
        <v>429</v>
      </c>
    </row>
    <row r="9" spans="2:12" x14ac:dyDescent="0.2">
      <c r="B9" s="403"/>
      <c r="C9" s="402"/>
      <c r="D9" s="362"/>
      <c r="E9" s="362"/>
      <c r="F9" s="362"/>
      <c r="G9" s="362"/>
      <c r="H9" s="362"/>
      <c r="I9" s="362"/>
      <c r="J9" s="362"/>
      <c r="K9" s="362"/>
      <c r="L9" s="362"/>
    </row>
    <row r="10" spans="2:12" x14ac:dyDescent="0.2">
      <c r="B10" s="365" t="s">
        <v>175</v>
      </c>
      <c r="C10" s="363"/>
      <c r="D10" s="362"/>
      <c r="E10" s="362"/>
      <c r="F10" s="362"/>
      <c r="G10" s="362"/>
      <c r="H10" s="362"/>
      <c r="I10" s="362"/>
      <c r="J10" s="362"/>
      <c r="K10" s="362"/>
      <c r="L10" s="362"/>
    </row>
    <row r="11" spans="2:12" x14ac:dyDescent="0.2">
      <c r="B11" s="360" t="s">
        <v>410</v>
      </c>
      <c r="C11" s="363">
        <v>261516.62528380952</v>
      </c>
      <c r="D11" s="362">
        <v>252016.35973261646</v>
      </c>
      <c r="E11" s="362">
        <v>261215.04183025091</v>
      </c>
      <c r="F11" s="362">
        <v>264081.69262835127</v>
      </c>
      <c r="G11" s="362">
        <v>276599.18069964671</v>
      </c>
      <c r="H11" s="362">
        <v>279599.5468552715</v>
      </c>
      <c r="I11" s="362">
        <v>298644.63214415428</v>
      </c>
      <c r="J11" s="362">
        <v>275545.22649333329</v>
      </c>
      <c r="K11" s="362">
        <v>286260</v>
      </c>
      <c r="L11" s="362">
        <v>277086</v>
      </c>
    </row>
    <row r="12" spans="2:12" x14ac:dyDescent="0.2">
      <c r="B12" s="360" t="s">
        <v>221</v>
      </c>
      <c r="C12" s="399">
        <v>145037.4446490478</v>
      </c>
      <c r="D12" s="398">
        <v>153168.73832299319</v>
      </c>
      <c r="E12" s="398">
        <v>160722.42101794155</v>
      </c>
      <c r="F12" s="398">
        <v>169464.73034301467</v>
      </c>
      <c r="G12" s="398">
        <v>180508.65247653527</v>
      </c>
      <c r="H12" s="398">
        <v>187770.91495791395</v>
      </c>
      <c r="I12" s="398">
        <v>203971.01989618654</v>
      </c>
      <c r="J12" s="398">
        <v>227592.56297749464</v>
      </c>
      <c r="K12" s="398">
        <v>244056</v>
      </c>
      <c r="L12" s="398">
        <v>252898.88624333401</v>
      </c>
    </row>
    <row r="13" spans="2:12" x14ac:dyDescent="0.2">
      <c r="B13" s="360" t="s">
        <v>4</v>
      </c>
      <c r="C13" s="394">
        <v>406554.0699328573</v>
      </c>
      <c r="D13" s="401">
        <v>405185.09805560962</v>
      </c>
      <c r="E13" s="401">
        <v>421937.46284819243</v>
      </c>
      <c r="F13" s="401">
        <v>433546.42297136597</v>
      </c>
      <c r="G13" s="401">
        <v>457107.833176182</v>
      </c>
      <c r="H13" s="401">
        <v>467370.46181318548</v>
      </c>
      <c r="I13" s="394">
        <v>502615.65204034082</v>
      </c>
      <c r="J13" s="394">
        <v>503137.78947082791</v>
      </c>
      <c r="K13" s="394">
        <v>530316</v>
      </c>
      <c r="L13" s="394">
        <v>529984.88624333404</v>
      </c>
    </row>
    <row r="14" spans="2:12" x14ac:dyDescent="0.2">
      <c r="B14" s="364"/>
      <c r="C14" s="363"/>
      <c r="D14" s="362"/>
      <c r="E14" s="362"/>
      <c r="F14" s="362"/>
      <c r="G14" s="362"/>
      <c r="H14" s="362"/>
      <c r="I14" s="362"/>
      <c r="J14" s="362"/>
      <c r="K14" s="362"/>
      <c r="L14" s="362"/>
    </row>
    <row r="15" spans="2:12" x14ac:dyDescent="0.2">
      <c r="B15" s="355" t="s">
        <v>176</v>
      </c>
      <c r="C15" s="363"/>
      <c r="D15" s="362"/>
      <c r="E15" s="362"/>
      <c r="F15" s="362"/>
      <c r="G15" s="362"/>
      <c r="H15" s="362"/>
      <c r="I15" s="362"/>
      <c r="J15" s="362"/>
      <c r="K15" s="362"/>
      <c r="L15" s="362"/>
    </row>
    <row r="16" spans="2:12" x14ac:dyDescent="0.2">
      <c r="B16" s="360" t="s">
        <v>410</v>
      </c>
      <c r="C16" s="363">
        <v>204748.14247311829</v>
      </c>
      <c r="D16" s="362">
        <v>190191.06666666665</v>
      </c>
      <c r="E16" s="362">
        <v>210207.33333333334</v>
      </c>
      <c r="F16" s="362">
        <v>213638.85125448028</v>
      </c>
      <c r="G16" s="362">
        <v>212315.38287250386</v>
      </c>
      <c r="H16" s="362">
        <v>214947.34551971327</v>
      </c>
      <c r="I16" s="362">
        <v>225359.13333333333</v>
      </c>
      <c r="J16" s="362">
        <v>198559.76917562727</v>
      </c>
      <c r="K16" s="362">
        <v>210215</v>
      </c>
      <c r="L16" s="362">
        <v>203104</v>
      </c>
    </row>
    <row r="17" spans="2:12" x14ac:dyDescent="0.2">
      <c r="B17" s="360" t="s">
        <v>221</v>
      </c>
      <c r="C17" s="399">
        <v>143928</v>
      </c>
      <c r="D17" s="398">
        <v>151866</v>
      </c>
      <c r="E17" s="398">
        <v>158362</v>
      </c>
      <c r="F17" s="398">
        <v>166518</v>
      </c>
      <c r="G17" s="398">
        <v>176633</v>
      </c>
      <c r="H17" s="398">
        <v>183283</v>
      </c>
      <c r="I17" s="398">
        <v>196618</v>
      </c>
      <c r="J17" s="398">
        <v>214786</v>
      </c>
      <c r="K17" s="398">
        <v>228463.3323348694</v>
      </c>
      <c r="L17" s="398">
        <v>234976.78888888934</v>
      </c>
    </row>
    <row r="18" spans="2:12" x14ac:dyDescent="0.2">
      <c r="B18" s="360" t="s">
        <v>3</v>
      </c>
      <c r="C18" s="363">
        <v>348676.14247311826</v>
      </c>
      <c r="D18" s="362">
        <v>342057.06666666665</v>
      </c>
      <c r="E18" s="362">
        <v>368569.33333333337</v>
      </c>
      <c r="F18" s="362">
        <v>380156.85125448031</v>
      </c>
      <c r="G18" s="362">
        <v>388948.38287250383</v>
      </c>
      <c r="H18" s="362">
        <v>398230.34551971324</v>
      </c>
      <c r="I18" s="362">
        <v>421977.1333333333</v>
      </c>
      <c r="J18" s="362">
        <v>413345.76917562727</v>
      </c>
      <c r="K18" s="362">
        <v>438678.33233486942</v>
      </c>
      <c r="L18" s="362">
        <v>438080.78888888936</v>
      </c>
    </row>
    <row r="19" spans="2:12" x14ac:dyDescent="0.2">
      <c r="B19" s="366"/>
      <c r="C19" s="363"/>
      <c r="D19" s="362"/>
      <c r="E19" s="362"/>
      <c r="F19" s="362"/>
      <c r="G19" s="362"/>
      <c r="H19" s="362"/>
      <c r="I19" s="362"/>
      <c r="J19" s="362"/>
      <c r="K19" s="362"/>
      <c r="L19" s="362"/>
    </row>
    <row r="20" spans="2:12" x14ac:dyDescent="0.2">
      <c r="B20" s="400" t="s">
        <v>177</v>
      </c>
      <c r="C20" s="363"/>
      <c r="D20" s="362"/>
      <c r="E20" s="362"/>
      <c r="F20" s="362"/>
      <c r="G20" s="362"/>
      <c r="H20" s="362"/>
      <c r="I20" s="362"/>
      <c r="J20" s="362"/>
      <c r="K20" s="362"/>
      <c r="L20" s="362"/>
    </row>
    <row r="21" spans="2:12" x14ac:dyDescent="0.2">
      <c r="B21" s="360" t="s">
        <v>56</v>
      </c>
      <c r="C21" s="374">
        <v>12.117139881675827</v>
      </c>
      <c r="D21" s="375">
        <v>12.881914310505421</v>
      </c>
      <c r="E21" s="375">
        <v>13.544495846338531</v>
      </c>
      <c r="F21" s="375">
        <v>14.929461124646151</v>
      </c>
      <c r="G21" s="375">
        <v>16.105630695310328</v>
      </c>
      <c r="H21" s="375">
        <v>16.756273365638432</v>
      </c>
      <c r="I21" s="375">
        <v>15.676286368604316</v>
      </c>
      <c r="J21" s="375">
        <v>13.746098726420911</v>
      </c>
      <c r="K21" s="375">
        <v>12.97</v>
      </c>
      <c r="L21" s="375">
        <v>12.7</v>
      </c>
    </row>
    <row r="22" spans="2:12" x14ac:dyDescent="0.2">
      <c r="B22" s="360" t="s">
        <v>221</v>
      </c>
      <c r="C22" s="423">
        <v>18.751905753295087</v>
      </c>
      <c r="D22" s="384">
        <v>18.784357805495571</v>
      </c>
      <c r="E22" s="384">
        <v>18.98168219551286</v>
      </c>
      <c r="F22" s="384">
        <v>19.014795086666904</v>
      </c>
      <c r="G22" s="384">
        <v>19.363000032501034</v>
      </c>
      <c r="H22" s="384">
        <v>19.683606056791504</v>
      </c>
      <c r="I22" s="384">
        <v>19.071549101365726</v>
      </c>
      <c r="J22" s="384">
        <v>18.163500215692789</v>
      </c>
      <c r="K22" s="384">
        <v>18.08569798540778</v>
      </c>
      <c r="L22" s="384">
        <v>18.3</v>
      </c>
    </row>
    <row r="23" spans="2:12" x14ac:dyDescent="0.2">
      <c r="B23" s="359" t="s">
        <v>178</v>
      </c>
      <c r="C23" s="386">
        <v>14.573808110792298</v>
      </c>
      <c r="D23" s="387">
        <v>15.163510393783756</v>
      </c>
      <c r="E23" s="387">
        <v>15.654249878600677</v>
      </c>
      <c r="F23" s="387">
        <v>16.574921878153813</v>
      </c>
      <c r="G23" s="387">
        <v>17.443212291689505</v>
      </c>
      <c r="H23" s="387">
        <v>17.983882641994398</v>
      </c>
      <c r="I23" s="387">
        <v>17.110649536521393</v>
      </c>
      <c r="J23" s="387">
        <v>16.8</v>
      </c>
      <c r="K23" s="387">
        <v>15.378759801446714</v>
      </c>
      <c r="L23" s="387">
        <v>15.1</v>
      </c>
    </row>
    <row r="24" spans="2:12" x14ac:dyDescent="0.2">
      <c r="B24" s="370"/>
      <c r="C24" s="363"/>
      <c r="D24" s="362"/>
      <c r="E24" s="362"/>
      <c r="F24" s="362"/>
      <c r="G24" s="362"/>
      <c r="H24" s="362"/>
      <c r="I24" s="362"/>
      <c r="J24" s="362"/>
      <c r="K24" s="362"/>
      <c r="L24" s="362"/>
    </row>
    <row r="25" spans="2:12" x14ac:dyDescent="0.2">
      <c r="B25" s="365" t="s">
        <v>54</v>
      </c>
      <c r="C25" s="395"/>
      <c r="D25" s="361"/>
      <c r="E25" s="361"/>
      <c r="F25" s="361"/>
      <c r="G25" s="361"/>
      <c r="H25" s="361"/>
      <c r="I25" s="361"/>
      <c r="J25" s="361"/>
      <c r="K25" s="361"/>
      <c r="L25" s="361"/>
    </row>
    <row r="26" spans="2:12" x14ac:dyDescent="0.2">
      <c r="B26" s="360" t="s">
        <v>410</v>
      </c>
      <c r="C26" s="363">
        <v>275691</v>
      </c>
      <c r="D26" s="362">
        <v>279212</v>
      </c>
      <c r="E26" s="362">
        <v>277680</v>
      </c>
      <c r="F26" s="362">
        <v>294188</v>
      </c>
      <c r="G26" s="362">
        <v>297587</v>
      </c>
      <c r="H26" s="362">
        <v>322051</v>
      </c>
      <c r="I26" s="361">
        <v>345530</v>
      </c>
      <c r="J26" s="361">
        <v>331445</v>
      </c>
      <c r="K26" s="361">
        <v>314550</v>
      </c>
      <c r="L26" s="361">
        <v>306870</v>
      </c>
    </row>
    <row r="27" spans="2:12" x14ac:dyDescent="0.2">
      <c r="B27" s="360" t="s">
        <v>221</v>
      </c>
      <c r="C27" s="397">
        <v>161367</v>
      </c>
      <c r="D27" s="396">
        <v>171001</v>
      </c>
      <c r="E27" s="396">
        <v>175313</v>
      </c>
      <c r="F27" s="396">
        <v>194047</v>
      </c>
      <c r="G27" s="396">
        <v>197069</v>
      </c>
      <c r="H27" s="396">
        <v>211960</v>
      </c>
      <c r="I27" s="396">
        <v>240923</v>
      </c>
      <c r="J27" s="396">
        <v>259596</v>
      </c>
      <c r="K27" s="396">
        <v>268749</v>
      </c>
      <c r="L27" s="396">
        <v>280554</v>
      </c>
    </row>
    <row r="28" spans="2:12" x14ac:dyDescent="0.2">
      <c r="B28" s="360" t="s">
        <v>55</v>
      </c>
      <c r="C28" s="392">
        <v>437058</v>
      </c>
      <c r="D28" s="393">
        <v>450213</v>
      </c>
      <c r="E28" s="393">
        <v>452993</v>
      </c>
      <c r="F28" s="393">
        <v>488235</v>
      </c>
      <c r="G28" s="393">
        <v>494656</v>
      </c>
      <c r="H28" s="393">
        <v>534011</v>
      </c>
      <c r="I28" s="392">
        <v>586453</v>
      </c>
      <c r="J28" s="392">
        <v>591041</v>
      </c>
      <c r="K28" s="392">
        <v>583299</v>
      </c>
      <c r="L28" s="392">
        <v>587424</v>
      </c>
    </row>
    <row r="29" spans="2:12" x14ac:dyDescent="0.2">
      <c r="B29" s="364"/>
      <c r="C29" s="363"/>
      <c r="D29" s="362"/>
      <c r="E29" s="362"/>
      <c r="F29" s="362"/>
      <c r="G29" s="362"/>
      <c r="H29" s="362"/>
      <c r="I29" s="362"/>
      <c r="J29" s="362"/>
      <c r="K29" s="362"/>
      <c r="L29" s="362"/>
    </row>
    <row r="30" spans="2:12" x14ac:dyDescent="0.2">
      <c r="B30" s="391" t="s">
        <v>232</v>
      </c>
      <c r="C30" s="363">
        <v>103</v>
      </c>
      <c r="D30" s="362">
        <v>84</v>
      </c>
      <c r="E30" s="362">
        <v>65</v>
      </c>
      <c r="F30" s="362">
        <v>57</v>
      </c>
      <c r="G30" s="362">
        <v>56</v>
      </c>
      <c r="H30" s="362">
        <v>47</v>
      </c>
      <c r="I30" s="363">
        <v>30</v>
      </c>
      <c r="J30" s="363">
        <v>20</v>
      </c>
      <c r="K30" s="363">
        <v>19</v>
      </c>
      <c r="L30" s="363">
        <v>11</v>
      </c>
    </row>
    <row r="31" spans="2:12" x14ac:dyDescent="0.2">
      <c r="B31" s="391"/>
      <c r="C31" s="363"/>
      <c r="D31" s="362"/>
      <c r="E31" s="362"/>
      <c r="F31" s="362"/>
      <c r="G31" s="362"/>
      <c r="H31" s="362"/>
      <c r="I31" s="363"/>
      <c r="J31" s="363"/>
      <c r="K31" s="363"/>
      <c r="L31" s="363"/>
    </row>
    <row r="32" spans="2:12" x14ac:dyDescent="0.2">
      <c r="B32" s="390" t="s">
        <v>409</v>
      </c>
      <c r="C32" s="388"/>
      <c r="D32" s="389"/>
      <c r="E32" s="389"/>
      <c r="F32" s="389"/>
      <c r="G32" s="389"/>
      <c r="H32" s="389"/>
      <c r="I32" s="388"/>
      <c r="J32" s="388"/>
      <c r="K32" s="388"/>
      <c r="L32" s="388"/>
    </row>
    <row r="33" spans="2:12" x14ac:dyDescent="0.2">
      <c r="B33" s="360" t="s">
        <v>56</v>
      </c>
      <c r="C33" s="386">
        <v>1395.1702825999923</v>
      </c>
      <c r="D33" s="387">
        <v>2300.4820941599842</v>
      </c>
      <c r="E33" s="387">
        <v>1705.8311525200031</v>
      </c>
      <c r="F33" s="387">
        <v>2780.2101651300545</v>
      </c>
      <c r="G33" s="387">
        <v>1744.5867561900002</v>
      </c>
      <c r="H33" s="387">
        <v>4424.9119608100518</v>
      </c>
      <c r="I33" s="386">
        <v>4797.7054470739386</v>
      </c>
      <c r="J33" s="386">
        <v>5178.2</v>
      </c>
      <c r="K33" s="386">
        <v>2051.8000000000002</v>
      </c>
      <c r="L33" s="386">
        <v>2616.5</v>
      </c>
    </row>
    <row r="34" spans="2:12" x14ac:dyDescent="0.2">
      <c r="B34" s="360" t="s">
        <v>221</v>
      </c>
      <c r="C34" s="381">
        <v>1253.0077355899812</v>
      </c>
      <c r="D34" s="383">
        <v>1412.1809764499737</v>
      </c>
      <c r="E34" s="383">
        <v>1478.8580671499456</v>
      </c>
      <c r="F34" s="383">
        <v>2413.2373355500667</v>
      </c>
      <c r="G34" s="383">
        <v>1315.7920223700185</v>
      </c>
      <c r="H34" s="383">
        <v>2612.6920524399857</v>
      </c>
      <c r="I34" s="381">
        <v>3997.6661292900767</v>
      </c>
      <c r="J34" s="381">
        <v>2903.4</v>
      </c>
      <c r="K34" s="381">
        <v>2287.5</v>
      </c>
      <c r="L34" s="381">
        <v>2655</v>
      </c>
    </row>
    <row r="35" spans="2:12" x14ac:dyDescent="0.2">
      <c r="B35" s="360" t="s">
        <v>3</v>
      </c>
      <c r="C35" s="376">
        <v>2648.1780181899735</v>
      </c>
      <c r="D35" s="377">
        <v>3712.6630706099577</v>
      </c>
      <c r="E35" s="377">
        <v>3184.6892196699487</v>
      </c>
      <c r="F35" s="377">
        <v>5193.4475006801213</v>
      </c>
      <c r="G35" s="377">
        <v>3060.3787785600189</v>
      </c>
      <c r="H35" s="377">
        <v>7037.6040132500375</v>
      </c>
      <c r="I35" s="376">
        <v>8795.3715763640157</v>
      </c>
      <c r="J35" s="376">
        <v>8081.6</v>
      </c>
      <c r="K35" s="376">
        <v>4339.3</v>
      </c>
      <c r="L35" s="376">
        <v>5271.5</v>
      </c>
    </row>
    <row r="36" spans="2:12" x14ac:dyDescent="0.2">
      <c r="B36" s="370"/>
      <c r="C36" s="374"/>
      <c r="D36" s="375"/>
      <c r="E36" s="375"/>
      <c r="F36" s="375"/>
      <c r="G36" s="375"/>
      <c r="H36" s="375"/>
      <c r="I36" s="374"/>
      <c r="J36" s="374"/>
      <c r="K36" s="374"/>
      <c r="L36" s="374"/>
    </row>
    <row r="37" spans="2:12" x14ac:dyDescent="0.2">
      <c r="B37" s="365" t="s">
        <v>180</v>
      </c>
      <c r="C37" s="374"/>
      <c r="D37" s="375"/>
      <c r="E37" s="375"/>
      <c r="F37" s="375"/>
      <c r="G37" s="375"/>
      <c r="H37" s="375"/>
      <c r="I37" s="374"/>
      <c r="J37" s="374"/>
      <c r="K37" s="374"/>
      <c r="L37" s="374"/>
    </row>
    <row r="38" spans="2:12" x14ac:dyDescent="0.2">
      <c r="B38" s="360" t="s">
        <v>181</v>
      </c>
      <c r="C38" s="374">
        <v>18412.477999999999</v>
      </c>
      <c r="D38" s="375">
        <v>17306.73</v>
      </c>
      <c r="E38" s="375">
        <v>19337.132000000001</v>
      </c>
      <c r="F38" s="375">
        <v>19654.623</v>
      </c>
      <c r="G38" s="375">
        <v>19109.203000000001</v>
      </c>
      <c r="H38" s="375">
        <v>19559.362000000001</v>
      </c>
      <c r="I38" s="374">
        <v>20727.694</v>
      </c>
      <c r="J38" s="374">
        <v>18270.5</v>
      </c>
      <c r="K38" s="374">
        <v>18921.533000000003</v>
      </c>
      <c r="L38" s="374">
        <v>18479.64</v>
      </c>
    </row>
    <row r="39" spans="2:12" x14ac:dyDescent="0.2">
      <c r="B39" s="360" t="s">
        <v>233</v>
      </c>
      <c r="C39" s="374">
        <v>-403.30700000000002</v>
      </c>
      <c r="D39" s="375">
        <v>-396.97399999999999</v>
      </c>
      <c r="E39" s="375">
        <v>-398.34100000000001</v>
      </c>
      <c r="F39" s="375">
        <v>-402.81599999999997</v>
      </c>
      <c r="G39" s="375">
        <v>-407.34699999999998</v>
      </c>
      <c r="H39" s="375">
        <v>-423.654</v>
      </c>
      <c r="I39" s="374">
        <v>-394.32799999999997</v>
      </c>
      <c r="J39" s="374">
        <v>-415.1</v>
      </c>
      <c r="K39" s="374">
        <v>-410.74900000000002</v>
      </c>
      <c r="L39" s="374">
        <v>-438.16</v>
      </c>
    </row>
    <row r="40" spans="2:12" x14ac:dyDescent="0.2">
      <c r="B40" s="360" t="s">
        <v>182</v>
      </c>
      <c r="C40" s="378">
        <v>18009.170999999998</v>
      </c>
      <c r="D40" s="385">
        <v>16909.756000000001</v>
      </c>
      <c r="E40" s="385">
        <v>18938.791000000001</v>
      </c>
      <c r="F40" s="385">
        <v>19251.807000000001</v>
      </c>
      <c r="G40" s="385">
        <v>18701.856</v>
      </c>
      <c r="H40" s="385">
        <v>19135.708000000002</v>
      </c>
      <c r="I40" s="378">
        <v>20333.365999999998</v>
      </c>
      <c r="J40" s="378">
        <v>17855.400000000001</v>
      </c>
      <c r="K40" s="378">
        <v>18510.784000000003</v>
      </c>
      <c r="L40" s="378">
        <v>18041.48</v>
      </c>
    </row>
    <row r="41" spans="2:12" x14ac:dyDescent="0.2">
      <c r="B41" s="360" t="s">
        <v>221</v>
      </c>
      <c r="C41" s="423">
        <v>12635.144451612903</v>
      </c>
      <c r="D41" s="384">
        <v>13357.480161290323</v>
      </c>
      <c r="E41" s="384">
        <v>13955.840580645163</v>
      </c>
      <c r="F41" s="384">
        <v>14702.772161290322</v>
      </c>
      <c r="G41" s="383">
        <v>15619.102999999999</v>
      </c>
      <c r="H41" s="383">
        <v>16230.89</v>
      </c>
      <c r="I41" s="381">
        <v>17458.964</v>
      </c>
      <c r="J41" s="381">
        <v>19123.080999999998</v>
      </c>
      <c r="K41" s="381">
        <v>20151.245440092163</v>
      </c>
      <c r="L41" s="381">
        <v>20987.5</v>
      </c>
    </row>
    <row r="42" spans="2:12" x14ac:dyDescent="0.2">
      <c r="B42" s="360" t="s">
        <v>3</v>
      </c>
      <c r="C42" s="374">
        <v>30644.3154516129</v>
      </c>
      <c r="D42" s="375">
        <v>30267.236161290326</v>
      </c>
      <c r="E42" s="375">
        <v>32894.63158064516</v>
      </c>
      <c r="F42" s="375">
        <v>33954.579161290327</v>
      </c>
      <c r="G42" s="375">
        <v>34320.959000000003</v>
      </c>
      <c r="H42" s="375">
        <v>35366.597999999998</v>
      </c>
      <c r="I42" s="374">
        <v>37792.33</v>
      </c>
      <c r="J42" s="374">
        <v>36978.481</v>
      </c>
      <c r="K42" s="374">
        <v>38662.02944009217</v>
      </c>
      <c r="L42" s="374">
        <v>39028.979999999996</v>
      </c>
    </row>
    <row r="43" spans="2:12" x14ac:dyDescent="0.2">
      <c r="B43" s="370"/>
      <c r="C43" s="374"/>
      <c r="D43" s="375"/>
      <c r="E43" s="375"/>
      <c r="F43" s="375"/>
      <c r="G43" s="375"/>
      <c r="H43" s="375"/>
      <c r="I43" s="374"/>
      <c r="J43" s="374"/>
      <c r="K43" s="374"/>
      <c r="L43" s="374"/>
    </row>
    <row r="44" spans="2:12" x14ac:dyDescent="0.2">
      <c r="B44" s="365" t="s">
        <v>34</v>
      </c>
      <c r="C44" s="374"/>
      <c r="D44" s="375"/>
      <c r="E44" s="375"/>
      <c r="F44" s="375"/>
      <c r="G44" s="375"/>
      <c r="H44" s="375"/>
      <c r="I44" s="374"/>
      <c r="J44" s="374"/>
      <c r="K44" s="374"/>
      <c r="L44" s="374"/>
    </row>
    <row r="45" spans="2:12" x14ac:dyDescent="0.2">
      <c r="B45" s="382" t="s">
        <v>56</v>
      </c>
      <c r="C45" s="376">
        <v>884.038848195985</v>
      </c>
      <c r="D45" s="377">
        <v>969.32379857871604</v>
      </c>
      <c r="E45" s="377">
        <v>1272.3322440478985</v>
      </c>
      <c r="F45" s="377">
        <v>1782.5438466684802</v>
      </c>
      <c r="G45" s="377">
        <v>2237.8280099523813</v>
      </c>
      <c r="H45" s="377">
        <v>3041.1942741860098</v>
      </c>
      <c r="I45" s="376">
        <v>4357.7191291237787</v>
      </c>
      <c r="J45" s="376">
        <v>4659.4299949033184</v>
      </c>
      <c r="K45" s="376">
        <v>5940.8</v>
      </c>
      <c r="L45" s="376">
        <v>6578.5</v>
      </c>
    </row>
    <row r="46" spans="2:12" x14ac:dyDescent="0.2">
      <c r="B46" s="360" t="s">
        <v>221</v>
      </c>
      <c r="C46" s="379">
        <v>2097.5765361569152</v>
      </c>
      <c r="D46" s="380">
        <v>2390.9584682204322</v>
      </c>
      <c r="E46" s="380">
        <v>2090.2558625052438</v>
      </c>
      <c r="F46" s="380">
        <v>2465.7378805617045</v>
      </c>
      <c r="G46" s="380">
        <v>2425.8304196030526</v>
      </c>
      <c r="H46" s="380">
        <v>2940.024744310716</v>
      </c>
      <c r="I46" s="379">
        <v>4194.8263339008336</v>
      </c>
      <c r="J46" s="379">
        <v>5062.7386412179858</v>
      </c>
      <c r="K46" s="379">
        <v>5539.5</v>
      </c>
      <c r="L46" s="379">
        <v>5660.8</v>
      </c>
    </row>
    <row r="47" spans="2:12" x14ac:dyDescent="0.2">
      <c r="B47" s="360" t="s">
        <v>5</v>
      </c>
      <c r="C47" s="376">
        <v>1316.9662698209484</v>
      </c>
      <c r="D47" s="377">
        <v>1506.7324785873816</v>
      </c>
      <c r="E47" s="377">
        <v>1583.8918369762866</v>
      </c>
      <c r="F47" s="377">
        <v>2049.5908953609301</v>
      </c>
      <c r="G47" s="377">
        <v>2312.0688327196958</v>
      </c>
      <c r="H47" s="377">
        <v>3000.548369614191</v>
      </c>
      <c r="I47" s="376">
        <v>4291.6141253490496</v>
      </c>
      <c r="J47" s="376">
        <v>4841.8999999999996</v>
      </c>
      <c r="K47" s="376">
        <v>5756.1</v>
      </c>
      <c r="L47" s="376">
        <v>6140.6</v>
      </c>
    </row>
    <row r="48" spans="2:12" x14ac:dyDescent="0.2">
      <c r="B48" s="360"/>
      <c r="C48" s="376"/>
      <c r="D48" s="377"/>
      <c r="E48" s="377"/>
      <c r="F48" s="377"/>
      <c r="G48" s="377"/>
      <c r="H48" s="377"/>
      <c r="I48" s="376"/>
      <c r="J48" s="376"/>
      <c r="K48" s="376"/>
      <c r="L48" s="376"/>
    </row>
    <row r="49" spans="2:12" x14ac:dyDescent="0.2">
      <c r="B49" s="365" t="s">
        <v>301</v>
      </c>
      <c r="C49" s="376"/>
      <c r="D49" s="377"/>
      <c r="E49" s="377"/>
      <c r="F49" s="377"/>
      <c r="G49" s="377"/>
      <c r="H49" s="377"/>
      <c r="I49" s="376"/>
      <c r="J49" s="376"/>
      <c r="K49" s="376"/>
      <c r="L49" s="376"/>
    </row>
    <row r="50" spans="2:12" x14ac:dyDescent="0.2">
      <c r="B50" s="360" t="s">
        <v>56</v>
      </c>
      <c r="C50" s="376">
        <v>21.917935836994143</v>
      </c>
      <c r="D50" s="377">
        <v>21.737311577404384</v>
      </c>
      <c r="E50" s="377">
        <v>26.073317240576362</v>
      </c>
      <c r="F50" s="377">
        <v>29.405244009135629</v>
      </c>
      <c r="G50" s="377">
        <v>28.575335803036666</v>
      </c>
      <c r="H50" s="377">
        <v>28.374758283098572</v>
      </c>
      <c r="I50" s="376">
        <v>29.888255789754655</v>
      </c>
      <c r="J50" s="376">
        <v>30.352924485685797</v>
      </c>
      <c r="K50" s="376">
        <v>30.510456556898617</v>
      </c>
      <c r="L50" s="376">
        <v>31.5</v>
      </c>
    </row>
    <row r="51" spans="2:12" x14ac:dyDescent="0.2">
      <c r="B51" s="360" t="s">
        <v>221</v>
      </c>
      <c r="C51" s="376">
        <v>20.318000527098889</v>
      </c>
      <c r="D51" s="377">
        <v>20.604308208701308</v>
      </c>
      <c r="E51" s="377">
        <v>20.985448386389571</v>
      </c>
      <c r="F51" s="377">
        <v>21.79821329143838</v>
      </c>
      <c r="G51" s="377">
        <v>22.156257864312074</v>
      </c>
      <c r="H51" s="377">
        <v>23.329948431434829</v>
      </c>
      <c r="I51" s="376">
        <v>24.533593916814112</v>
      </c>
      <c r="J51" s="376">
        <v>25.434902900662784</v>
      </c>
      <c r="K51" s="376">
        <v>25.936098070627079</v>
      </c>
      <c r="L51" s="376">
        <v>27.457526457685614</v>
      </c>
    </row>
    <row r="52" spans="2:12" x14ac:dyDescent="0.2">
      <c r="B52" s="370"/>
      <c r="C52" s="374"/>
      <c r="D52" s="375"/>
      <c r="E52" s="375"/>
      <c r="F52" s="375"/>
      <c r="G52" s="375"/>
      <c r="H52" s="375"/>
      <c r="I52" s="374"/>
      <c r="J52" s="374"/>
      <c r="K52" s="374"/>
      <c r="L52" s="374"/>
    </row>
    <row r="53" spans="2:12" x14ac:dyDescent="0.2">
      <c r="B53" s="365" t="s">
        <v>183</v>
      </c>
      <c r="C53" s="358"/>
      <c r="D53" s="357"/>
      <c r="E53" s="357"/>
      <c r="F53" s="357"/>
      <c r="G53" s="357"/>
      <c r="H53" s="357"/>
      <c r="I53" s="358"/>
      <c r="J53" s="358"/>
      <c r="K53" s="358"/>
      <c r="L53" s="358"/>
    </row>
    <row r="54" spans="2:12" x14ac:dyDescent="0.2">
      <c r="B54" s="360" t="s">
        <v>313</v>
      </c>
      <c r="C54" s="354">
        <v>78.479256096796462</v>
      </c>
      <c r="D54" s="353">
        <v>79.881620882051763</v>
      </c>
      <c r="E54" s="353">
        <v>88.673094405551026</v>
      </c>
      <c r="F54" s="353">
        <v>99.458345014574476</v>
      </c>
      <c r="G54" s="353">
        <v>104.20946549850453</v>
      </c>
      <c r="H54" s="353">
        <v>102.2289131272279</v>
      </c>
      <c r="I54" s="354">
        <v>108.24196093602998</v>
      </c>
      <c r="J54" s="354">
        <v>115.7</v>
      </c>
      <c r="K54" s="354">
        <v>116.34</v>
      </c>
      <c r="L54" s="354">
        <v>119.25595904548848</v>
      </c>
    </row>
    <row r="55" spans="2:12" x14ac:dyDescent="0.2">
      <c r="B55" s="360" t="s">
        <v>221</v>
      </c>
      <c r="C55" s="354">
        <v>57.508301423777525</v>
      </c>
      <c r="D55" s="367">
        <v>58.257692623046992</v>
      </c>
      <c r="E55" s="367">
        <v>59.592055249774887</v>
      </c>
      <c r="F55" s="367">
        <v>61.951330836032632</v>
      </c>
      <c r="G55" s="367">
        <v>63.137587967057257</v>
      </c>
      <c r="H55" s="367">
        <v>66.550207047982767</v>
      </c>
      <c r="I55" s="352">
        <v>70.67418422539383</v>
      </c>
      <c r="J55" s="352">
        <v>74.693717093467029</v>
      </c>
      <c r="K55" s="352">
        <v>77.45</v>
      </c>
      <c r="L55" s="352">
        <v>81.58</v>
      </c>
    </row>
    <row r="56" spans="2:12" x14ac:dyDescent="0.2">
      <c r="B56" s="360"/>
      <c r="C56" s="358"/>
      <c r="D56" s="357"/>
      <c r="E56" s="357"/>
      <c r="F56" s="357"/>
      <c r="G56" s="357"/>
      <c r="H56" s="357"/>
      <c r="I56" s="358"/>
      <c r="J56" s="358"/>
      <c r="K56" s="358"/>
      <c r="L56" s="358"/>
    </row>
    <row r="57" spans="2:12" x14ac:dyDescent="0.2">
      <c r="B57" s="365" t="s">
        <v>408</v>
      </c>
      <c r="C57" s="363"/>
      <c r="D57" s="362"/>
      <c r="E57" s="362"/>
      <c r="F57" s="362"/>
      <c r="G57" s="362"/>
      <c r="H57" s="362"/>
      <c r="I57" s="363"/>
      <c r="J57" s="363"/>
      <c r="K57" s="363"/>
      <c r="L57" s="363"/>
    </row>
    <row r="58" spans="2:12" x14ac:dyDescent="0.2">
      <c r="B58" s="373" t="s">
        <v>56</v>
      </c>
      <c r="C58" s="372">
        <v>0.80197584167691893</v>
      </c>
      <c r="D58" s="371">
        <v>0.77270431902399328</v>
      </c>
      <c r="E58" s="371">
        <v>0.82066985944061399</v>
      </c>
      <c r="F58" s="371">
        <v>0.82005719963369372</v>
      </c>
      <c r="G58" s="371">
        <v>0.78134191917173612</v>
      </c>
      <c r="H58" s="371">
        <v>0.79214779404269531</v>
      </c>
      <c r="I58" s="372">
        <v>0.80239953396922969</v>
      </c>
      <c r="J58" s="372">
        <v>0.77900000000000003</v>
      </c>
      <c r="K58" s="372">
        <v>0.78</v>
      </c>
      <c r="L58" s="372">
        <v>0.77400000000000002</v>
      </c>
    </row>
    <row r="59" spans="2:12" x14ac:dyDescent="0.2">
      <c r="B59" s="360" t="s">
        <v>221</v>
      </c>
      <c r="C59" s="372">
        <v>0.96048227130305308</v>
      </c>
      <c r="D59" s="371">
        <v>0.9641192235655035</v>
      </c>
      <c r="E59" s="371">
        <v>0.96368482362521457</v>
      </c>
      <c r="F59" s="371">
        <v>0.96775282487123859</v>
      </c>
      <c r="G59" s="371">
        <v>0.97450578102058505</v>
      </c>
      <c r="H59" s="371">
        <v>0.97313925317528938</v>
      </c>
      <c r="I59" s="371">
        <v>0.96905601169131261</v>
      </c>
      <c r="J59" s="371">
        <v>0.96417646745175867</v>
      </c>
      <c r="K59" s="371">
        <v>0.95199999999999996</v>
      </c>
      <c r="L59" s="371">
        <v>0.95799999999999996</v>
      </c>
    </row>
    <row r="60" spans="2:12" x14ac:dyDescent="0.2">
      <c r="B60" s="370"/>
      <c r="C60" s="395">
        <v>0</v>
      </c>
      <c r="D60" s="361">
        <v>0</v>
      </c>
      <c r="E60" s="361">
        <v>0</v>
      </c>
      <c r="F60" s="361">
        <v>0</v>
      </c>
      <c r="G60" s="361">
        <v>0</v>
      </c>
      <c r="H60" s="361">
        <v>0</v>
      </c>
      <c r="I60" s="361">
        <v>0</v>
      </c>
      <c r="J60" s="361"/>
      <c r="K60" s="361"/>
      <c r="L60" s="361"/>
    </row>
    <row r="61" spans="2:12" x14ac:dyDescent="0.2">
      <c r="B61" s="365" t="s">
        <v>407</v>
      </c>
      <c r="C61" s="395">
        <v>42276</v>
      </c>
      <c r="D61" s="361">
        <v>55224</v>
      </c>
      <c r="E61" s="361">
        <v>38648</v>
      </c>
      <c r="F61" s="361">
        <v>61362</v>
      </c>
      <c r="G61" s="361">
        <v>31613</v>
      </c>
      <c r="H61" s="361">
        <v>71836</v>
      </c>
      <c r="I61" s="361">
        <v>97729</v>
      </c>
      <c r="J61" s="361">
        <v>97358</v>
      </c>
      <c r="K61" s="361">
        <v>48161</v>
      </c>
      <c r="L61" s="361">
        <v>57110</v>
      </c>
    </row>
    <row r="62" spans="2:12" x14ac:dyDescent="0.2">
      <c r="B62" s="364"/>
      <c r="C62" s="395"/>
      <c r="D62" s="361"/>
      <c r="E62" s="361"/>
      <c r="F62" s="361"/>
      <c r="G62" s="361"/>
      <c r="H62" s="361"/>
      <c r="I62" s="361"/>
      <c r="J62" s="361"/>
      <c r="K62" s="361"/>
      <c r="L62" s="361"/>
    </row>
    <row r="63" spans="2:12" x14ac:dyDescent="0.2">
      <c r="B63" s="355" t="s">
        <v>184</v>
      </c>
      <c r="C63" s="354">
        <v>62.64022183248116</v>
      </c>
      <c r="D63" s="352">
        <v>67.229158891242179</v>
      </c>
      <c r="E63" s="369">
        <v>82.40243271760373</v>
      </c>
      <c r="F63" s="368">
        <v>84.636216236109007</v>
      </c>
      <c r="G63" s="352">
        <v>96.807603788315532</v>
      </c>
      <c r="H63" s="367">
        <v>97.967648717217514</v>
      </c>
      <c r="I63" s="367">
        <v>89.997560359402172</v>
      </c>
      <c r="J63" s="367">
        <v>83.009100433451806</v>
      </c>
      <c r="K63" s="367">
        <v>90.099873341500398</v>
      </c>
      <c r="L63" s="367">
        <v>92.304324986867442</v>
      </c>
    </row>
    <row r="64" spans="2:12" x14ac:dyDescent="0.2">
      <c r="B64" s="366"/>
      <c r="C64" s="395"/>
      <c r="D64" s="361"/>
      <c r="E64" s="361"/>
      <c r="F64" s="361"/>
      <c r="G64" s="361"/>
      <c r="H64" s="361"/>
      <c r="I64" s="361"/>
      <c r="J64" s="361"/>
      <c r="K64" s="361"/>
      <c r="L64" s="361"/>
    </row>
    <row r="65" spans="2:12" x14ac:dyDescent="0.2">
      <c r="B65" s="365" t="s">
        <v>185</v>
      </c>
      <c r="C65" s="395">
        <v>45715</v>
      </c>
      <c r="D65" s="361">
        <v>41141</v>
      </c>
      <c r="E65" s="361">
        <v>33825</v>
      </c>
      <c r="F65" s="361">
        <v>24160</v>
      </c>
      <c r="G65" s="361">
        <v>24699</v>
      </c>
      <c r="H65" s="361">
        <v>31370</v>
      </c>
      <c r="I65" s="361">
        <v>43627</v>
      </c>
      <c r="J65" s="361">
        <v>41493</v>
      </c>
      <c r="K65" s="361">
        <v>55191</v>
      </c>
      <c r="L65" s="361">
        <v>52711</v>
      </c>
    </row>
    <row r="66" spans="2:12" x14ac:dyDescent="0.2">
      <c r="B66" s="359"/>
      <c r="C66" s="424"/>
      <c r="D66" s="356"/>
      <c r="E66" s="356"/>
      <c r="F66" s="356"/>
      <c r="G66" s="356"/>
      <c r="H66" s="356"/>
      <c r="I66" s="356"/>
      <c r="J66" s="356"/>
      <c r="K66" s="356"/>
      <c r="L66" s="356"/>
    </row>
    <row r="67" spans="2:12" x14ac:dyDescent="0.2">
      <c r="B67" s="355" t="s">
        <v>318</v>
      </c>
      <c r="C67" s="354">
        <v>49.71</v>
      </c>
      <c r="D67" s="353">
        <v>52.87</v>
      </c>
      <c r="E67" s="353">
        <v>55.35</v>
      </c>
      <c r="F67" s="353">
        <v>58.12</v>
      </c>
      <c r="G67" s="353">
        <v>64</v>
      </c>
      <c r="H67" s="353">
        <v>64.53</v>
      </c>
      <c r="I67" s="353">
        <v>61.27</v>
      </c>
      <c r="J67" s="353">
        <v>57.94</v>
      </c>
      <c r="K67" s="353">
        <v>58.26</v>
      </c>
      <c r="L67" s="353">
        <v>57.93</v>
      </c>
    </row>
    <row r="68" spans="2:12" ht="13.5" thickBot="1" x14ac:dyDescent="0.25">
      <c r="B68" s="351"/>
      <c r="C68" s="350"/>
      <c r="D68" s="349"/>
      <c r="E68" s="349"/>
      <c r="F68" s="349"/>
      <c r="G68" s="349"/>
      <c r="H68" s="349"/>
      <c r="I68" s="349"/>
      <c r="J68" s="349"/>
      <c r="K68" s="349"/>
      <c r="L68" s="349"/>
    </row>
    <row r="69" spans="2:12" x14ac:dyDescent="0.2">
      <c r="B69" s="348" t="s">
        <v>406</v>
      </c>
      <c r="C69" s="150"/>
      <c r="D69" s="150"/>
      <c r="E69" s="150"/>
      <c r="F69" s="150"/>
      <c r="G69" s="150"/>
      <c r="H69" s="150"/>
      <c r="I69" s="150"/>
      <c r="J69" s="150"/>
      <c r="K69" s="150"/>
      <c r="L69" s="150"/>
    </row>
    <row r="70" spans="2:12" x14ac:dyDescent="0.2">
      <c r="B70" s="150" t="s">
        <v>405</v>
      </c>
      <c r="C70" s="150"/>
      <c r="D70" s="150"/>
      <c r="E70" s="150"/>
      <c r="F70" s="150"/>
      <c r="G70" s="150"/>
      <c r="H70" s="150"/>
      <c r="I70" s="150"/>
      <c r="J70" s="150"/>
      <c r="K70" s="150"/>
      <c r="L70" s="150"/>
    </row>
    <row r="71" spans="2:12" x14ac:dyDescent="0.2">
      <c r="B71" s="348" t="s">
        <v>316</v>
      </c>
      <c r="C71" s="347"/>
      <c r="D71" s="347"/>
      <c r="E71" s="347"/>
      <c r="F71" s="347"/>
      <c r="G71" s="347"/>
      <c r="H71" s="347"/>
      <c r="I71" s="346"/>
      <c r="J71" s="346"/>
      <c r="K71" s="346"/>
      <c r="L71" s="346"/>
    </row>
    <row r="73" spans="2:12" x14ac:dyDescent="0.2">
      <c r="B73" s="345"/>
    </row>
    <row r="76" spans="2:12" x14ac:dyDescent="0.2">
      <c r="C76" s="342"/>
      <c r="D76" s="342"/>
      <c r="E76" s="342"/>
      <c r="F76" s="342"/>
      <c r="G76" s="342"/>
      <c r="H76" s="342"/>
      <c r="I76" s="342"/>
      <c r="J76" s="342"/>
      <c r="K76" s="342"/>
      <c r="L76" s="342"/>
    </row>
    <row r="77" spans="2:12" x14ac:dyDescent="0.2">
      <c r="C77" s="343"/>
      <c r="D77" s="343"/>
      <c r="E77" s="343"/>
      <c r="F77" s="343"/>
      <c r="G77" s="343"/>
      <c r="H77" s="343"/>
      <c r="I77" s="343"/>
      <c r="J77" s="343"/>
      <c r="K77" s="343"/>
      <c r="L77" s="343"/>
    </row>
    <row r="78" spans="2:12" x14ac:dyDescent="0.2">
      <c r="C78" s="342"/>
      <c r="D78" s="342"/>
      <c r="E78" s="342"/>
      <c r="F78" s="342"/>
      <c r="G78" s="342"/>
      <c r="H78" s="342"/>
      <c r="I78" s="342"/>
      <c r="J78" s="342"/>
      <c r="K78" s="342"/>
      <c r="L78" s="342"/>
    </row>
    <row r="81" spans="1:12" x14ac:dyDescent="0.2">
      <c r="C81" s="343"/>
      <c r="D81" s="343"/>
      <c r="E81" s="343"/>
      <c r="F81" s="343"/>
      <c r="G81" s="343"/>
      <c r="H81" s="343"/>
      <c r="I81" s="343"/>
      <c r="J81" s="343"/>
      <c r="K81" s="343"/>
      <c r="L81" s="343"/>
    </row>
    <row r="82" spans="1:12" s="340" customFormat="1" x14ac:dyDescent="0.2">
      <c r="A82" s="150"/>
      <c r="B82" s="150"/>
      <c r="C82" s="341"/>
      <c r="D82" s="341"/>
      <c r="E82" s="341"/>
      <c r="F82" s="341"/>
      <c r="G82" s="341"/>
      <c r="H82" s="341"/>
      <c r="I82" s="341"/>
      <c r="J82" s="341"/>
      <c r="K82" s="341"/>
      <c r="L82" s="341"/>
    </row>
    <row r="83" spans="1:12" s="340" customFormat="1" x14ac:dyDescent="0.2">
      <c r="A83" s="150"/>
      <c r="B83" s="150"/>
      <c r="C83" s="342"/>
      <c r="D83" s="342"/>
      <c r="E83" s="342"/>
      <c r="F83" s="342"/>
      <c r="G83" s="342"/>
      <c r="H83" s="342"/>
      <c r="I83" s="342"/>
      <c r="J83" s="342"/>
      <c r="K83" s="342"/>
      <c r="L83" s="342"/>
    </row>
    <row r="84" spans="1:12" s="340" customFormat="1" x14ac:dyDescent="0.2">
      <c r="A84" s="150"/>
      <c r="B84" s="150"/>
      <c r="C84" s="342"/>
      <c r="D84" s="342"/>
      <c r="E84" s="342"/>
      <c r="F84" s="342"/>
      <c r="G84" s="342"/>
      <c r="H84" s="342"/>
      <c r="I84" s="342"/>
      <c r="J84" s="342"/>
      <c r="K84" s="342"/>
      <c r="L84" s="342"/>
    </row>
  </sheetData>
  <pageMargins left="0.53" right="0.34" top="0.984251969" bottom="0.984251969" header="0.49212598499999999" footer="0.49212598499999999"/>
  <pageSetup paperSize="9" scale="61" orientation="landscape" r:id="rId1"/>
  <headerFooter alignWithMargins="0">
    <oddFooter>&amp;C_x000D_&amp;1#&amp;"Calibri"&amp;10&amp;K737373 Classificação da Informação: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D93"/>
  <sheetViews>
    <sheetView showGridLines="0" zoomScale="80" zoomScaleNormal="80" workbookViewId="0">
      <pane xSplit="3" topLeftCell="AQ1" activePane="topRight" state="frozen"/>
      <selection pane="topRight" activeCell="BB78" sqref="BB78"/>
    </sheetView>
  </sheetViews>
  <sheetFormatPr defaultColWidth="9.140625" defaultRowHeight="12.75" x14ac:dyDescent="0.2"/>
  <cols>
    <col min="1" max="1" width="2.7109375" style="7" customWidth="1"/>
    <col min="2" max="2" width="2.140625" style="7" customWidth="1"/>
    <col min="3" max="3" width="54.85546875" style="7" bestFit="1" customWidth="1"/>
    <col min="4" max="28" width="9.140625" style="7" hidden="1" customWidth="1"/>
    <col min="29" max="34" width="10.140625" style="7" hidden="1" customWidth="1"/>
    <col min="35" max="35" width="22" style="7" hidden="1" customWidth="1"/>
    <col min="36" max="36" width="10.140625" style="7" hidden="1" customWidth="1"/>
    <col min="37" max="37" width="21.5703125" style="7" hidden="1" customWidth="1"/>
    <col min="38" max="38" width="10.140625" style="7" hidden="1" customWidth="1"/>
    <col min="39" max="39" width="21.5703125" style="7" hidden="1" customWidth="1"/>
    <col min="40" max="40" width="10.140625" style="7" hidden="1" customWidth="1"/>
    <col min="41" max="41" width="21.5703125" style="7" hidden="1" customWidth="1"/>
    <col min="42" max="42" width="10.140625" style="7" hidden="1" customWidth="1"/>
    <col min="43" max="45" width="10.140625" style="7" customWidth="1"/>
    <col min="46" max="52" width="10.140625" style="7" bestFit="1" customWidth="1"/>
    <col min="53" max="56" width="10" style="7" customWidth="1"/>
    <col min="57" max="16384" width="9.140625" style="7"/>
  </cols>
  <sheetData>
    <row r="2" spans="2:56" ht="14.25" customHeight="1" x14ac:dyDescent="0.2">
      <c r="B2" s="40"/>
      <c r="C2" s="15" t="s">
        <v>57</v>
      </c>
      <c r="D2" s="41">
        <v>2009</v>
      </c>
      <c r="E2" s="41">
        <v>2010</v>
      </c>
      <c r="F2" s="41">
        <v>2011</v>
      </c>
      <c r="G2" s="41" t="s">
        <v>145</v>
      </c>
      <c r="H2" s="41" t="s">
        <v>144</v>
      </c>
      <c r="I2" s="41" t="s">
        <v>147</v>
      </c>
      <c r="J2" s="41">
        <v>2012</v>
      </c>
      <c r="K2" s="41" t="s">
        <v>149</v>
      </c>
      <c r="L2" s="41" t="s">
        <v>150</v>
      </c>
      <c r="M2" s="41" t="s">
        <v>152</v>
      </c>
      <c r="N2" s="41">
        <v>2013</v>
      </c>
      <c r="O2" s="41" t="s">
        <v>194</v>
      </c>
      <c r="P2" s="41" t="s">
        <v>234</v>
      </c>
      <c r="Q2" s="41" t="s">
        <v>235</v>
      </c>
      <c r="R2" s="41">
        <v>2014</v>
      </c>
      <c r="S2" s="41" t="s">
        <v>237</v>
      </c>
      <c r="T2" s="41" t="s">
        <v>240</v>
      </c>
      <c r="U2" s="41" t="s">
        <v>242</v>
      </c>
      <c r="V2" s="41">
        <v>2015</v>
      </c>
      <c r="W2" s="41" t="s">
        <v>244</v>
      </c>
      <c r="X2" s="41" t="s">
        <v>245</v>
      </c>
      <c r="Y2" s="41" t="s">
        <v>246</v>
      </c>
      <c r="Z2" s="41">
        <v>2016</v>
      </c>
      <c r="AA2" s="41" t="s">
        <v>250</v>
      </c>
      <c r="AB2" s="41" t="s">
        <v>342</v>
      </c>
      <c r="AC2" s="41" t="s">
        <v>341</v>
      </c>
      <c r="AD2" s="41">
        <v>2017</v>
      </c>
      <c r="AE2" s="41" t="s">
        <v>275</v>
      </c>
      <c r="AF2" s="41" t="s">
        <v>339</v>
      </c>
      <c r="AG2" s="41" t="s">
        <v>338</v>
      </c>
      <c r="AH2" s="41">
        <v>2018</v>
      </c>
      <c r="AI2" s="41" t="s">
        <v>282</v>
      </c>
      <c r="AJ2" s="41" t="s">
        <v>283</v>
      </c>
      <c r="AK2" s="41" t="s">
        <v>337</v>
      </c>
      <c r="AL2" s="41" t="s">
        <v>336</v>
      </c>
      <c r="AM2" s="41" t="s">
        <v>335</v>
      </c>
      <c r="AN2" s="41" t="s">
        <v>334</v>
      </c>
      <c r="AO2" s="41" t="s">
        <v>296</v>
      </c>
      <c r="AP2" s="41">
        <v>2019</v>
      </c>
      <c r="AQ2" s="41" t="s">
        <v>298</v>
      </c>
      <c r="AR2" s="41" t="s">
        <v>333</v>
      </c>
      <c r="AS2" s="41" t="s">
        <v>332</v>
      </c>
      <c r="AT2" s="41">
        <v>2020</v>
      </c>
      <c r="AU2" s="41" t="s">
        <v>319</v>
      </c>
      <c r="AV2" s="41" t="s">
        <v>331</v>
      </c>
      <c r="AW2" s="41" t="s">
        <v>330</v>
      </c>
      <c r="AX2" s="41">
        <v>2021</v>
      </c>
      <c r="AY2" s="41" t="s">
        <v>325</v>
      </c>
      <c r="AZ2" s="41" t="s">
        <v>329</v>
      </c>
      <c r="BA2" s="41" t="s">
        <v>328</v>
      </c>
      <c r="BB2" s="41">
        <v>2022</v>
      </c>
      <c r="BC2" s="41" t="s">
        <v>424</v>
      </c>
      <c r="BD2" s="41" t="s">
        <v>434</v>
      </c>
    </row>
    <row r="3" spans="2:56" s="2" customFormat="1" ht="14.25" customHeight="1" x14ac:dyDescent="0.2">
      <c r="B3" s="65" t="s">
        <v>58</v>
      </c>
      <c r="C3" s="65"/>
      <c r="D3" s="66"/>
      <c r="E3" s="66"/>
      <c r="F3" s="66"/>
      <c r="G3" s="66"/>
      <c r="H3" s="66"/>
    </row>
    <row r="4" spans="2:56" ht="14.25" customHeight="1" x14ac:dyDescent="0.2">
      <c r="C4" s="67" t="s">
        <v>59</v>
      </c>
      <c r="D4" s="36">
        <v>459.61900000000003</v>
      </c>
      <c r="E4" s="36">
        <v>415.68099999999998</v>
      </c>
      <c r="F4" s="36">
        <v>711</v>
      </c>
      <c r="G4" s="8">
        <v>712.7</v>
      </c>
      <c r="H4" s="22">
        <v>673.9</v>
      </c>
      <c r="I4" s="36">
        <v>429.4</v>
      </c>
      <c r="J4" s="36">
        <v>823.9</v>
      </c>
      <c r="K4" s="36">
        <v>897.5</v>
      </c>
      <c r="L4" s="36">
        <v>854</v>
      </c>
      <c r="M4" s="36">
        <v>791</v>
      </c>
      <c r="N4" s="36">
        <v>1010.7</v>
      </c>
      <c r="O4" s="36">
        <v>1193.7</v>
      </c>
      <c r="P4" s="36">
        <v>935.1</v>
      </c>
      <c r="Q4" s="36">
        <v>1291.4000000000001</v>
      </c>
      <c r="R4" s="36">
        <v>1390.2</v>
      </c>
      <c r="S4" s="36">
        <v>1373.2</v>
      </c>
      <c r="T4" s="36">
        <v>1223.5999999999999</v>
      </c>
      <c r="U4" s="36">
        <v>1287.2</v>
      </c>
      <c r="V4" s="36">
        <v>1385.1</v>
      </c>
      <c r="W4" s="36">
        <v>1610.8</v>
      </c>
      <c r="X4" s="36">
        <v>1467.1</v>
      </c>
      <c r="Y4" s="36">
        <v>1169.3</v>
      </c>
      <c r="Z4" s="36">
        <v>1692.3</v>
      </c>
      <c r="AA4" s="36">
        <v>1484.6999999999998</v>
      </c>
      <c r="AB4" s="36">
        <v>2305.8000000000002</v>
      </c>
      <c r="AC4" s="36">
        <v>1939.3999999999999</v>
      </c>
      <c r="AD4" s="121">
        <v>1338.2</v>
      </c>
      <c r="AE4" s="121">
        <v>1868.1</v>
      </c>
      <c r="AF4" s="121">
        <v>855.9</v>
      </c>
      <c r="AG4" s="121">
        <v>1986.3</v>
      </c>
      <c r="AH4" s="121">
        <v>2175.3000000000002</v>
      </c>
      <c r="AI4" s="121">
        <v>3345.6</v>
      </c>
      <c r="AJ4" s="121">
        <v>3345.6</v>
      </c>
      <c r="AK4" s="121">
        <v>1883.5</v>
      </c>
      <c r="AL4" s="121">
        <v>1883.5</v>
      </c>
      <c r="AM4" s="121">
        <v>1767.9</v>
      </c>
      <c r="AN4" s="121">
        <v>1767.9</v>
      </c>
      <c r="AO4" s="121">
        <v>2220.1</v>
      </c>
      <c r="AP4" s="121">
        <v>2220.1</v>
      </c>
      <c r="AQ4" s="121">
        <v>2626.4</v>
      </c>
      <c r="AR4" s="121">
        <v>2880.3</v>
      </c>
      <c r="AS4" s="121">
        <v>2846.7999999999997</v>
      </c>
      <c r="AT4" s="121">
        <v>2586.4</v>
      </c>
      <c r="AU4" s="121">
        <v>1820.8</v>
      </c>
      <c r="AV4" s="121">
        <v>497.5</v>
      </c>
      <c r="AW4" s="121">
        <v>548.79999999999995</v>
      </c>
      <c r="AX4" s="121">
        <v>444.1</v>
      </c>
      <c r="AY4" s="121">
        <v>759</v>
      </c>
      <c r="AZ4" s="121">
        <v>767.3</v>
      </c>
      <c r="BA4" s="121">
        <v>1906.7</v>
      </c>
      <c r="BB4" s="121">
        <v>1505.6</v>
      </c>
      <c r="BC4" s="121">
        <v>2372.4</v>
      </c>
      <c r="BD4" s="121">
        <v>3246.4</v>
      </c>
    </row>
    <row r="5" spans="2:56" ht="14.25" customHeight="1" x14ac:dyDescent="0.2">
      <c r="C5" s="129" t="s">
        <v>262</v>
      </c>
      <c r="D5" s="36"/>
      <c r="E5" s="36"/>
      <c r="F5" s="36"/>
      <c r="G5" s="8"/>
      <c r="H5" s="22"/>
      <c r="I5" s="36"/>
      <c r="J5" s="36"/>
      <c r="K5" s="36"/>
      <c r="L5" s="36"/>
      <c r="M5" s="36"/>
      <c r="N5" s="36"/>
      <c r="O5" s="36"/>
      <c r="P5" s="36"/>
      <c r="Q5" s="36"/>
      <c r="R5" s="36"/>
      <c r="S5" s="36"/>
      <c r="T5" s="36"/>
      <c r="U5" s="36"/>
      <c r="V5" s="36"/>
      <c r="W5" s="36"/>
      <c r="X5" s="36"/>
      <c r="Y5" s="36"/>
      <c r="Z5" s="36"/>
      <c r="AA5" s="36"/>
      <c r="AB5" s="36"/>
      <c r="AC5" s="36"/>
      <c r="AD5" s="121">
        <v>1275.7</v>
      </c>
      <c r="AE5" s="121">
        <v>794.4</v>
      </c>
      <c r="AF5" s="121">
        <v>826.5</v>
      </c>
      <c r="AG5" s="121">
        <v>680</v>
      </c>
      <c r="AH5" s="121">
        <v>267.5</v>
      </c>
      <c r="AI5" s="121">
        <v>614</v>
      </c>
      <c r="AJ5" s="121">
        <v>614</v>
      </c>
      <c r="AK5" s="121">
        <v>502</v>
      </c>
      <c r="AL5" s="121">
        <v>502</v>
      </c>
      <c r="AM5" s="121">
        <v>360.5</v>
      </c>
      <c r="AN5" s="121">
        <v>360.5</v>
      </c>
      <c r="AO5" s="121">
        <v>610.79999999999995</v>
      </c>
      <c r="AP5" s="121">
        <v>610.79999999999995</v>
      </c>
      <c r="AQ5" s="121">
        <v>1267.3</v>
      </c>
      <c r="AR5" s="121">
        <v>245.5</v>
      </c>
      <c r="AS5" s="121">
        <v>1577.6</v>
      </c>
      <c r="AT5" s="121">
        <v>1380.2</v>
      </c>
      <c r="AU5" s="121">
        <v>1619.3</v>
      </c>
      <c r="AV5" s="121">
        <v>3602.4</v>
      </c>
      <c r="AW5" s="121">
        <v>2948.8</v>
      </c>
      <c r="AX5" s="121">
        <v>4565.3999999999996</v>
      </c>
      <c r="AY5" s="121">
        <v>4984.5</v>
      </c>
      <c r="AZ5" s="121">
        <v>5758.6</v>
      </c>
      <c r="BA5" s="121">
        <v>4197.2</v>
      </c>
      <c r="BB5" s="121">
        <v>4053.8</v>
      </c>
      <c r="BC5" s="121">
        <v>3567</v>
      </c>
      <c r="BD5" s="121">
        <v>6483.9</v>
      </c>
    </row>
    <row r="6" spans="2:56" ht="14.25" customHeight="1" x14ac:dyDescent="0.2">
      <c r="C6" s="7" t="s">
        <v>241</v>
      </c>
      <c r="D6" s="36">
        <v>0</v>
      </c>
      <c r="E6" s="36">
        <v>0</v>
      </c>
      <c r="F6" s="36">
        <v>0</v>
      </c>
      <c r="G6" s="36">
        <v>0</v>
      </c>
      <c r="H6" s="36">
        <v>0</v>
      </c>
      <c r="I6" s="36">
        <v>0</v>
      </c>
      <c r="J6" s="36">
        <v>0</v>
      </c>
      <c r="K6" s="36">
        <v>0</v>
      </c>
      <c r="L6" s="36">
        <v>0</v>
      </c>
      <c r="M6" s="36">
        <v>0</v>
      </c>
      <c r="N6" s="36">
        <v>0</v>
      </c>
      <c r="O6" s="36">
        <v>0</v>
      </c>
      <c r="P6" s="36">
        <v>0</v>
      </c>
      <c r="Q6" s="36">
        <v>0</v>
      </c>
      <c r="R6" s="36">
        <v>0</v>
      </c>
      <c r="S6" s="36">
        <v>0</v>
      </c>
      <c r="T6" s="36">
        <v>98.2</v>
      </c>
      <c r="U6" s="36">
        <v>0</v>
      </c>
      <c r="V6" s="36">
        <v>0</v>
      </c>
      <c r="W6" s="36">
        <v>0</v>
      </c>
      <c r="X6" s="36">
        <v>0</v>
      </c>
      <c r="Y6" s="36">
        <v>0</v>
      </c>
      <c r="Z6" s="36">
        <v>0</v>
      </c>
      <c r="AA6" s="36"/>
      <c r="AB6" s="36"/>
      <c r="AC6" s="36"/>
      <c r="AD6" s="121">
        <v>0</v>
      </c>
      <c r="AE6" s="121">
        <v>0</v>
      </c>
      <c r="AF6" s="121"/>
      <c r="AG6" s="121">
        <v>0</v>
      </c>
      <c r="AH6" s="121"/>
      <c r="AI6" s="121">
        <v>0</v>
      </c>
      <c r="AJ6" s="121">
        <v>0</v>
      </c>
      <c r="AK6" s="121">
        <v>0</v>
      </c>
      <c r="AL6" s="121">
        <v>0</v>
      </c>
      <c r="AM6" s="121">
        <v>0</v>
      </c>
      <c r="AN6" s="121">
        <v>0</v>
      </c>
      <c r="AO6" s="109">
        <v>0</v>
      </c>
      <c r="AP6" s="109">
        <v>0</v>
      </c>
      <c r="AQ6" s="109">
        <v>0</v>
      </c>
      <c r="AR6" s="109">
        <v>0</v>
      </c>
      <c r="AS6" s="109">
        <v>0</v>
      </c>
      <c r="AT6" s="109">
        <v>0</v>
      </c>
      <c r="AU6" s="109">
        <v>0</v>
      </c>
      <c r="AV6" s="121">
        <v>0</v>
      </c>
      <c r="AW6" s="121"/>
      <c r="AX6" s="121"/>
      <c r="AY6" s="121"/>
      <c r="AZ6" s="121"/>
      <c r="BA6" s="121"/>
      <c r="BB6" s="121">
        <v>0</v>
      </c>
      <c r="BC6" s="121"/>
      <c r="BD6" s="121"/>
    </row>
    <row r="7" spans="2:56" ht="14.25" customHeight="1" x14ac:dyDescent="0.2">
      <c r="C7" s="67" t="s">
        <v>60</v>
      </c>
      <c r="D7" s="36">
        <v>212.14</v>
      </c>
      <c r="E7" s="36">
        <v>274.79199999999997</v>
      </c>
      <c r="F7" s="36">
        <v>353.4</v>
      </c>
      <c r="G7" s="8">
        <v>349.9</v>
      </c>
      <c r="H7" s="22">
        <v>363.7</v>
      </c>
      <c r="I7" s="36">
        <v>370.6</v>
      </c>
      <c r="J7" s="36">
        <v>361.1</v>
      </c>
      <c r="K7" s="36">
        <v>385.9</v>
      </c>
      <c r="L7" s="36">
        <v>375.3</v>
      </c>
      <c r="M7" s="36">
        <v>374.8</v>
      </c>
      <c r="N7" s="36">
        <v>408.29999999999995</v>
      </c>
      <c r="O7" s="36">
        <v>406.2</v>
      </c>
      <c r="P7" s="36">
        <v>429.1</v>
      </c>
      <c r="Q7" s="36">
        <v>426.6</v>
      </c>
      <c r="R7" s="36">
        <v>459.6</v>
      </c>
      <c r="S7" s="36">
        <v>430.8</v>
      </c>
      <c r="T7" s="36">
        <v>418.8</v>
      </c>
      <c r="U7" s="36">
        <v>428.79999999999995</v>
      </c>
      <c r="V7" s="36">
        <v>486.1</v>
      </c>
      <c r="W7" s="36">
        <v>460.3</v>
      </c>
      <c r="X7" s="36">
        <v>453.7</v>
      </c>
      <c r="Y7" s="36">
        <v>491.1</v>
      </c>
      <c r="Z7" s="36">
        <v>424.5</v>
      </c>
      <c r="AA7" s="36">
        <v>341.8</v>
      </c>
      <c r="AB7" s="36">
        <v>399</v>
      </c>
      <c r="AC7" s="36">
        <v>507.1</v>
      </c>
      <c r="AD7" s="121">
        <v>585.1</v>
      </c>
      <c r="AE7" s="121">
        <v>535.70000000000005</v>
      </c>
      <c r="AF7" s="121">
        <v>688.3</v>
      </c>
      <c r="AG7" s="121">
        <v>739.7</v>
      </c>
      <c r="AH7" s="121">
        <v>1016.5</v>
      </c>
      <c r="AI7" s="121">
        <v>1043.8</v>
      </c>
      <c r="AJ7" s="121">
        <v>1043.8</v>
      </c>
      <c r="AK7" s="121">
        <v>1079.5</v>
      </c>
      <c r="AL7" s="121">
        <v>1079.5</v>
      </c>
      <c r="AM7" s="121">
        <v>1039.7</v>
      </c>
      <c r="AN7" s="121">
        <v>1039.7</v>
      </c>
      <c r="AO7" s="121">
        <v>1274.7</v>
      </c>
      <c r="AP7" s="121">
        <v>1274.7</v>
      </c>
      <c r="AQ7" s="121">
        <v>774.3</v>
      </c>
      <c r="AR7" s="121">
        <v>698.9</v>
      </c>
      <c r="AS7" s="121">
        <v>971.6</v>
      </c>
      <c r="AT7" s="121">
        <v>1107.5</v>
      </c>
      <c r="AU7" s="121">
        <v>1075.0999999999999</v>
      </c>
      <c r="AV7" s="121">
        <v>1109.4000000000001</v>
      </c>
      <c r="AW7" s="121">
        <v>1205</v>
      </c>
      <c r="AX7" s="121">
        <v>1310.4000000000001</v>
      </c>
      <c r="AY7" s="121">
        <v>1321.4</v>
      </c>
      <c r="AZ7" s="121">
        <v>1409.6</v>
      </c>
      <c r="BA7" s="121">
        <v>1894.2</v>
      </c>
      <c r="BB7" s="121">
        <v>2480.1999999999998</v>
      </c>
      <c r="BC7" s="121">
        <v>2063.1</v>
      </c>
      <c r="BD7" s="121">
        <v>2747.1</v>
      </c>
    </row>
    <row r="8" spans="2:56" ht="14.25" customHeight="1" x14ac:dyDescent="0.2">
      <c r="C8" s="67" t="s">
        <v>239</v>
      </c>
      <c r="D8" s="36">
        <v>0</v>
      </c>
      <c r="E8" s="36">
        <v>0</v>
      </c>
      <c r="F8" s="36">
        <v>0</v>
      </c>
      <c r="G8" s="36">
        <v>0</v>
      </c>
      <c r="H8" s="36">
        <v>0</v>
      </c>
      <c r="I8" s="36">
        <v>0</v>
      </c>
      <c r="J8" s="36">
        <v>0</v>
      </c>
      <c r="K8" s="36">
        <v>0</v>
      </c>
      <c r="L8" s="36">
        <v>0</v>
      </c>
      <c r="M8" s="36">
        <v>0</v>
      </c>
      <c r="N8" s="36">
        <v>0</v>
      </c>
      <c r="O8" s="36">
        <v>0</v>
      </c>
      <c r="P8" s="36">
        <v>0</v>
      </c>
      <c r="Q8" s="36">
        <v>0</v>
      </c>
      <c r="R8" s="36">
        <v>0</v>
      </c>
      <c r="S8" s="36">
        <v>39.1</v>
      </c>
      <c r="T8" s="36">
        <v>0</v>
      </c>
      <c r="U8" s="36">
        <v>1.5</v>
      </c>
      <c r="V8" s="36">
        <v>0</v>
      </c>
      <c r="W8" s="36">
        <v>23.5</v>
      </c>
      <c r="X8" s="36">
        <v>1.4</v>
      </c>
      <c r="Y8" s="36">
        <v>2.2999999999999998</v>
      </c>
      <c r="Z8" s="36">
        <v>2.2000000000000002</v>
      </c>
      <c r="AA8" s="36">
        <v>0</v>
      </c>
      <c r="AB8" s="36">
        <v>0</v>
      </c>
      <c r="AC8" s="36">
        <v>0</v>
      </c>
      <c r="AD8" s="121">
        <v>0</v>
      </c>
      <c r="AE8" s="121">
        <v>0</v>
      </c>
      <c r="AF8" s="121">
        <v>0.3</v>
      </c>
      <c r="AG8" s="121">
        <v>0</v>
      </c>
      <c r="AH8" s="121">
        <v>0</v>
      </c>
      <c r="AI8" s="121">
        <v>0.1</v>
      </c>
      <c r="AJ8" s="121">
        <v>0.1</v>
      </c>
      <c r="AK8" s="121">
        <v>0</v>
      </c>
      <c r="AL8" s="121">
        <v>0</v>
      </c>
      <c r="AM8" s="121">
        <v>0</v>
      </c>
      <c r="AN8" s="121"/>
      <c r="AO8" s="121"/>
      <c r="AP8" s="121"/>
      <c r="AQ8" s="121">
        <v>81.3</v>
      </c>
      <c r="AR8" s="121">
        <v>118.2</v>
      </c>
      <c r="AS8" s="121">
        <v>140.6</v>
      </c>
      <c r="AT8" s="121">
        <v>154.30000000000001</v>
      </c>
      <c r="AU8" s="121">
        <v>91.7</v>
      </c>
      <c r="AV8" s="121">
        <v>71.599999999999994</v>
      </c>
      <c r="AW8" s="121">
        <v>114.8</v>
      </c>
      <c r="AX8" s="121">
        <v>89.6</v>
      </c>
      <c r="AY8" s="121">
        <v>56</v>
      </c>
      <c r="AZ8" s="121">
        <v>145.9</v>
      </c>
      <c r="BA8" s="121">
        <v>199.1</v>
      </c>
      <c r="BB8" s="121">
        <v>283</v>
      </c>
      <c r="BC8" s="121">
        <v>150.6</v>
      </c>
      <c r="BD8" s="121">
        <v>109.2</v>
      </c>
    </row>
    <row r="9" spans="2:56" ht="14.25" customHeight="1" x14ac:dyDescent="0.2">
      <c r="C9" s="67" t="s">
        <v>61</v>
      </c>
      <c r="D9" s="36">
        <v>26.216000000000001</v>
      </c>
      <c r="E9" s="36">
        <v>40.807000000000002</v>
      </c>
      <c r="F9" s="36">
        <v>54.1</v>
      </c>
      <c r="G9" s="8">
        <v>98.7</v>
      </c>
      <c r="H9" s="22">
        <v>70.8</v>
      </c>
      <c r="I9" s="36">
        <v>61.5</v>
      </c>
      <c r="J9" s="36">
        <v>50</v>
      </c>
      <c r="K9" s="36">
        <v>84.1</v>
      </c>
      <c r="L9" s="36">
        <v>71.2</v>
      </c>
      <c r="M9" s="36">
        <v>65.5</v>
      </c>
      <c r="N9" s="36">
        <v>57.9</v>
      </c>
      <c r="O9" s="36">
        <v>90.9</v>
      </c>
      <c r="P9" s="36">
        <v>97.8</v>
      </c>
      <c r="Q9" s="36">
        <v>86.4</v>
      </c>
      <c r="R9" s="36">
        <v>94.6</v>
      </c>
      <c r="S9" s="36">
        <v>148.1</v>
      </c>
      <c r="T9" s="36">
        <v>171.5</v>
      </c>
      <c r="U9" s="36">
        <v>127.9</v>
      </c>
      <c r="V9" s="36">
        <v>102.6</v>
      </c>
      <c r="W9" s="36">
        <v>137.4</v>
      </c>
      <c r="X9" s="36">
        <v>136.1</v>
      </c>
      <c r="Y9" s="36">
        <v>114.9</v>
      </c>
      <c r="Z9" s="36">
        <v>115</v>
      </c>
      <c r="AA9" s="36">
        <v>199.1</v>
      </c>
      <c r="AB9" s="36">
        <v>156.80000000000001</v>
      </c>
      <c r="AC9" s="36">
        <v>145.30000000000001</v>
      </c>
      <c r="AD9" s="121">
        <v>128.6</v>
      </c>
      <c r="AE9" s="121">
        <v>201.3</v>
      </c>
      <c r="AF9" s="121">
        <v>193.1</v>
      </c>
      <c r="AG9" s="121">
        <v>181.9</v>
      </c>
      <c r="AH9" s="121">
        <v>182.7</v>
      </c>
      <c r="AI9" s="121">
        <v>279.39999999999998</v>
      </c>
      <c r="AJ9" s="121">
        <v>280.60000000000002</v>
      </c>
      <c r="AK9" s="121">
        <v>283.89999999999998</v>
      </c>
      <c r="AL9" s="121">
        <v>283.89999999999998</v>
      </c>
      <c r="AM9" s="121">
        <v>285.89999999999998</v>
      </c>
      <c r="AN9" s="121">
        <v>285.89999999999998</v>
      </c>
      <c r="AO9" s="121">
        <v>246.8</v>
      </c>
      <c r="AP9" s="121">
        <v>246.8</v>
      </c>
      <c r="AQ9" s="121">
        <v>397.4</v>
      </c>
      <c r="AR9" s="121">
        <v>344.29999999999995</v>
      </c>
      <c r="AS9" s="121">
        <v>332.9</v>
      </c>
      <c r="AT9" s="121">
        <v>300.7</v>
      </c>
      <c r="AU9" s="121">
        <v>402.2</v>
      </c>
      <c r="AV9" s="121">
        <v>298.3</v>
      </c>
      <c r="AW9" s="121">
        <v>640.79999999999995</v>
      </c>
      <c r="AX9" s="121">
        <v>351.3</v>
      </c>
      <c r="AY9" s="121">
        <v>486</v>
      </c>
      <c r="AZ9" s="121">
        <v>520</v>
      </c>
      <c r="BA9" s="121">
        <v>5505.2</v>
      </c>
      <c r="BB9" s="121">
        <v>1316.4</v>
      </c>
      <c r="BC9" s="121">
        <v>1609.6</v>
      </c>
      <c r="BD9" s="121">
        <v>1567.3</v>
      </c>
    </row>
    <row r="10" spans="2:56" ht="14.25" customHeight="1" x14ac:dyDescent="0.2">
      <c r="C10" s="67" t="s">
        <v>62</v>
      </c>
      <c r="D10" s="36">
        <v>20.334</v>
      </c>
      <c r="E10" s="36">
        <v>20.105</v>
      </c>
      <c r="F10" s="36">
        <v>28.992000000000001</v>
      </c>
      <c r="G10" s="8">
        <v>25.3</v>
      </c>
      <c r="H10" s="22">
        <v>18.7</v>
      </c>
      <c r="I10" s="36">
        <v>15</v>
      </c>
      <c r="J10" s="36">
        <v>13.3</v>
      </c>
      <c r="K10" s="36">
        <v>9.3000000000000007</v>
      </c>
      <c r="L10" s="36">
        <v>14.2</v>
      </c>
      <c r="M10" s="36">
        <v>17.7</v>
      </c>
      <c r="N10" s="36">
        <v>16.5</v>
      </c>
      <c r="O10" s="36">
        <v>14.8</v>
      </c>
      <c r="P10" s="36">
        <v>13.5</v>
      </c>
      <c r="Q10" s="36">
        <v>12.5</v>
      </c>
      <c r="R10" s="36">
        <v>18.3</v>
      </c>
      <c r="S10" s="36">
        <v>18.600000000000001</v>
      </c>
      <c r="T10" s="36">
        <v>19.399999999999999</v>
      </c>
      <c r="U10" s="36">
        <v>32.5</v>
      </c>
      <c r="V10" s="36">
        <v>31.8</v>
      </c>
      <c r="W10" s="36">
        <v>13.3</v>
      </c>
      <c r="X10" s="36">
        <v>6.5</v>
      </c>
      <c r="Y10" s="36">
        <v>12.7</v>
      </c>
      <c r="Z10" s="36">
        <v>8.8000000000000007</v>
      </c>
      <c r="AA10" s="36">
        <v>9.9</v>
      </c>
      <c r="AB10" s="36">
        <v>24.6</v>
      </c>
      <c r="AC10" s="36">
        <v>88.3</v>
      </c>
      <c r="AD10" s="121">
        <v>103.4</v>
      </c>
      <c r="AE10" s="121">
        <v>63.9</v>
      </c>
      <c r="AF10" s="121">
        <v>77</v>
      </c>
      <c r="AG10" s="121">
        <v>75.099999999999994</v>
      </c>
      <c r="AH10" s="121">
        <v>51.8</v>
      </c>
      <c r="AI10" s="121">
        <v>36.700000000000003</v>
      </c>
      <c r="AJ10" s="121">
        <v>36.700000000000003</v>
      </c>
      <c r="AK10" s="121">
        <v>53.8</v>
      </c>
      <c r="AL10" s="121">
        <v>53.8</v>
      </c>
      <c r="AM10" s="121">
        <v>85.6</v>
      </c>
      <c r="AN10" s="121">
        <v>85.6</v>
      </c>
      <c r="AO10" s="121">
        <v>141.69999999999999</v>
      </c>
      <c r="AP10" s="121">
        <v>141.69999999999999</v>
      </c>
      <c r="AQ10" s="121">
        <v>170.6</v>
      </c>
      <c r="AR10" s="121">
        <v>173.5</v>
      </c>
      <c r="AS10" s="121">
        <v>51.8</v>
      </c>
      <c r="AT10" s="121">
        <v>40.5</v>
      </c>
      <c r="AU10" s="121">
        <v>32.700000000000003</v>
      </c>
      <c r="AV10" s="121">
        <v>44</v>
      </c>
      <c r="AW10" s="121">
        <v>38.700000000000003</v>
      </c>
      <c r="AX10" s="121">
        <v>182</v>
      </c>
      <c r="AY10" s="121">
        <v>269.3</v>
      </c>
      <c r="AZ10" s="121">
        <v>431.4</v>
      </c>
      <c r="BA10" s="121">
        <v>1281.9000000000001</v>
      </c>
      <c r="BB10" s="121">
        <v>1976.1</v>
      </c>
      <c r="BC10" s="121">
        <v>2131</v>
      </c>
      <c r="BD10" s="121">
        <v>2611</v>
      </c>
    </row>
    <row r="11" spans="2:56" s="2" customFormat="1" ht="14.25" customHeight="1" x14ac:dyDescent="0.2">
      <c r="C11" s="2" t="s">
        <v>63</v>
      </c>
      <c r="D11" s="14">
        <v>718.30899999999997</v>
      </c>
      <c r="E11" s="14">
        <v>751.38499999999999</v>
      </c>
      <c r="F11" s="14">
        <v>1147.492</v>
      </c>
      <c r="G11" s="14">
        <v>1186.5999999999999</v>
      </c>
      <c r="H11" s="69">
        <v>1127.0999999999999</v>
      </c>
      <c r="I11" s="14">
        <v>876.5</v>
      </c>
      <c r="J11" s="14">
        <v>1248.3</v>
      </c>
      <c r="K11" s="14">
        <v>1376.8</v>
      </c>
      <c r="L11" s="14">
        <v>1314.7</v>
      </c>
      <c r="M11" s="14">
        <v>1249</v>
      </c>
      <c r="N11" s="14">
        <v>1493.4</v>
      </c>
      <c r="O11" s="14">
        <v>1705.6000000000001</v>
      </c>
      <c r="P11" s="14">
        <v>1475.5</v>
      </c>
      <c r="Q11" s="14">
        <v>1816.9</v>
      </c>
      <c r="R11" s="14">
        <v>1962.7</v>
      </c>
      <c r="S11" s="14">
        <v>2009.7999999999997</v>
      </c>
      <c r="T11" s="14">
        <v>1931.5</v>
      </c>
      <c r="U11" s="14">
        <v>1877.9</v>
      </c>
      <c r="V11" s="14">
        <v>2005.5999999999997</v>
      </c>
      <c r="W11" s="14">
        <v>2245.3000000000002</v>
      </c>
      <c r="X11" s="14">
        <v>2064.8000000000002</v>
      </c>
      <c r="Y11" s="14">
        <v>1790.3000000000002</v>
      </c>
      <c r="Z11" s="14">
        <v>2242.8000000000002</v>
      </c>
      <c r="AA11" s="14">
        <v>2035.4999999999998</v>
      </c>
      <c r="AB11" s="14">
        <v>2886.2000000000003</v>
      </c>
      <c r="AC11" s="14">
        <v>2680.1000000000004</v>
      </c>
      <c r="AD11" s="14">
        <v>3431</v>
      </c>
      <c r="AE11" s="14">
        <v>3463.4</v>
      </c>
      <c r="AF11" s="14">
        <v>2641.1</v>
      </c>
      <c r="AG11" s="14">
        <v>3663</v>
      </c>
      <c r="AH11" s="14">
        <v>3693.8</v>
      </c>
      <c r="AI11" s="14">
        <v>5319.5999999999995</v>
      </c>
      <c r="AJ11" s="14">
        <v>5320.8</v>
      </c>
      <c r="AK11" s="14">
        <v>3802.7000000000003</v>
      </c>
      <c r="AL11" s="14">
        <v>3802.7000000000003</v>
      </c>
      <c r="AM11" s="14">
        <v>3539.6000000000004</v>
      </c>
      <c r="AN11" s="14">
        <v>3539.6000000000004</v>
      </c>
      <c r="AO11" s="14">
        <v>4494.0999999999995</v>
      </c>
      <c r="AP11" s="14">
        <v>4494.0999999999995</v>
      </c>
      <c r="AQ11" s="14">
        <v>5317.3</v>
      </c>
      <c r="AR11" s="14">
        <v>4460.7</v>
      </c>
      <c r="AS11" s="14">
        <v>5921.3</v>
      </c>
      <c r="AT11" s="14">
        <v>5569.6</v>
      </c>
      <c r="AU11" s="14">
        <v>5041.7999999999993</v>
      </c>
      <c r="AV11" s="14">
        <v>5623.2</v>
      </c>
      <c r="AW11" s="14">
        <v>5496.9000000000005</v>
      </c>
      <c r="AX11" s="14">
        <v>6942.8</v>
      </c>
      <c r="AY11" s="14">
        <v>7876.2</v>
      </c>
      <c r="AZ11" s="14">
        <v>9032.7999999999993</v>
      </c>
      <c r="BA11" s="14">
        <f>SUM(BA4:BA10)</f>
        <v>14984.299999999997</v>
      </c>
      <c r="BB11" s="14">
        <f>SUM(BB4:BB10)</f>
        <v>11615.099999999999</v>
      </c>
      <c r="BC11" s="14">
        <f>SUM(BC4:BC10)</f>
        <v>11893.7</v>
      </c>
      <c r="BD11" s="14">
        <f>SUM(BD4:BD10)</f>
        <v>16764.900000000001</v>
      </c>
    </row>
    <row r="12" spans="2:56" ht="14.25" customHeight="1" x14ac:dyDescent="0.2">
      <c r="D12" s="36"/>
      <c r="E12" s="36"/>
      <c r="F12" s="36"/>
      <c r="G12" s="8"/>
      <c r="H12" s="22"/>
      <c r="I12" s="36"/>
      <c r="J12" s="36"/>
      <c r="K12" s="36"/>
      <c r="L12" s="36"/>
      <c r="M12" s="36"/>
      <c r="N12" s="36"/>
      <c r="O12" s="36"/>
      <c r="P12" s="36"/>
      <c r="Q12" s="36"/>
      <c r="R12" s="36"/>
      <c r="S12" s="36"/>
      <c r="T12" s="36"/>
      <c r="U12" s="36"/>
      <c r="V12" s="36"/>
      <c r="W12" s="36"/>
      <c r="X12" s="36"/>
      <c r="Y12" s="36"/>
      <c r="Z12" s="36"/>
      <c r="AA12" s="36"/>
      <c r="AB12" s="36"/>
      <c r="AC12" s="36"/>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row>
    <row r="13" spans="2:56" s="2" customFormat="1" ht="14.25" customHeight="1" x14ac:dyDescent="0.2">
      <c r="B13" s="2" t="s">
        <v>64</v>
      </c>
      <c r="D13" s="14"/>
      <c r="E13" s="14"/>
      <c r="F13" s="14"/>
      <c r="G13" s="5"/>
      <c r="H13" s="20"/>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2:56" ht="14.25" customHeight="1" x14ac:dyDescent="0.2">
      <c r="C14" s="7" t="s">
        <v>65</v>
      </c>
      <c r="D14" s="36"/>
      <c r="E14" s="36"/>
      <c r="F14" s="36"/>
      <c r="G14" s="8"/>
      <c r="H14" s="22"/>
      <c r="I14" s="36"/>
      <c r="J14" s="36"/>
      <c r="K14" s="36"/>
      <c r="L14" s="36"/>
      <c r="M14" s="36"/>
      <c r="N14" s="36"/>
      <c r="O14" s="36"/>
      <c r="P14" s="36"/>
      <c r="Q14" s="36"/>
      <c r="R14" s="36"/>
      <c r="S14" s="36"/>
      <c r="T14" s="36"/>
      <c r="U14" s="36"/>
      <c r="V14" s="36"/>
      <c r="W14" s="36"/>
      <c r="X14" s="36"/>
      <c r="Y14" s="36"/>
      <c r="Z14" s="36"/>
      <c r="AA14" s="36"/>
      <c r="AB14" s="36"/>
      <c r="AC14" s="36"/>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row>
    <row r="15" spans="2:56" ht="14.25" customHeight="1" x14ac:dyDescent="0.2">
      <c r="C15" s="129" t="s">
        <v>262</v>
      </c>
      <c r="D15" s="36">
        <v>0</v>
      </c>
      <c r="E15" s="36">
        <v>0</v>
      </c>
      <c r="F15" s="36">
        <v>0</v>
      </c>
      <c r="G15" s="8">
        <v>0</v>
      </c>
      <c r="H15" s="22">
        <v>0</v>
      </c>
      <c r="I15" s="36">
        <v>0</v>
      </c>
      <c r="J15" s="36">
        <v>0</v>
      </c>
      <c r="K15" s="36">
        <v>0</v>
      </c>
      <c r="L15" s="36">
        <v>0</v>
      </c>
      <c r="M15" s="36">
        <v>0</v>
      </c>
      <c r="N15" s="36">
        <v>0</v>
      </c>
      <c r="O15" s="36">
        <v>0</v>
      </c>
      <c r="P15" s="36">
        <v>87.5</v>
      </c>
      <c r="Q15" s="36">
        <v>90</v>
      </c>
      <c r="R15" s="36">
        <v>92.6</v>
      </c>
      <c r="S15" s="36">
        <v>95.2</v>
      </c>
      <c r="T15" s="36">
        <v>0</v>
      </c>
      <c r="U15" s="36">
        <v>0</v>
      </c>
      <c r="V15" s="36">
        <v>0</v>
      </c>
      <c r="W15" s="36">
        <v>0</v>
      </c>
      <c r="X15" s="36">
        <v>0</v>
      </c>
      <c r="Y15" s="36">
        <v>0</v>
      </c>
      <c r="Z15" s="36">
        <v>0</v>
      </c>
      <c r="AA15" s="36">
        <v>0</v>
      </c>
      <c r="AB15" s="36">
        <v>0</v>
      </c>
      <c r="AC15" s="36">
        <v>0</v>
      </c>
      <c r="AD15" s="121">
        <v>0</v>
      </c>
      <c r="AE15" s="121"/>
      <c r="AF15" s="121">
        <v>0</v>
      </c>
      <c r="AG15" s="121">
        <v>0</v>
      </c>
      <c r="AH15" s="121">
        <v>0</v>
      </c>
      <c r="AI15" s="121">
        <v>0</v>
      </c>
      <c r="AJ15" s="121">
        <v>0</v>
      </c>
      <c r="AK15" s="121">
        <v>0</v>
      </c>
      <c r="AL15" s="121">
        <v>0</v>
      </c>
      <c r="AM15" s="121">
        <v>0</v>
      </c>
      <c r="AN15" s="121">
        <v>0</v>
      </c>
      <c r="AO15" s="121">
        <v>0</v>
      </c>
      <c r="AP15" s="121">
        <v>0</v>
      </c>
      <c r="AQ15" s="121">
        <v>0</v>
      </c>
      <c r="AR15" s="121">
        <v>0</v>
      </c>
      <c r="AS15" s="121">
        <v>0</v>
      </c>
      <c r="AT15" s="121">
        <v>0</v>
      </c>
      <c r="AU15" s="121">
        <v>0</v>
      </c>
      <c r="AV15" s="121">
        <v>0</v>
      </c>
      <c r="AW15" s="121">
        <v>0</v>
      </c>
      <c r="AX15" s="121">
        <v>3</v>
      </c>
      <c r="AY15" s="121">
        <v>3</v>
      </c>
      <c r="AZ15" s="121">
        <v>3</v>
      </c>
      <c r="BA15" s="121">
        <v>93.1</v>
      </c>
      <c r="BB15" s="121">
        <v>1349.9</v>
      </c>
      <c r="BC15" s="121">
        <v>1339.5</v>
      </c>
      <c r="BD15" s="121">
        <v>1337.8</v>
      </c>
    </row>
    <row r="16" spans="2:56" ht="14.25" customHeight="1" x14ac:dyDescent="0.2">
      <c r="C16" s="110" t="s">
        <v>343</v>
      </c>
      <c r="D16" s="36"/>
      <c r="E16" s="36"/>
      <c r="F16" s="36"/>
      <c r="G16" s="8"/>
      <c r="H16" s="22"/>
      <c r="I16" s="36"/>
      <c r="J16" s="36"/>
      <c r="K16" s="36"/>
      <c r="L16" s="36"/>
      <c r="M16" s="36"/>
      <c r="N16" s="36"/>
      <c r="O16" s="36"/>
      <c r="P16" s="36"/>
      <c r="Q16" s="36"/>
      <c r="R16" s="36"/>
      <c r="S16" s="36"/>
      <c r="T16" s="36"/>
      <c r="U16" s="36"/>
      <c r="V16" s="36"/>
      <c r="W16" s="36"/>
      <c r="X16" s="36"/>
      <c r="Y16" s="36"/>
      <c r="Z16" s="36"/>
      <c r="AA16" s="36"/>
      <c r="AB16" s="36"/>
      <c r="AC16" s="36"/>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v>-580.79999999999995</v>
      </c>
      <c r="BB16" s="121">
        <v>-423</v>
      </c>
      <c r="BC16" s="121">
        <v>-404.6</v>
      </c>
      <c r="BD16" s="121">
        <v>-381.8</v>
      </c>
    </row>
    <row r="17" spans="3:56" ht="14.25" customHeight="1" x14ac:dyDescent="0.2">
      <c r="C17" s="7" t="s">
        <v>238</v>
      </c>
      <c r="D17" s="36">
        <v>0</v>
      </c>
      <c r="E17" s="36">
        <v>0</v>
      </c>
      <c r="F17" s="36">
        <v>0</v>
      </c>
      <c r="G17" s="36">
        <v>0</v>
      </c>
      <c r="H17" s="36">
        <v>0</v>
      </c>
      <c r="I17" s="36">
        <v>0</v>
      </c>
      <c r="J17" s="36">
        <v>0</v>
      </c>
      <c r="K17" s="36">
        <v>0</v>
      </c>
      <c r="L17" s="36">
        <v>0</v>
      </c>
      <c r="M17" s="36">
        <v>0</v>
      </c>
      <c r="N17" s="36">
        <v>0</v>
      </c>
      <c r="O17" s="36">
        <v>0</v>
      </c>
      <c r="P17" s="36">
        <v>0</v>
      </c>
      <c r="Q17" s="36">
        <v>0</v>
      </c>
      <c r="R17" s="36">
        <v>0</v>
      </c>
      <c r="S17" s="36">
        <v>78.900000000000006</v>
      </c>
      <c r="T17" s="36">
        <v>0.9</v>
      </c>
      <c r="U17" s="36">
        <v>54.8</v>
      </c>
      <c r="V17" s="36">
        <v>45.6</v>
      </c>
      <c r="W17" s="36">
        <v>0</v>
      </c>
      <c r="X17" s="36">
        <v>1.5</v>
      </c>
      <c r="Y17" s="36">
        <v>5.3</v>
      </c>
      <c r="Z17" s="36">
        <v>7.4</v>
      </c>
      <c r="AA17" s="36">
        <v>12.8</v>
      </c>
      <c r="AB17" s="36">
        <v>13</v>
      </c>
      <c r="AC17" s="36">
        <v>17.600000000000001</v>
      </c>
      <c r="AD17" s="121">
        <v>16.7</v>
      </c>
      <c r="AE17" s="121">
        <v>18.899999999999999</v>
      </c>
      <c r="AF17" s="121">
        <v>13.9</v>
      </c>
      <c r="AG17" s="121">
        <v>20.7</v>
      </c>
      <c r="AH17" s="121">
        <v>2.8</v>
      </c>
      <c r="AI17" s="121">
        <v>4.4000000000000004</v>
      </c>
      <c r="AJ17" s="121">
        <v>4.4000000000000004</v>
      </c>
      <c r="AK17" s="121">
        <v>3.6</v>
      </c>
      <c r="AL17" s="121">
        <v>3.6</v>
      </c>
      <c r="AM17" s="121">
        <v>28</v>
      </c>
      <c r="AN17" s="121">
        <v>28</v>
      </c>
      <c r="AO17" s="121">
        <v>18.2</v>
      </c>
      <c r="AP17" s="121">
        <v>18.2</v>
      </c>
      <c r="AQ17" s="121">
        <v>287.3</v>
      </c>
      <c r="AR17" s="121">
        <v>396.2</v>
      </c>
      <c r="AS17" s="121">
        <v>496.1</v>
      </c>
      <c r="AT17" s="121">
        <v>353</v>
      </c>
      <c r="AU17" s="121">
        <v>477.8</v>
      </c>
      <c r="AV17" s="121">
        <v>482.7</v>
      </c>
      <c r="AW17" s="121">
        <v>505.3</v>
      </c>
      <c r="AX17" s="121">
        <v>448.1</v>
      </c>
      <c r="AY17" s="121">
        <v>219.4</v>
      </c>
      <c r="AZ17" s="121">
        <v>169.4</v>
      </c>
      <c r="BA17" s="121">
        <v>302.5</v>
      </c>
      <c r="BB17" s="121">
        <v>365.6</v>
      </c>
      <c r="BC17" s="121">
        <v>366.3</v>
      </c>
      <c r="BD17" s="121">
        <v>382.8</v>
      </c>
    </row>
    <row r="18" spans="3:56" ht="14.25" customHeight="1" x14ac:dyDescent="0.2">
      <c r="C18" s="7" t="s">
        <v>151</v>
      </c>
      <c r="D18" s="36">
        <v>0</v>
      </c>
      <c r="E18" s="36">
        <v>0</v>
      </c>
      <c r="F18" s="36">
        <v>0</v>
      </c>
      <c r="G18" s="8">
        <v>0</v>
      </c>
      <c r="H18" s="22">
        <v>0</v>
      </c>
      <c r="I18" s="36">
        <v>0</v>
      </c>
      <c r="J18" s="36">
        <v>4</v>
      </c>
      <c r="K18" s="36">
        <v>6.4</v>
      </c>
      <c r="L18" s="36">
        <v>6.7</v>
      </c>
      <c r="M18" s="36">
        <v>8.1</v>
      </c>
      <c r="N18" s="36">
        <v>7.1</v>
      </c>
      <c r="O18" s="36">
        <v>5.6</v>
      </c>
      <c r="P18" s="36">
        <v>4.4000000000000004</v>
      </c>
      <c r="Q18" s="36">
        <v>4</v>
      </c>
      <c r="R18" s="36">
        <v>3.2</v>
      </c>
      <c r="S18" s="36">
        <v>2.5</v>
      </c>
      <c r="T18" s="36">
        <v>2.2999999999999998</v>
      </c>
      <c r="U18" s="36">
        <v>1.6</v>
      </c>
      <c r="V18" s="36">
        <v>4.7</v>
      </c>
      <c r="W18" s="36">
        <v>4.3</v>
      </c>
      <c r="X18" s="36">
        <v>3.8</v>
      </c>
      <c r="Y18" s="36">
        <v>3.5</v>
      </c>
      <c r="Z18" s="36">
        <v>3.2</v>
      </c>
      <c r="AA18" s="36">
        <v>3.8</v>
      </c>
      <c r="AB18" s="36">
        <v>3.2</v>
      </c>
      <c r="AC18" s="36">
        <v>2.9</v>
      </c>
      <c r="AD18" s="121">
        <v>4.7</v>
      </c>
      <c r="AE18" s="121">
        <v>4.3</v>
      </c>
      <c r="AF18" s="121">
        <v>5.7</v>
      </c>
      <c r="AG18" s="121">
        <v>4.5</v>
      </c>
      <c r="AH18" s="121">
        <v>3.8</v>
      </c>
      <c r="AI18" s="121">
        <v>3.3</v>
      </c>
      <c r="AJ18" s="121">
        <v>3.3</v>
      </c>
      <c r="AK18" s="121">
        <v>3.5</v>
      </c>
      <c r="AL18" s="121">
        <v>3.5</v>
      </c>
      <c r="AM18" s="121">
        <v>3</v>
      </c>
      <c r="AN18" s="121">
        <v>3</v>
      </c>
      <c r="AO18" s="121">
        <v>1.8</v>
      </c>
      <c r="AP18" s="121">
        <v>1.8</v>
      </c>
      <c r="AQ18" s="121">
        <v>1.9</v>
      </c>
      <c r="AR18" s="121">
        <v>1.5</v>
      </c>
      <c r="AS18" s="121">
        <v>1.2</v>
      </c>
      <c r="AT18" s="121">
        <v>2</v>
      </c>
      <c r="AU18" s="121">
        <v>2.1</v>
      </c>
      <c r="AV18" s="121">
        <v>1.8</v>
      </c>
      <c r="AW18" s="121">
        <v>2.5</v>
      </c>
      <c r="AX18" s="121">
        <v>2.7</v>
      </c>
      <c r="AY18" s="121">
        <v>2.4</v>
      </c>
      <c r="AZ18" s="121">
        <v>2.2000000000000002</v>
      </c>
      <c r="BA18" s="121">
        <v>6.6</v>
      </c>
      <c r="BB18" s="121">
        <v>9.8000000000000007</v>
      </c>
      <c r="BC18" s="121">
        <v>10.1</v>
      </c>
      <c r="BD18" s="121">
        <v>10.7</v>
      </c>
    </row>
    <row r="19" spans="3:56" ht="14.25" customHeight="1" x14ac:dyDescent="0.2">
      <c r="C19" s="7" t="s">
        <v>66</v>
      </c>
      <c r="D19" s="36">
        <v>26.469000000000001</v>
      </c>
      <c r="E19" s="36">
        <v>24.812000000000001</v>
      </c>
      <c r="F19" s="36">
        <v>25</v>
      </c>
      <c r="G19" s="8">
        <v>20.6</v>
      </c>
      <c r="H19" s="22">
        <v>21.1</v>
      </c>
      <c r="I19" s="36">
        <v>22.4</v>
      </c>
      <c r="J19" s="36">
        <v>23</v>
      </c>
      <c r="K19" s="36">
        <v>24.3</v>
      </c>
      <c r="L19" s="36">
        <v>25</v>
      </c>
      <c r="M19" s="36">
        <v>26.5</v>
      </c>
      <c r="N19" s="36">
        <v>38.1</v>
      </c>
      <c r="O19" s="36">
        <v>38.6</v>
      </c>
      <c r="P19" s="36">
        <v>40.6</v>
      </c>
      <c r="Q19" s="36">
        <v>40.200000000000003</v>
      </c>
      <c r="R19" s="36">
        <v>41.9</v>
      </c>
      <c r="S19" s="36">
        <v>47.4</v>
      </c>
      <c r="T19" s="36">
        <v>48.4</v>
      </c>
      <c r="U19" s="36">
        <v>53.2</v>
      </c>
      <c r="V19" s="36">
        <v>52.9</v>
      </c>
      <c r="W19" s="36">
        <v>54.1</v>
      </c>
      <c r="X19" s="36">
        <v>54.4</v>
      </c>
      <c r="Y19" s="36">
        <v>56.1</v>
      </c>
      <c r="Z19" s="36">
        <v>60.1</v>
      </c>
      <c r="AA19" s="36">
        <v>65.7</v>
      </c>
      <c r="AB19" s="36">
        <v>68.599999999999994</v>
      </c>
      <c r="AC19" s="36">
        <v>82.7</v>
      </c>
      <c r="AD19" s="121">
        <v>83.1</v>
      </c>
      <c r="AE19" s="121">
        <v>85.5</v>
      </c>
      <c r="AF19" s="121">
        <v>86.3</v>
      </c>
      <c r="AG19" s="121">
        <v>88.1</v>
      </c>
      <c r="AH19" s="121">
        <v>96.3</v>
      </c>
      <c r="AI19" s="121">
        <v>98.5</v>
      </c>
      <c r="AJ19" s="121">
        <v>98.5</v>
      </c>
      <c r="AK19" s="121">
        <v>102.6</v>
      </c>
      <c r="AL19" s="121">
        <v>102.6</v>
      </c>
      <c r="AM19" s="121">
        <v>106.6</v>
      </c>
      <c r="AN19" s="121">
        <v>106.6</v>
      </c>
      <c r="AO19" s="121">
        <v>114.6</v>
      </c>
      <c r="AP19" s="121">
        <v>114.6</v>
      </c>
      <c r="AQ19" s="121">
        <v>115.9</v>
      </c>
      <c r="AR19" s="121">
        <v>112.7</v>
      </c>
      <c r="AS19" s="121">
        <v>116.5</v>
      </c>
      <c r="AT19" s="121">
        <v>113.7</v>
      </c>
      <c r="AU19" s="121">
        <v>114.3</v>
      </c>
      <c r="AV19" s="121">
        <v>115.1</v>
      </c>
      <c r="AW19" s="121">
        <v>116</v>
      </c>
      <c r="AX19" s="121">
        <v>121.8</v>
      </c>
      <c r="AY19" s="121">
        <v>123.2</v>
      </c>
      <c r="AZ19" s="121">
        <v>120.4</v>
      </c>
      <c r="BA19" s="121">
        <v>223.3</v>
      </c>
      <c r="BB19" s="121">
        <v>220.6</v>
      </c>
      <c r="BC19" s="121">
        <v>225.8</v>
      </c>
      <c r="BD19" s="121">
        <v>230.3</v>
      </c>
    </row>
    <row r="20" spans="3:56" ht="14.25" customHeight="1" x14ac:dyDescent="0.2">
      <c r="C20" s="7" t="s">
        <v>67</v>
      </c>
      <c r="D20" s="36">
        <v>18.876000000000001</v>
      </c>
      <c r="E20" s="36">
        <v>23.957000000000001</v>
      </c>
      <c r="F20" s="36">
        <v>19.8</v>
      </c>
      <c r="G20" s="8">
        <v>22.3</v>
      </c>
      <c r="H20" s="22">
        <v>22.6</v>
      </c>
      <c r="I20" s="36">
        <v>24</v>
      </c>
      <c r="J20" s="36">
        <v>24.5</v>
      </c>
      <c r="K20" s="36">
        <v>26.2</v>
      </c>
      <c r="L20" s="36">
        <v>26.6</v>
      </c>
      <c r="M20" s="36">
        <v>29.1</v>
      </c>
      <c r="N20" s="36">
        <v>32.4</v>
      </c>
      <c r="O20" s="36">
        <v>35.799999999999997</v>
      </c>
      <c r="P20" s="36">
        <v>25.3</v>
      </c>
      <c r="Q20" s="36">
        <v>27.2</v>
      </c>
      <c r="R20" s="36">
        <v>32.799999999999997</v>
      </c>
      <c r="S20" s="36">
        <v>34</v>
      </c>
      <c r="T20" s="36">
        <v>37.799999999999997</v>
      </c>
      <c r="U20" s="36">
        <v>43.7</v>
      </c>
      <c r="V20" s="36">
        <v>0</v>
      </c>
      <c r="W20" s="36">
        <v>0</v>
      </c>
      <c r="X20" s="36">
        <v>0</v>
      </c>
      <c r="Y20" s="36">
        <v>0</v>
      </c>
      <c r="Z20" s="36">
        <v>0</v>
      </c>
      <c r="AA20" s="36">
        <v>0</v>
      </c>
      <c r="AB20" s="36">
        <v>0</v>
      </c>
      <c r="AC20" s="36">
        <v>44.2</v>
      </c>
      <c r="AD20" s="121">
        <v>42</v>
      </c>
      <c r="AE20" s="121">
        <v>41.1</v>
      </c>
      <c r="AF20" s="121">
        <v>40.700000000000003</v>
      </c>
      <c r="AG20" s="121">
        <v>39.5</v>
      </c>
      <c r="AH20" s="121">
        <v>42.2</v>
      </c>
      <c r="AI20" s="121">
        <v>40.200000000000003</v>
      </c>
      <c r="AJ20" s="121">
        <v>40.200000000000003</v>
      </c>
      <c r="AK20" s="121">
        <v>38.1</v>
      </c>
      <c r="AL20" s="121">
        <v>38.1</v>
      </c>
      <c r="AM20" s="121">
        <v>34.799999999999997</v>
      </c>
      <c r="AN20" s="121">
        <v>34.799999999999997</v>
      </c>
      <c r="AO20" s="121">
        <v>32.4</v>
      </c>
      <c r="AP20" s="121">
        <v>32.4</v>
      </c>
      <c r="AQ20" s="121">
        <v>30.4</v>
      </c>
      <c r="AR20" s="121">
        <v>28.5</v>
      </c>
      <c r="AS20" s="121">
        <v>26.4</v>
      </c>
      <c r="AT20" s="121">
        <v>24.4</v>
      </c>
      <c r="AU20" s="121">
        <v>24.7</v>
      </c>
      <c r="AV20" s="121">
        <v>24</v>
      </c>
      <c r="AW20" s="121">
        <v>23.3</v>
      </c>
      <c r="AX20" s="121">
        <v>24.3</v>
      </c>
      <c r="AY20" s="121">
        <v>23.9</v>
      </c>
      <c r="AZ20" s="121">
        <v>25.4</v>
      </c>
      <c r="BA20" s="121">
        <v>39</v>
      </c>
      <c r="BB20" s="121">
        <v>23</v>
      </c>
      <c r="BC20" s="121">
        <v>24.5</v>
      </c>
      <c r="BD20" s="121">
        <v>15.3</v>
      </c>
    </row>
    <row r="21" spans="3:56" ht="14.25" customHeight="1" x14ac:dyDescent="0.2">
      <c r="C21" s="7" t="s">
        <v>254</v>
      </c>
      <c r="D21" s="36"/>
      <c r="E21" s="36"/>
      <c r="F21" s="36"/>
      <c r="G21" s="8"/>
      <c r="H21" s="22"/>
      <c r="I21" s="36"/>
      <c r="J21" s="36"/>
      <c r="K21" s="36"/>
      <c r="L21" s="36"/>
      <c r="M21" s="36"/>
      <c r="N21" s="36"/>
      <c r="O21" s="36"/>
      <c r="P21" s="36"/>
      <c r="Q21" s="36"/>
      <c r="R21" s="36"/>
      <c r="S21" s="36"/>
      <c r="T21" s="36"/>
      <c r="U21" s="36"/>
      <c r="V21" s="36"/>
      <c r="W21" s="36"/>
      <c r="X21" s="36"/>
      <c r="Y21" s="36"/>
      <c r="Z21" s="36"/>
      <c r="AA21" s="36"/>
      <c r="AB21" s="36"/>
      <c r="AC21" s="36">
        <v>40</v>
      </c>
      <c r="AD21" s="121">
        <v>40.6</v>
      </c>
      <c r="AE21" s="121">
        <v>41.2</v>
      </c>
      <c r="AF21" s="121">
        <v>41.8</v>
      </c>
      <c r="AG21" s="121">
        <v>42.5</v>
      </c>
      <c r="AH21" s="121">
        <v>43</v>
      </c>
      <c r="AI21" s="121">
        <v>43.7</v>
      </c>
      <c r="AJ21" s="121">
        <v>43.7</v>
      </c>
      <c r="AK21" s="121">
        <v>44.4</v>
      </c>
      <c r="AL21" s="121">
        <v>44.4</v>
      </c>
      <c r="AM21" s="121">
        <v>45</v>
      </c>
      <c r="AN21" s="121">
        <v>45</v>
      </c>
      <c r="AO21" s="121">
        <v>22.3</v>
      </c>
      <c r="AP21" s="121">
        <v>22.3</v>
      </c>
      <c r="AQ21" s="121">
        <v>22.5</v>
      </c>
      <c r="AR21" s="121">
        <v>22.7</v>
      </c>
      <c r="AS21" s="121">
        <v>44.8</v>
      </c>
      <c r="AT21" s="121">
        <v>44.9</v>
      </c>
      <c r="AU21" s="121">
        <v>45.2</v>
      </c>
      <c r="AV21" s="121">
        <v>45.5</v>
      </c>
      <c r="AW21" s="121">
        <v>46</v>
      </c>
      <c r="AX21" s="121">
        <v>46.1</v>
      </c>
      <c r="AY21" s="121">
        <v>47.2</v>
      </c>
      <c r="AZ21" s="121">
        <v>48.5</v>
      </c>
      <c r="BA21" s="121">
        <v>1477.2</v>
      </c>
      <c r="BB21" s="121">
        <v>51.4</v>
      </c>
      <c r="BC21" s="121">
        <v>53</v>
      </c>
      <c r="BD21" s="121">
        <v>54.6</v>
      </c>
    </row>
    <row r="22" spans="3:56" ht="14.25" customHeight="1" x14ac:dyDescent="0.2">
      <c r="C22" s="7" t="s">
        <v>68</v>
      </c>
      <c r="D22" s="36">
        <v>8.3000000000000004E-2</v>
      </c>
      <c r="E22" s="36">
        <v>8.2000000000000003E-2</v>
      </c>
      <c r="F22" s="36">
        <v>0.1</v>
      </c>
      <c r="G22" s="8">
        <v>0.1</v>
      </c>
      <c r="H22" s="22">
        <v>0.1</v>
      </c>
      <c r="I22" s="36">
        <v>0.1</v>
      </c>
      <c r="J22" s="36">
        <v>0.1</v>
      </c>
      <c r="K22" s="36">
        <v>0.1</v>
      </c>
      <c r="L22" s="36">
        <v>0.1</v>
      </c>
      <c r="M22" s="36">
        <v>0.1</v>
      </c>
      <c r="N22" s="36">
        <v>0.1</v>
      </c>
      <c r="O22" s="36">
        <v>0.1</v>
      </c>
      <c r="P22" s="36">
        <v>0.1</v>
      </c>
      <c r="Q22" s="36">
        <v>0.1</v>
      </c>
      <c r="R22" s="36">
        <v>0.1</v>
      </c>
      <c r="S22" s="36">
        <v>0.1</v>
      </c>
      <c r="T22" s="36">
        <v>0.1</v>
      </c>
      <c r="U22" s="36">
        <v>0.1</v>
      </c>
      <c r="V22" s="36">
        <v>0.1</v>
      </c>
      <c r="W22" s="36">
        <v>2.8</v>
      </c>
      <c r="X22" s="36">
        <v>0.1</v>
      </c>
      <c r="Y22" s="36">
        <v>0.1</v>
      </c>
      <c r="Z22" s="36">
        <v>0.1</v>
      </c>
      <c r="AA22" s="36">
        <v>0.1</v>
      </c>
      <c r="AB22" s="36">
        <v>1.8</v>
      </c>
      <c r="AC22" s="36">
        <v>3.9</v>
      </c>
      <c r="AD22" s="121">
        <v>0.7</v>
      </c>
      <c r="AE22" s="121">
        <v>0.1</v>
      </c>
      <c r="AF22" s="121">
        <v>0.2</v>
      </c>
      <c r="AG22" s="121">
        <v>0.1</v>
      </c>
      <c r="AH22" s="121">
        <v>0.1</v>
      </c>
      <c r="AI22" s="121">
        <v>0.1</v>
      </c>
      <c r="AJ22" s="121">
        <v>0.1</v>
      </c>
      <c r="AK22" s="121">
        <v>0.1</v>
      </c>
      <c r="AL22" s="121">
        <v>0.1</v>
      </c>
      <c r="AM22" s="121">
        <v>0.1</v>
      </c>
      <c r="AN22" s="121">
        <v>0.1</v>
      </c>
      <c r="AO22" s="121">
        <v>0.1</v>
      </c>
      <c r="AP22" s="121">
        <v>0.1</v>
      </c>
      <c r="AQ22" s="121">
        <v>0.1</v>
      </c>
      <c r="AR22" s="121">
        <v>0.1</v>
      </c>
      <c r="AS22" s="121">
        <v>0.1</v>
      </c>
      <c r="AT22" s="121">
        <v>0.1</v>
      </c>
      <c r="AU22" s="121">
        <v>0.1</v>
      </c>
      <c r="AV22" s="121">
        <v>0</v>
      </c>
      <c r="AW22" s="121">
        <v>0</v>
      </c>
      <c r="AX22" s="121">
        <v>286.3</v>
      </c>
      <c r="AY22" s="121">
        <v>290.3</v>
      </c>
      <c r="AZ22" s="121">
        <v>306.8</v>
      </c>
      <c r="BA22" s="121">
        <v>616.5</v>
      </c>
      <c r="BB22" s="7">
        <v>580.9</v>
      </c>
      <c r="BC22" s="7">
        <v>618.5</v>
      </c>
      <c r="BD22" s="7">
        <v>651.5</v>
      </c>
    </row>
    <row r="23" spans="3:56" s="2" customFormat="1" ht="14.25" customHeight="1" x14ac:dyDescent="0.2">
      <c r="C23" s="2" t="s">
        <v>69</v>
      </c>
      <c r="D23" s="14">
        <v>45.427999999999997</v>
      </c>
      <c r="E23" s="14">
        <v>48.851000000000006</v>
      </c>
      <c r="F23" s="14">
        <v>44.9</v>
      </c>
      <c r="G23" s="5">
        <v>43</v>
      </c>
      <c r="H23" s="20">
        <v>43.8</v>
      </c>
      <c r="I23" s="14">
        <v>46.5</v>
      </c>
      <c r="J23" s="14">
        <v>51.6</v>
      </c>
      <c r="K23" s="14">
        <v>57.000000000000007</v>
      </c>
      <c r="L23" s="14">
        <v>58.4</v>
      </c>
      <c r="M23" s="14">
        <v>63.800000000000004</v>
      </c>
      <c r="N23" s="14">
        <v>77.699999999999989</v>
      </c>
      <c r="O23" s="14">
        <v>80.099999999999994</v>
      </c>
      <c r="P23" s="14">
        <v>157.9</v>
      </c>
      <c r="Q23" s="14">
        <v>161.49999999999997</v>
      </c>
      <c r="R23" s="14">
        <v>170.6</v>
      </c>
      <c r="S23" s="14">
        <v>258.10000000000002</v>
      </c>
      <c r="T23" s="14">
        <v>89.5</v>
      </c>
      <c r="U23" s="14">
        <v>153.4</v>
      </c>
      <c r="V23" s="14">
        <v>103.3</v>
      </c>
      <c r="W23" s="14">
        <v>61.199999999999996</v>
      </c>
      <c r="X23" s="14">
        <v>59.8</v>
      </c>
      <c r="Y23" s="14">
        <v>65</v>
      </c>
      <c r="Z23" s="14">
        <v>70.8</v>
      </c>
      <c r="AA23" s="14">
        <v>82.4</v>
      </c>
      <c r="AB23" s="14">
        <v>86.6</v>
      </c>
      <c r="AC23" s="14">
        <v>191.3</v>
      </c>
      <c r="AD23" s="14">
        <v>187.79999999999998</v>
      </c>
      <c r="AE23" s="14">
        <v>191.1</v>
      </c>
      <c r="AF23" s="14">
        <v>188.60000000000002</v>
      </c>
      <c r="AG23" s="14">
        <v>195.4</v>
      </c>
      <c r="AH23" s="14">
        <v>188.2</v>
      </c>
      <c r="AI23" s="14">
        <v>190.20000000000002</v>
      </c>
      <c r="AJ23" s="14">
        <v>190.20000000000002</v>
      </c>
      <c r="AK23" s="14">
        <v>192.29999999999998</v>
      </c>
      <c r="AL23" s="14">
        <v>192.29999999999998</v>
      </c>
      <c r="AM23" s="14">
        <v>217.49999999999997</v>
      </c>
      <c r="AN23" s="14">
        <v>217.49999999999997</v>
      </c>
      <c r="AO23" s="14">
        <v>189.4</v>
      </c>
      <c r="AP23" s="14">
        <v>189.4</v>
      </c>
      <c r="AQ23" s="14">
        <v>458.1</v>
      </c>
      <c r="AR23" s="14">
        <v>561.70000000000005</v>
      </c>
      <c r="AS23" s="14">
        <v>685.09999999999991</v>
      </c>
      <c r="AT23" s="14">
        <v>538.1</v>
      </c>
      <c r="AU23" s="14">
        <v>664.20000000000016</v>
      </c>
      <c r="AV23" s="14">
        <v>669.1</v>
      </c>
      <c r="AW23" s="14">
        <v>693.09999999999991</v>
      </c>
      <c r="AX23" s="14">
        <v>932.3</v>
      </c>
      <c r="AY23" s="14">
        <v>709.4</v>
      </c>
      <c r="AZ23" s="14">
        <v>675.7</v>
      </c>
      <c r="BA23" s="14">
        <f>SUM(BA14:BA22)</f>
        <v>2177.4</v>
      </c>
      <c r="BB23" s="14">
        <f>SUM(BB14:BB22)</f>
        <v>2178.1999999999998</v>
      </c>
      <c r="BC23" s="14">
        <f>SUM(BC14:BC22)</f>
        <v>2233.1</v>
      </c>
      <c r="BD23" s="14">
        <f>SUM(BD14:BD22)</f>
        <v>2301.1999999999998</v>
      </c>
    </row>
    <row r="24" spans="3:56" ht="14.25" customHeight="1" x14ac:dyDescent="0.2">
      <c r="D24" s="36"/>
      <c r="E24" s="36"/>
      <c r="F24" s="36"/>
      <c r="G24" s="8"/>
      <c r="H24" s="22"/>
      <c r="I24" s="36"/>
      <c r="J24" s="36"/>
      <c r="K24" s="36"/>
      <c r="L24" s="36"/>
      <c r="M24" s="36"/>
      <c r="N24" s="36"/>
      <c r="O24" s="36"/>
      <c r="P24" s="36"/>
      <c r="Q24" s="36"/>
      <c r="R24" s="36"/>
      <c r="S24" s="36"/>
      <c r="T24" s="36"/>
      <c r="U24" s="36"/>
      <c r="V24" s="36"/>
      <c r="W24" s="36"/>
      <c r="X24" s="36"/>
      <c r="Y24" s="36"/>
      <c r="Z24" s="36"/>
      <c r="AA24" s="36"/>
      <c r="AB24" s="36"/>
      <c r="AC24" s="36"/>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row>
    <row r="25" spans="3:56" ht="14.25" customHeight="1" x14ac:dyDescent="0.2">
      <c r="C25" s="7" t="s">
        <v>344</v>
      </c>
      <c r="D25" s="36"/>
      <c r="E25" s="36"/>
      <c r="F25" s="36"/>
      <c r="G25" s="8"/>
      <c r="H25" s="22"/>
      <c r="I25" s="36"/>
      <c r="J25" s="36"/>
      <c r="K25" s="36"/>
      <c r="L25" s="36"/>
      <c r="M25" s="36"/>
      <c r="N25" s="36"/>
      <c r="O25" s="36"/>
      <c r="P25" s="36"/>
      <c r="Q25" s="36"/>
      <c r="R25" s="36"/>
      <c r="S25" s="36"/>
      <c r="T25" s="36"/>
      <c r="U25" s="36"/>
      <c r="V25" s="36"/>
      <c r="W25" s="36"/>
      <c r="X25" s="36"/>
      <c r="Y25" s="36"/>
      <c r="Z25" s="36"/>
      <c r="AA25" s="36"/>
      <c r="AB25" s="36"/>
      <c r="AC25" s="36"/>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row>
    <row r="26" spans="3:56" ht="14.25" customHeight="1" x14ac:dyDescent="0.2">
      <c r="C26" s="7" t="s">
        <v>345</v>
      </c>
      <c r="D26" s="36"/>
      <c r="E26" s="36"/>
      <c r="F26" s="36"/>
      <c r="G26" s="8"/>
      <c r="H26" s="22"/>
      <c r="I26" s="36"/>
      <c r="J26" s="36"/>
      <c r="K26" s="36"/>
      <c r="L26" s="36"/>
      <c r="M26" s="36"/>
      <c r="N26" s="36"/>
      <c r="O26" s="36"/>
      <c r="P26" s="36"/>
      <c r="Q26" s="36"/>
      <c r="R26" s="36"/>
      <c r="S26" s="36"/>
      <c r="T26" s="36"/>
      <c r="U26" s="36"/>
      <c r="V26" s="36"/>
      <c r="W26" s="36"/>
      <c r="X26" s="36"/>
      <c r="Y26" s="36"/>
      <c r="Z26" s="36"/>
      <c r="AA26" s="36"/>
      <c r="AB26" s="36"/>
      <c r="AC26" s="36"/>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v>1.2</v>
      </c>
      <c r="BB26" s="121">
        <v>1.2</v>
      </c>
      <c r="BC26" s="121">
        <v>1.1000000000000001</v>
      </c>
      <c r="BD26" s="121">
        <v>1.1000000000000001</v>
      </c>
    </row>
    <row r="27" spans="3:56" ht="14.25" customHeight="1" x14ac:dyDescent="0.2">
      <c r="C27" s="7" t="s">
        <v>70</v>
      </c>
      <c r="D27" s="36"/>
      <c r="E27" s="36"/>
      <c r="F27" s="36"/>
      <c r="G27" s="8"/>
      <c r="H27" s="22"/>
      <c r="I27" s="36"/>
      <c r="J27" s="36"/>
      <c r="K27" s="36"/>
      <c r="L27" s="36"/>
      <c r="M27" s="36"/>
      <c r="N27" s="36"/>
      <c r="O27" s="36"/>
      <c r="P27" s="36"/>
      <c r="Q27" s="36"/>
      <c r="R27" s="36"/>
      <c r="S27" s="36"/>
      <c r="T27" s="36"/>
      <c r="U27" s="36"/>
      <c r="V27" s="36"/>
      <c r="W27" s="36"/>
      <c r="X27" s="36"/>
      <c r="Y27" s="36"/>
      <c r="Z27" s="36"/>
      <c r="AA27" s="36"/>
      <c r="AB27" s="36"/>
      <c r="AC27" s="36"/>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row>
    <row r="28" spans="3:56" ht="14.25" customHeight="1" x14ac:dyDescent="0.2">
      <c r="C28" s="7" t="s">
        <v>71</v>
      </c>
      <c r="D28" s="36">
        <v>1879.672</v>
      </c>
      <c r="E28" s="36">
        <v>2427.3510000000001</v>
      </c>
      <c r="F28" s="36">
        <v>2652.7</v>
      </c>
      <c r="G28" s="8">
        <v>2503.4</v>
      </c>
      <c r="H28" s="22">
        <v>2372.5</v>
      </c>
      <c r="I28" s="36">
        <v>2432.1</v>
      </c>
      <c r="J28" s="36">
        <v>2534.3000000000002</v>
      </c>
      <c r="K28" s="36">
        <v>2493.8000000000002</v>
      </c>
      <c r="L28" s="36">
        <v>2702.8</v>
      </c>
      <c r="M28" s="36">
        <v>2742</v>
      </c>
      <c r="N28" s="36">
        <v>2781.4</v>
      </c>
      <c r="O28" s="36">
        <v>2608.8000000000002</v>
      </c>
      <c r="P28" s="36">
        <v>2889.5</v>
      </c>
      <c r="Q28" s="36">
        <v>2947.9</v>
      </c>
      <c r="R28" s="36">
        <v>3278</v>
      </c>
      <c r="S28" s="36">
        <v>3110.4</v>
      </c>
      <c r="T28" s="36">
        <v>3197.7</v>
      </c>
      <c r="U28" s="36">
        <v>3252.7</v>
      </c>
      <c r="V28" s="36">
        <v>3610.9</v>
      </c>
      <c r="W28" s="36">
        <v>3358.9</v>
      </c>
      <c r="X28" s="36">
        <v>3777.6</v>
      </c>
      <c r="Y28" s="36">
        <v>4256.8</v>
      </c>
      <c r="Z28" s="36">
        <v>4614.8</v>
      </c>
      <c r="AA28" s="36">
        <v>4483</v>
      </c>
      <c r="AB28" s="36">
        <v>5214.1000000000004</v>
      </c>
      <c r="AC28" s="36">
        <v>6500.3</v>
      </c>
      <c r="AD28" s="121">
        <v>6934.7</v>
      </c>
      <c r="AE28" s="121">
        <v>6923.8</v>
      </c>
      <c r="AF28" s="121">
        <v>7604.1</v>
      </c>
      <c r="AG28" s="121">
        <v>8340.9</v>
      </c>
      <c r="AH28" s="121">
        <v>9481.6</v>
      </c>
      <c r="AI28" s="121">
        <v>9571.1</v>
      </c>
      <c r="AJ28" s="121">
        <v>9571.1</v>
      </c>
      <c r="AK28" s="121">
        <v>10891.7</v>
      </c>
      <c r="AL28" s="121">
        <v>10891.7</v>
      </c>
      <c r="AM28" s="121">
        <v>12142.3</v>
      </c>
      <c r="AN28" s="121">
        <v>12142.3</v>
      </c>
      <c r="AO28" s="121">
        <v>13374.1</v>
      </c>
      <c r="AP28" s="121">
        <v>13374.1</v>
      </c>
      <c r="AQ28" s="121">
        <v>13483</v>
      </c>
      <c r="AR28" s="121">
        <v>12661.5</v>
      </c>
      <c r="AS28" s="121">
        <v>11887.6</v>
      </c>
      <c r="AT28" s="121">
        <v>12923.3</v>
      </c>
      <c r="AU28" s="121">
        <v>13154.7</v>
      </c>
      <c r="AV28" s="121">
        <v>13672.4</v>
      </c>
      <c r="AW28" s="121">
        <v>14211</v>
      </c>
      <c r="AX28" s="121">
        <v>15842.9</v>
      </c>
      <c r="AY28" s="121">
        <v>16541.8</v>
      </c>
      <c r="AZ28" s="121">
        <v>19045.5</v>
      </c>
      <c r="BA28" s="121">
        <v>36805.300000000003</v>
      </c>
      <c r="BB28" s="121">
        <v>41254.1</v>
      </c>
      <c r="BC28" s="121">
        <v>41644.400000000001</v>
      </c>
      <c r="BD28" s="121">
        <v>42060.1</v>
      </c>
    </row>
    <row r="29" spans="3:56" ht="14.25" customHeight="1" x14ac:dyDescent="0.2">
      <c r="C29" s="110" t="s">
        <v>284</v>
      </c>
      <c r="D29" s="121">
        <v>0</v>
      </c>
      <c r="E29" s="121">
        <v>0</v>
      </c>
      <c r="F29" s="121">
        <v>0</v>
      </c>
      <c r="G29" s="121">
        <v>0</v>
      </c>
      <c r="H29" s="121">
        <v>0</v>
      </c>
      <c r="I29" s="121">
        <v>0</v>
      </c>
      <c r="J29" s="121">
        <v>0</v>
      </c>
      <c r="K29" s="121">
        <v>0</v>
      </c>
      <c r="L29" s="121">
        <v>0</v>
      </c>
      <c r="M29" s="121">
        <v>0</v>
      </c>
      <c r="N29" s="121">
        <v>0</v>
      </c>
      <c r="O29" s="121">
        <v>0</v>
      </c>
      <c r="P29" s="121">
        <v>0</v>
      </c>
      <c r="Q29" s="121">
        <v>0</v>
      </c>
      <c r="R29" s="121">
        <v>0</v>
      </c>
      <c r="S29" s="121">
        <v>0</v>
      </c>
      <c r="T29" s="121">
        <v>0</v>
      </c>
      <c r="U29" s="121">
        <v>0</v>
      </c>
      <c r="V29" s="121">
        <v>0</v>
      </c>
      <c r="W29" s="121">
        <v>0</v>
      </c>
      <c r="X29" s="121">
        <v>0</v>
      </c>
      <c r="Y29" s="121">
        <v>0</v>
      </c>
      <c r="Z29" s="121">
        <v>0</v>
      </c>
      <c r="AA29" s="121">
        <v>0</v>
      </c>
      <c r="AB29" s="121">
        <v>0</v>
      </c>
      <c r="AC29" s="121">
        <v>0</v>
      </c>
      <c r="AD29" s="121">
        <v>0</v>
      </c>
      <c r="AE29" s="121">
        <v>0</v>
      </c>
      <c r="AF29" s="121">
        <v>0</v>
      </c>
      <c r="AG29" s="121">
        <v>0</v>
      </c>
      <c r="AH29" s="121">
        <v>0</v>
      </c>
      <c r="AI29" s="121">
        <v>0</v>
      </c>
      <c r="AJ29" s="121">
        <v>582.4</v>
      </c>
      <c r="AK29" s="121">
        <v>0</v>
      </c>
      <c r="AL29" s="121">
        <v>564.79999999999995</v>
      </c>
      <c r="AM29" s="121">
        <v>0</v>
      </c>
      <c r="AN29" s="121">
        <v>584.79999999999995</v>
      </c>
      <c r="AO29" s="121">
        <v>0</v>
      </c>
      <c r="AP29" s="121">
        <v>625</v>
      </c>
      <c r="AQ29" s="121">
        <v>634.29999999999995</v>
      </c>
      <c r="AR29" s="121">
        <v>626.9</v>
      </c>
      <c r="AS29" s="121">
        <v>623</v>
      </c>
      <c r="AT29" s="121">
        <v>624.5</v>
      </c>
      <c r="AU29" s="121">
        <v>643.79999999999995</v>
      </c>
      <c r="AV29" s="121">
        <v>644.20000000000005</v>
      </c>
      <c r="AW29" s="121">
        <v>694.3</v>
      </c>
      <c r="AX29" s="121">
        <v>736</v>
      </c>
      <c r="AY29" s="121">
        <v>730.6</v>
      </c>
      <c r="AZ29" s="121">
        <v>732.4</v>
      </c>
      <c r="BA29" s="121">
        <v>766.7</v>
      </c>
      <c r="BB29" s="121">
        <v>834.7</v>
      </c>
      <c r="BC29" s="121">
        <v>890</v>
      </c>
      <c r="BD29" s="121">
        <v>993.4</v>
      </c>
    </row>
    <row r="30" spans="3:56" ht="14.25" customHeight="1" x14ac:dyDescent="0.2">
      <c r="C30" s="7" t="s">
        <v>72</v>
      </c>
      <c r="D30" s="36">
        <v>85.5</v>
      </c>
      <c r="E30" s="36">
        <v>114.9</v>
      </c>
      <c r="F30" s="36">
        <v>141.69999999999999</v>
      </c>
      <c r="G30" s="8">
        <v>148.69999999999999</v>
      </c>
      <c r="H30" s="22">
        <v>158.6</v>
      </c>
      <c r="I30" s="36">
        <v>169.2</v>
      </c>
      <c r="J30" s="36">
        <v>171</v>
      </c>
      <c r="K30" s="36">
        <v>168.9</v>
      </c>
      <c r="L30" s="36">
        <v>167.6</v>
      </c>
      <c r="M30" s="36">
        <v>164.79999999999998</v>
      </c>
      <c r="N30" s="36">
        <v>166.1</v>
      </c>
      <c r="O30" s="36">
        <v>165.2</v>
      </c>
      <c r="P30" s="36">
        <v>172.6</v>
      </c>
      <c r="Q30" s="36">
        <v>181.4</v>
      </c>
      <c r="R30" s="36">
        <v>203.9</v>
      </c>
      <c r="S30" s="36">
        <v>225.3</v>
      </c>
      <c r="T30" s="36">
        <v>242.2</v>
      </c>
      <c r="U30" s="36">
        <v>277.8</v>
      </c>
      <c r="V30" s="36">
        <v>314.10000000000002</v>
      </c>
      <c r="W30" s="36">
        <v>312.7</v>
      </c>
      <c r="X30" s="36">
        <v>337.4</v>
      </c>
      <c r="Y30" s="36">
        <v>366.4</v>
      </c>
      <c r="Z30" s="36">
        <v>405.8</v>
      </c>
      <c r="AA30" s="36">
        <v>436.6</v>
      </c>
      <c r="AB30" s="36">
        <v>500</v>
      </c>
      <c r="AC30" s="36">
        <v>537.70000000000005</v>
      </c>
      <c r="AD30" s="121">
        <v>549.29999999999995</v>
      </c>
      <c r="AE30" s="121">
        <v>547.5</v>
      </c>
      <c r="AF30" s="121">
        <v>552.5</v>
      </c>
      <c r="AG30" s="121">
        <v>550.79999999999995</v>
      </c>
      <c r="AH30" s="121">
        <v>550.29999999999995</v>
      </c>
      <c r="AI30" s="121">
        <v>549</v>
      </c>
      <c r="AJ30" s="121">
        <v>549</v>
      </c>
      <c r="AK30" s="121">
        <v>545.5</v>
      </c>
      <c r="AL30" s="121">
        <v>545.5</v>
      </c>
      <c r="AM30" s="121">
        <v>553.1</v>
      </c>
      <c r="AN30" s="121">
        <v>553.1</v>
      </c>
      <c r="AO30" s="121">
        <v>570.5</v>
      </c>
      <c r="AP30" s="121">
        <v>570.5</v>
      </c>
      <c r="AQ30" s="121">
        <v>593.1</v>
      </c>
      <c r="AR30" s="121">
        <v>593.29999999999995</v>
      </c>
      <c r="AS30" s="121">
        <v>595</v>
      </c>
      <c r="AT30" s="121">
        <v>633.5</v>
      </c>
      <c r="AU30" s="121">
        <v>656.7</v>
      </c>
      <c r="AV30" s="121">
        <v>670.5</v>
      </c>
      <c r="AW30" s="121">
        <v>698.9</v>
      </c>
      <c r="AX30" s="121">
        <v>715</v>
      </c>
      <c r="AY30" s="121">
        <v>722.8</v>
      </c>
      <c r="AZ30" s="121">
        <v>729</v>
      </c>
      <c r="BA30" s="121">
        <v>841.5</v>
      </c>
      <c r="BB30" s="121">
        <v>931.7</v>
      </c>
      <c r="BC30" s="121">
        <v>950.1</v>
      </c>
      <c r="BD30" s="121">
        <v>988.1</v>
      </c>
    </row>
    <row r="31" spans="3:56" ht="4.5" customHeight="1" x14ac:dyDescent="0.2">
      <c r="D31" s="36"/>
      <c r="E31" s="36"/>
      <c r="F31" s="36"/>
      <c r="G31" s="8"/>
      <c r="H31" s="22"/>
      <c r="I31" s="36"/>
      <c r="J31" s="36"/>
      <c r="K31" s="36"/>
      <c r="L31" s="36"/>
      <c r="M31" s="36"/>
      <c r="N31" s="36"/>
      <c r="O31" s="36"/>
      <c r="P31" s="36"/>
      <c r="Q31" s="36"/>
      <c r="R31" s="36"/>
      <c r="S31" s="36"/>
      <c r="T31" s="36"/>
      <c r="U31" s="36"/>
      <c r="V31" s="36"/>
      <c r="W31" s="36"/>
      <c r="X31" s="36"/>
      <c r="Y31" s="36"/>
      <c r="Z31" s="36"/>
      <c r="AA31" s="36"/>
      <c r="AB31" s="36"/>
      <c r="AC31" s="36"/>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3:56" ht="14.25" customHeight="1" x14ac:dyDescent="0.2">
      <c r="C32" s="7" t="s">
        <v>73</v>
      </c>
      <c r="D32" s="36"/>
      <c r="E32" s="36"/>
      <c r="F32" s="36"/>
      <c r="G32" s="8"/>
      <c r="H32" s="22"/>
      <c r="I32" s="36"/>
      <c r="J32" s="36"/>
      <c r="K32" s="36"/>
      <c r="L32" s="36"/>
      <c r="M32" s="36"/>
      <c r="N32" s="36"/>
      <c r="O32" s="36"/>
      <c r="P32" s="36"/>
      <c r="Q32" s="36"/>
      <c r="R32" s="36"/>
      <c r="S32" s="36"/>
      <c r="T32" s="36"/>
      <c r="U32" s="36"/>
      <c r="V32" s="36"/>
      <c r="W32" s="36"/>
      <c r="X32" s="36"/>
      <c r="Y32" s="36"/>
      <c r="Z32" s="36"/>
      <c r="AA32" s="36"/>
      <c r="AB32" s="36"/>
      <c r="AC32" s="36"/>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row>
    <row r="33" spans="2:56" ht="14.25" customHeight="1" x14ac:dyDescent="0.2">
      <c r="C33" s="7" t="s">
        <v>6</v>
      </c>
      <c r="D33" s="36">
        <v>7.1239999999999997</v>
      </c>
      <c r="E33" s="36">
        <v>7.7469999999999999</v>
      </c>
      <c r="F33" s="36">
        <v>18.3</v>
      </c>
      <c r="G33" s="8">
        <v>20.2</v>
      </c>
      <c r="H33" s="22">
        <v>21.6</v>
      </c>
      <c r="I33" s="36">
        <v>30.9</v>
      </c>
      <c r="J33" s="36">
        <v>36.200000000000003</v>
      </c>
      <c r="K33" s="36">
        <v>37</v>
      </c>
      <c r="L33" s="36">
        <v>39.6</v>
      </c>
      <c r="M33" s="36">
        <v>41.8</v>
      </c>
      <c r="N33" s="36">
        <v>47.3</v>
      </c>
      <c r="O33" s="36">
        <v>48.5</v>
      </c>
      <c r="P33" s="36">
        <v>52.4</v>
      </c>
      <c r="Q33" s="36">
        <v>55.4</v>
      </c>
      <c r="R33" s="36">
        <v>60.3</v>
      </c>
      <c r="S33" s="36">
        <v>60.8</v>
      </c>
      <c r="T33" s="36">
        <v>61</v>
      </c>
      <c r="U33" s="36">
        <v>63.8</v>
      </c>
      <c r="V33" s="36">
        <v>67.099999999999994</v>
      </c>
      <c r="W33" s="36">
        <v>64.7</v>
      </c>
      <c r="X33" s="36">
        <v>63.3</v>
      </c>
      <c r="Y33" s="36">
        <v>62.400000000000006</v>
      </c>
      <c r="Z33" s="36">
        <v>61.099999999999994</v>
      </c>
      <c r="AA33" s="36">
        <v>60</v>
      </c>
      <c r="AB33" s="36">
        <v>56.900000000000006</v>
      </c>
      <c r="AC33" s="36">
        <v>56.3</v>
      </c>
      <c r="AD33" s="121">
        <v>52.800000000000004</v>
      </c>
      <c r="AE33" s="121">
        <v>50.1</v>
      </c>
      <c r="AF33" s="121">
        <v>48.5</v>
      </c>
      <c r="AG33" s="121">
        <v>47.899999999999991</v>
      </c>
      <c r="AH33" s="121">
        <v>47.8</v>
      </c>
      <c r="AI33" s="121">
        <v>44.599999999999994</v>
      </c>
      <c r="AJ33" s="121">
        <v>44.599999999999994</v>
      </c>
      <c r="AK33" s="121">
        <v>43.8</v>
      </c>
      <c r="AL33" s="121">
        <v>43.8</v>
      </c>
      <c r="AM33" s="121">
        <v>42.7</v>
      </c>
      <c r="AN33" s="121">
        <v>42.7</v>
      </c>
      <c r="AO33" s="121">
        <v>49.900000000000006</v>
      </c>
      <c r="AP33" s="121">
        <v>49.900000000000006</v>
      </c>
      <c r="AQ33" s="121">
        <v>47.9</v>
      </c>
      <c r="AR33" s="121">
        <v>47</v>
      </c>
      <c r="AS33" s="121">
        <v>47.5</v>
      </c>
      <c r="AT33" s="121">
        <v>46.699999999999989</v>
      </c>
      <c r="AU33" s="121">
        <v>44.9</v>
      </c>
      <c r="AV33" s="121">
        <v>41.8</v>
      </c>
      <c r="AW33" s="121">
        <v>40.4</v>
      </c>
      <c r="AX33" s="121">
        <v>37.599999999999994</v>
      </c>
      <c r="AY33" s="121">
        <v>47.599999999999994</v>
      </c>
      <c r="AZ33" s="121">
        <v>46.900000000000006</v>
      </c>
      <c r="BA33" s="121">
        <v>602.69999999999891</v>
      </c>
      <c r="BB33" s="121">
        <v>373.70000000000073</v>
      </c>
      <c r="BC33" s="121">
        <v>415.1</v>
      </c>
      <c r="BD33" s="121">
        <v>383.80000000000109</v>
      </c>
    </row>
    <row r="34" spans="2:56" ht="14.25" customHeight="1" x14ac:dyDescent="0.2">
      <c r="C34" s="7" t="s">
        <v>74</v>
      </c>
      <c r="D34" s="36">
        <v>4.508</v>
      </c>
      <c r="E34" s="36">
        <v>4.508</v>
      </c>
      <c r="F34" s="36">
        <v>4.5</v>
      </c>
      <c r="G34" s="8">
        <v>4.5</v>
      </c>
      <c r="H34" s="22">
        <v>4.5</v>
      </c>
      <c r="I34" s="36">
        <v>4.5</v>
      </c>
      <c r="J34" s="36">
        <v>4.5</v>
      </c>
      <c r="K34" s="36">
        <v>4.5</v>
      </c>
      <c r="L34" s="36">
        <v>4.5</v>
      </c>
      <c r="M34" s="36">
        <v>15.4</v>
      </c>
      <c r="N34" s="36">
        <v>12.3</v>
      </c>
      <c r="O34" s="36">
        <v>12.3</v>
      </c>
      <c r="P34" s="36">
        <v>22</v>
      </c>
      <c r="Q34" s="36">
        <v>22</v>
      </c>
      <c r="R34" s="36">
        <v>22</v>
      </c>
      <c r="S34" s="36">
        <v>22</v>
      </c>
      <c r="T34" s="36">
        <v>22</v>
      </c>
      <c r="U34" s="36">
        <v>22</v>
      </c>
      <c r="V34" s="36">
        <v>22</v>
      </c>
      <c r="W34" s="36">
        <v>22</v>
      </c>
      <c r="X34" s="36">
        <v>22</v>
      </c>
      <c r="Y34" s="36">
        <v>22</v>
      </c>
      <c r="Z34" s="36">
        <v>22</v>
      </c>
      <c r="AA34" s="36">
        <v>22</v>
      </c>
      <c r="AB34" s="36">
        <v>22</v>
      </c>
      <c r="AC34" s="36">
        <v>36.200000000000003</v>
      </c>
      <c r="AD34" s="121">
        <v>30.6</v>
      </c>
      <c r="AE34" s="121">
        <v>30.6</v>
      </c>
      <c r="AF34" s="121">
        <v>30.7</v>
      </c>
      <c r="AG34" s="121">
        <v>30.7</v>
      </c>
      <c r="AH34" s="121">
        <v>30.7</v>
      </c>
      <c r="AI34" s="121">
        <v>30.7</v>
      </c>
      <c r="AJ34" s="121">
        <v>30.7</v>
      </c>
      <c r="AK34" s="121">
        <v>30.7</v>
      </c>
      <c r="AL34" s="121">
        <v>30.7</v>
      </c>
      <c r="AM34" s="121">
        <v>95.7</v>
      </c>
      <c r="AN34" s="121">
        <v>95.7</v>
      </c>
      <c r="AO34" s="121">
        <v>90</v>
      </c>
      <c r="AP34" s="121">
        <v>90</v>
      </c>
      <c r="AQ34" s="121">
        <v>109.4</v>
      </c>
      <c r="AR34" s="121">
        <v>109.5</v>
      </c>
      <c r="AS34" s="121">
        <v>105.4</v>
      </c>
      <c r="AT34" s="121">
        <v>105.4</v>
      </c>
      <c r="AU34" s="121">
        <v>105.4</v>
      </c>
      <c r="AV34" s="121">
        <v>105.4</v>
      </c>
      <c r="AW34" s="121">
        <v>105.4</v>
      </c>
      <c r="AX34" s="121">
        <v>105.4</v>
      </c>
      <c r="AY34" s="121">
        <v>105.4</v>
      </c>
      <c r="AZ34" s="121">
        <v>161.6</v>
      </c>
      <c r="BA34" s="121">
        <v>8053.1</v>
      </c>
      <c r="BB34" s="121">
        <v>8463.2999999999993</v>
      </c>
      <c r="BC34" s="121">
        <v>8337.4</v>
      </c>
      <c r="BD34" s="121">
        <v>8463.2999999999993</v>
      </c>
    </row>
    <row r="35" spans="2:56" s="2" customFormat="1" ht="14.25" customHeight="1" x14ac:dyDescent="0.2">
      <c r="C35" s="2" t="s">
        <v>75</v>
      </c>
      <c r="D35" s="14">
        <v>2022.232</v>
      </c>
      <c r="E35" s="14">
        <v>2603.357</v>
      </c>
      <c r="F35" s="14">
        <v>2862.1</v>
      </c>
      <c r="G35" s="14">
        <v>2719.8</v>
      </c>
      <c r="H35" s="69">
        <v>2601</v>
      </c>
      <c r="I35" s="14">
        <v>2683.2</v>
      </c>
      <c r="J35" s="14">
        <v>2797.6</v>
      </c>
      <c r="K35" s="14">
        <v>2761.2000000000003</v>
      </c>
      <c r="L35" s="14">
        <v>2972.9</v>
      </c>
      <c r="M35" s="14">
        <v>3027.8000000000006</v>
      </c>
      <c r="N35" s="14">
        <v>3084.8</v>
      </c>
      <c r="O35" s="14">
        <v>2914.9</v>
      </c>
      <c r="P35" s="14">
        <v>3294.4</v>
      </c>
      <c r="Q35" s="14">
        <v>3368.2000000000003</v>
      </c>
      <c r="R35" s="14">
        <v>3734.8</v>
      </c>
      <c r="S35" s="14">
        <v>3676.6000000000004</v>
      </c>
      <c r="T35" s="14">
        <v>3612.3999999999996</v>
      </c>
      <c r="U35" s="14">
        <v>3769.7000000000003</v>
      </c>
      <c r="V35" s="14">
        <v>4117.3999999999996</v>
      </c>
      <c r="W35" s="14">
        <v>3819.4999999999995</v>
      </c>
      <c r="X35" s="14">
        <v>4260.1000000000004</v>
      </c>
      <c r="Y35" s="14">
        <v>4772.5999999999995</v>
      </c>
      <c r="Z35" s="14">
        <v>5174.5000000000009</v>
      </c>
      <c r="AA35" s="14">
        <v>5084</v>
      </c>
      <c r="AB35" s="14">
        <v>5879.6</v>
      </c>
      <c r="AC35" s="14">
        <v>7321.8</v>
      </c>
      <c r="AD35" s="14">
        <v>7755.2000000000007</v>
      </c>
      <c r="AE35" s="14">
        <v>7743.1000000000013</v>
      </c>
      <c r="AF35" s="14">
        <v>8424.4000000000015</v>
      </c>
      <c r="AG35" s="14">
        <v>9165.6999999999989</v>
      </c>
      <c r="AH35" s="14">
        <v>10298.6</v>
      </c>
      <c r="AI35" s="14">
        <v>10385.600000000002</v>
      </c>
      <c r="AJ35" s="14">
        <v>10968.000000000002</v>
      </c>
      <c r="AK35" s="14">
        <v>11704</v>
      </c>
      <c r="AL35" s="14">
        <v>12268.8</v>
      </c>
      <c r="AM35" s="14">
        <v>13051.300000000001</v>
      </c>
      <c r="AN35" s="14">
        <v>13636.1</v>
      </c>
      <c r="AO35" s="14">
        <v>14273.9</v>
      </c>
      <c r="AP35" s="14">
        <v>14898.9</v>
      </c>
      <c r="AQ35" s="14">
        <v>15325.8</v>
      </c>
      <c r="AR35" s="14">
        <v>14599.9</v>
      </c>
      <c r="AS35" s="14">
        <v>13943.6</v>
      </c>
      <c r="AT35" s="14">
        <v>14871.5</v>
      </c>
      <c r="AU35" s="14">
        <v>15269.7</v>
      </c>
      <c r="AV35" s="14">
        <v>15803.4</v>
      </c>
      <c r="AW35" s="14">
        <v>16443.099999999999</v>
      </c>
      <c r="AX35" s="14">
        <v>18369.2</v>
      </c>
      <c r="AY35" s="14">
        <v>18857.599999999999</v>
      </c>
      <c r="AZ35" s="14">
        <v>21391.100000000002</v>
      </c>
      <c r="BA35" s="14">
        <f>SUM(BA23:BA34)</f>
        <v>49247.899999999994</v>
      </c>
      <c r="BB35" s="14">
        <f>SUM(BB23:BB34)</f>
        <v>54036.899999999994</v>
      </c>
      <c r="BC35" s="14">
        <f>SUM(BC23:BC34)</f>
        <v>54471.199999999997</v>
      </c>
      <c r="BD35" s="14">
        <f>SUM(BD23:BD34)</f>
        <v>55191</v>
      </c>
    </row>
    <row r="36" spans="2:56" ht="14.25" customHeight="1" x14ac:dyDescent="0.2">
      <c r="D36" s="36"/>
      <c r="E36" s="36"/>
      <c r="F36" s="36"/>
      <c r="G36" s="36"/>
      <c r="H36" s="68"/>
      <c r="I36" s="36"/>
      <c r="J36" s="36"/>
      <c r="K36" s="36"/>
      <c r="L36" s="36"/>
      <c r="M36" s="36"/>
      <c r="N36" s="36"/>
      <c r="O36" s="36"/>
      <c r="P36" s="36"/>
      <c r="Q36" s="36"/>
      <c r="R36" s="36"/>
      <c r="S36" s="36"/>
      <c r="T36" s="36"/>
      <c r="U36" s="36"/>
      <c r="V36" s="36"/>
      <c r="W36" s="36"/>
      <c r="X36" s="36"/>
      <c r="Y36" s="36"/>
      <c r="Z36" s="36"/>
      <c r="AA36" s="36"/>
      <c r="AB36" s="36"/>
      <c r="AC36" s="36"/>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row>
    <row r="37" spans="2:56" s="2" customFormat="1" ht="14.25" customHeight="1" x14ac:dyDescent="0.2">
      <c r="C37" s="2" t="s">
        <v>76</v>
      </c>
      <c r="D37" s="14">
        <v>2740.5410000000002</v>
      </c>
      <c r="E37" s="14">
        <v>3354.7420000000002</v>
      </c>
      <c r="F37" s="14">
        <v>4009.5919999999996</v>
      </c>
      <c r="G37" s="14">
        <v>3906.4</v>
      </c>
      <c r="H37" s="69">
        <v>3728.1</v>
      </c>
      <c r="I37" s="14">
        <v>3559.7</v>
      </c>
      <c r="J37" s="14">
        <v>4045.8999999999996</v>
      </c>
      <c r="K37" s="14">
        <v>4138</v>
      </c>
      <c r="L37" s="14">
        <v>4287.6000000000004</v>
      </c>
      <c r="M37" s="14">
        <v>4276.8000000000011</v>
      </c>
      <c r="N37" s="14">
        <v>4578.2000000000007</v>
      </c>
      <c r="O37" s="14">
        <v>4620.5</v>
      </c>
      <c r="P37" s="14">
        <v>4769.8999999999996</v>
      </c>
      <c r="Q37" s="14">
        <v>5185.1000000000004</v>
      </c>
      <c r="R37" s="14">
        <v>5697.5</v>
      </c>
      <c r="S37" s="14">
        <v>5686.4</v>
      </c>
      <c r="T37" s="14">
        <v>5543.9</v>
      </c>
      <c r="U37" s="14">
        <v>5647.6</v>
      </c>
      <c r="V37" s="14">
        <v>6122.9999999999991</v>
      </c>
      <c r="W37" s="14">
        <v>6064.7999999999993</v>
      </c>
      <c r="X37" s="14">
        <v>6324.9000000000005</v>
      </c>
      <c r="Y37" s="14">
        <v>6562.9</v>
      </c>
      <c r="Z37" s="14">
        <v>7417.3000000000011</v>
      </c>
      <c r="AA37" s="14">
        <v>7119.5</v>
      </c>
      <c r="AB37" s="14">
        <v>8765.8000000000011</v>
      </c>
      <c r="AC37" s="14">
        <v>10001.900000000001</v>
      </c>
      <c r="AD37" s="14">
        <v>11186.2</v>
      </c>
      <c r="AE37" s="14">
        <v>11206.500000000002</v>
      </c>
      <c r="AF37" s="14">
        <v>11065.500000000002</v>
      </c>
      <c r="AG37" s="14">
        <v>12828.699999999999</v>
      </c>
      <c r="AH37" s="14">
        <v>13992.400000000001</v>
      </c>
      <c r="AI37" s="14">
        <v>15705.2</v>
      </c>
      <c r="AJ37" s="14">
        <v>16288.800000000003</v>
      </c>
      <c r="AK37" s="14">
        <v>15506.7</v>
      </c>
      <c r="AL37" s="14">
        <v>16071.5</v>
      </c>
      <c r="AM37" s="14">
        <v>16590.900000000001</v>
      </c>
      <c r="AN37" s="14">
        <v>17175.7</v>
      </c>
      <c r="AO37" s="14">
        <v>18768</v>
      </c>
      <c r="AP37" s="14">
        <v>19393</v>
      </c>
      <c r="AQ37" s="14">
        <v>20643.099999999999</v>
      </c>
      <c r="AR37" s="14">
        <v>19060.599999999999</v>
      </c>
      <c r="AS37" s="14">
        <v>19864.900000000001</v>
      </c>
      <c r="AT37" s="14">
        <v>20441.099999999999</v>
      </c>
      <c r="AU37" s="14">
        <v>20311.5</v>
      </c>
      <c r="AV37" s="14">
        <v>21426.6</v>
      </c>
      <c r="AW37" s="14">
        <v>21940</v>
      </c>
      <c r="AX37" s="14">
        <v>25312</v>
      </c>
      <c r="AY37" s="14">
        <v>26733.8</v>
      </c>
      <c r="AZ37" s="14">
        <v>30423.9</v>
      </c>
      <c r="BA37" s="14">
        <f>BA35+BA11</f>
        <v>64232.19999999999</v>
      </c>
      <c r="BB37" s="14">
        <f>BB35+BB11</f>
        <v>65652</v>
      </c>
      <c r="BC37" s="14">
        <f>BC35+BC11</f>
        <v>66364.899999999994</v>
      </c>
      <c r="BD37" s="14">
        <f>BD35+BD11</f>
        <v>71955.899999999994</v>
      </c>
    </row>
    <row r="38" spans="2:56" ht="14.25" customHeight="1" x14ac:dyDescent="0.2">
      <c r="D38" s="42"/>
      <c r="E38" s="42"/>
      <c r="F38" s="42"/>
      <c r="G38" s="42"/>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row>
    <row r="39" spans="2:56" ht="14.25" customHeight="1" x14ac:dyDescent="0.2">
      <c r="D39" s="42"/>
      <c r="E39" s="42"/>
      <c r="F39" s="42"/>
      <c r="G39" s="42"/>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row>
    <row r="40" spans="2:56" ht="14.25" customHeight="1" x14ac:dyDescent="0.2">
      <c r="B40" s="43"/>
      <c r="C40" s="44" t="s">
        <v>77</v>
      </c>
      <c r="D40" s="41">
        <v>2009</v>
      </c>
      <c r="E40" s="41">
        <v>2010</v>
      </c>
      <c r="F40" s="41">
        <v>2011</v>
      </c>
      <c r="G40" s="41" t="s">
        <v>145</v>
      </c>
      <c r="H40" s="41" t="s">
        <v>144</v>
      </c>
      <c r="I40" s="41" t="s">
        <v>147</v>
      </c>
      <c r="J40" s="41">
        <v>2012</v>
      </c>
      <c r="K40" s="41" t="s">
        <v>149</v>
      </c>
      <c r="L40" s="41" t="s">
        <v>150</v>
      </c>
      <c r="M40" s="41" t="s">
        <v>152</v>
      </c>
      <c r="N40" s="41">
        <v>2013</v>
      </c>
      <c r="O40" s="41" t="s">
        <v>194</v>
      </c>
      <c r="P40" s="41" t="s">
        <v>234</v>
      </c>
      <c r="Q40" s="41" t="s">
        <v>235</v>
      </c>
      <c r="R40" s="41">
        <v>2014</v>
      </c>
      <c r="S40" s="41" t="s">
        <v>237</v>
      </c>
      <c r="T40" s="41" t="s">
        <v>240</v>
      </c>
      <c r="U40" s="41" t="s">
        <v>242</v>
      </c>
      <c r="V40" s="41">
        <v>2015</v>
      </c>
      <c r="W40" s="41" t="s">
        <v>244</v>
      </c>
      <c r="X40" s="41" t="s">
        <v>245</v>
      </c>
      <c r="Y40" s="41" t="s">
        <v>246</v>
      </c>
      <c r="Z40" s="41">
        <v>2016</v>
      </c>
      <c r="AA40" s="41" t="s">
        <v>250</v>
      </c>
      <c r="AB40" s="41" t="s">
        <v>251</v>
      </c>
      <c r="AC40" s="41" t="s">
        <v>252</v>
      </c>
      <c r="AD40" s="41">
        <v>2017</v>
      </c>
      <c r="AE40" s="41" t="s">
        <v>275</v>
      </c>
      <c r="AF40" s="41" t="s">
        <v>279</v>
      </c>
      <c r="AG40" s="41" t="s">
        <v>280</v>
      </c>
      <c r="AH40" s="41">
        <v>2018</v>
      </c>
      <c r="AI40" s="41" t="s">
        <v>282</v>
      </c>
      <c r="AJ40" s="41" t="s">
        <v>283</v>
      </c>
      <c r="AK40" s="41" t="s">
        <v>290</v>
      </c>
      <c r="AL40" s="41" t="s">
        <v>291</v>
      </c>
      <c r="AM40" s="41" t="s">
        <v>292</v>
      </c>
      <c r="AN40" s="41" t="s">
        <v>293</v>
      </c>
      <c r="AO40" s="41" t="s">
        <v>296</v>
      </c>
      <c r="AP40" s="41">
        <v>2019</v>
      </c>
      <c r="AQ40" s="41" t="s">
        <v>298</v>
      </c>
      <c r="AR40" s="41" t="s">
        <v>302</v>
      </c>
      <c r="AS40" s="41" t="s">
        <v>305</v>
      </c>
      <c r="AT40" s="41">
        <v>2020</v>
      </c>
      <c r="AU40" s="41" t="s">
        <v>319</v>
      </c>
      <c r="AV40" s="41" t="s">
        <v>320</v>
      </c>
      <c r="AW40" s="41" t="s">
        <v>321</v>
      </c>
      <c r="AX40" s="41">
        <v>2021</v>
      </c>
      <c r="AY40" s="41" t="s">
        <v>325</v>
      </c>
      <c r="AZ40" s="41" t="str">
        <f>AZ2</f>
        <v>1H22</v>
      </c>
      <c r="BA40" s="41" t="str">
        <f>BA2</f>
        <v>9M22</v>
      </c>
      <c r="BB40" s="41">
        <f>BB2</f>
        <v>2022</v>
      </c>
      <c r="BC40" s="41" t="str">
        <f>BC2</f>
        <v>1Q23</v>
      </c>
      <c r="BD40" s="41" t="str">
        <f>BD2</f>
        <v>1H23</v>
      </c>
    </row>
    <row r="41" spans="2:56" s="2" customFormat="1" ht="14.25" customHeight="1" x14ac:dyDescent="0.2">
      <c r="B41" s="2" t="s">
        <v>78</v>
      </c>
      <c r="C41" s="70"/>
      <c r="D41" s="71"/>
      <c r="E41" s="71"/>
      <c r="F41" s="71"/>
    </row>
    <row r="42" spans="2:56" ht="14.25" customHeight="1" x14ac:dyDescent="0.2">
      <c r="C42" s="72" t="s">
        <v>79</v>
      </c>
      <c r="D42" s="36">
        <v>292.46699999999998</v>
      </c>
      <c r="E42" s="36">
        <v>442.95600000000002</v>
      </c>
      <c r="F42" s="36">
        <v>488.7</v>
      </c>
      <c r="G42" s="8">
        <v>257.3</v>
      </c>
      <c r="H42" s="22">
        <v>336.7</v>
      </c>
      <c r="I42" s="36">
        <v>270.3</v>
      </c>
      <c r="J42" s="36">
        <v>356.2</v>
      </c>
      <c r="K42" s="36">
        <v>303</v>
      </c>
      <c r="L42" s="36">
        <v>451.7</v>
      </c>
      <c r="M42" s="36">
        <v>355.3</v>
      </c>
      <c r="N42" s="36">
        <v>460.5</v>
      </c>
      <c r="O42" s="36">
        <v>342</v>
      </c>
      <c r="P42" s="36">
        <v>560.9</v>
      </c>
      <c r="Q42" s="36">
        <v>558.70000000000005</v>
      </c>
      <c r="R42" s="36">
        <v>828.4</v>
      </c>
      <c r="S42" s="36">
        <v>555.9</v>
      </c>
      <c r="T42" s="36">
        <v>562.70000000000005</v>
      </c>
      <c r="U42" s="36">
        <v>552.79999999999995</v>
      </c>
      <c r="V42" s="36">
        <v>690.6</v>
      </c>
      <c r="W42" s="36">
        <v>429.1</v>
      </c>
      <c r="X42" s="36">
        <v>710.1</v>
      </c>
      <c r="Y42" s="36">
        <v>891.3</v>
      </c>
      <c r="Z42" s="36">
        <v>910.9</v>
      </c>
      <c r="AA42" s="36">
        <v>739</v>
      </c>
      <c r="AB42" s="36">
        <v>1339.1</v>
      </c>
      <c r="AC42" s="36">
        <v>1652.6</v>
      </c>
      <c r="AD42" s="118">
        <v>1331.7</v>
      </c>
      <c r="AE42" s="118">
        <v>1043.2</v>
      </c>
      <c r="AF42" s="118">
        <v>1111.2</v>
      </c>
      <c r="AG42" s="118">
        <v>1561</v>
      </c>
      <c r="AH42" s="118">
        <v>2202.6</v>
      </c>
      <c r="AI42" s="118">
        <v>2015.4</v>
      </c>
      <c r="AJ42" s="118">
        <v>2015.4</v>
      </c>
      <c r="AK42" s="118">
        <v>2372.8000000000002</v>
      </c>
      <c r="AL42" s="118">
        <v>2372.8000000000002</v>
      </c>
      <c r="AM42" s="118">
        <v>2305.1999999999998</v>
      </c>
      <c r="AN42" s="118">
        <v>2305.1999999999998</v>
      </c>
      <c r="AO42" s="118">
        <v>2565.4</v>
      </c>
      <c r="AP42" s="118">
        <v>2565.4</v>
      </c>
      <c r="AQ42" s="118">
        <v>2091.6</v>
      </c>
      <c r="AR42" s="118">
        <v>636.29999999999995</v>
      </c>
      <c r="AS42" s="118">
        <v>998.4</v>
      </c>
      <c r="AT42" s="118">
        <v>1661</v>
      </c>
      <c r="AU42" s="118">
        <v>1182.5999999999999</v>
      </c>
      <c r="AV42" s="118">
        <v>1120.7</v>
      </c>
      <c r="AW42" s="118">
        <v>1123</v>
      </c>
      <c r="AX42" s="118">
        <v>2059.3000000000002</v>
      </c>
      <c r="AY42" s="118">
        <v>1402.4</v>
      </c>
      <c r="AZ42" s="118">
        <v>2993.8</v>
      </c>
      <c r="BA42" s="118">
        <v>8168.4</v>
      </c>
      <c r="BB42" s="118">
        <v>6177.8</v>
      </c>
      <c r="BC42" s="118">
        <v>4082.7</v>
      </c>
      <c r="BD42" s="118">
        <v>4623</v>
      </c>
    </row>
    <row r="43" spans="2:56" ht="14.25" customHeight="1" x14ac:dyDescent="0.2">
      <c r="C43" s="72" t="s">
        <v>346</v>
      </c>
      <c r="D43" s="36"/>
      <c r="E43" s="36"/>
      <c r="F43" s="36"/>
      <c r="G43" s="8"/>
      <c r="H43" s="22"/>
      <c r="I43" s="36"/>
      <c r="J43" s="36"/>
      <c r="K43" s="36"/>
      <c r="L43" s="36"/>
      <c r="M43" s="36"/>
      <c r="N43" s="36"/>
      <c r="O43" s="36"/>
      <c r="P43" s="36"/>
      <c r="Q43" s="36"/>
      <c r="R43" s="36"/>
      <c r="S43" s="36"/>
      <c r="T43" s="36"/>
      <c r="U43" s="36"/>
      <c r="V43" s="36"/>
      <c r="W43" s="36"/>
      <c r="X43" s="36"/>
      <c r="Y43" s="36"/>
      <c r="Z43" s="36"/>
      <c r="AA43" s="36"/>
      <c r="AB43" s="36"/>
      <c r="AC43" s="36"/>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v>534.1</v>
      </c>
      <c r="BB43" s="118">
        <v>141.80000000000001</v>
      </c>
      <c r="BC43" s="118">
        <v>106.8</v>
      </c>
      <c r="BD43" s="118">
        <v>118.3</v>
      </c>
    </row>
    <row r="44" spans="2:56" ht="14.25" customHeight="1" x14ac:dyDescent="0.2">
      <c r="C44" s="72" t="s">
        <v>80</v>
      </c>
      <c r="D44" s="36">
        <v>30.149000000000001</v>
      </c>
      <c r="E44" s="36">
        <v>58.023000000000003</v>
      </c>
      <c r="F44" s="36">
        <v>58.7</v>
      </c>
      <c r="G44" s="8">
        <v>74.400000000000006</v>
      </c>
      <c r="H44" s="22">
        <v>58.8</v>
      </c>
      <c r="I44" s="36">
        <v>63.8</v>
      </c>
      <c r="J44" s="36">
        <v>53.2</v>
      </c>
      <c r="K44" s="36">
        <v>74</v>
      </c>
      <c r="L44" s="36">
        <v>65.599999999999994</v>
      </c>
      <c r="M44" s="36">
        <v>69.7</v>
      </c>
      <c r="N44" s="36">
        <v>73.900000000000006</v>
      </c>
      <c r="O44" s="36">
        <v>89.2</v>
      </c>
      <c r="P44" s="36">
        <v>72.3</v>
      </c>
      <c r="Q44" s="36">
        <v>76.3</v>
      </c>
      <c r="R44" s="36">
        <v>86.3</v>
      </c>
      <c r="S44" s="36">
        <v>104.3</v>
      </c>
      <c r="T44" s="36">
        <v>81.3</v>
      </c>
      <c r="U44" s="36">
        <v>86.4</v>
      </c>
      <c r="V44" s="36">
        <v>85.6</v>
      </c>
      <c r="W44" s="36">
        <v>106.3</v>
      </c>
      <c r="X44" s="36">
        <v>81.5</v>
      </c>
      <c r="Y44" s="36">
        <v>88.7</v>
      </c>
      <c r="Z44" s="36">
        <v>95</v>
      </c>
      <c r="AA44" s="36">
        <v>120.3</v>
      </c>
      <c r="AB44" s="36">
        <v>93.7</v>
      </c>
      <c r="AC44" s="36">
        <v>103.7</v>
      </c>
      <c r="AD44" s="118">
        <v>109.2</v>
      </c>
      <c r="AE44" s="118">
        <v>130.69999999999999</v>
      </c>
      <c r="AF44" s="118">
        <v>112.9</v>
      </c>
      <c r="AG44" s="118">
        <v>128.19999999999999</v>
      </c>
      <c r="AH44" s="118">
        <v>135</v>
      </c>
      <c r="AI44" s="118">
        <v>164.5</v>
      </c>
      <c r="AJ44" s="118">
        <v>164.5</v>
      </c>
      <c r="AK44" s="118">
        <v>133</v>
      </c>
      <c r="AL44" s="118">
        <v>133</v>
      </c>
      <c r="AM44" s="118">
        <v>152</v>
      </c>
      <c r="AN44" s="118">
        <v>152</v>
      </c>
      <c r="AO44" s="118">
        <v>161.80000000000001</v>
      </c>
      <c r="AP44" s="118">
        <v>161.80000000000001</v>
      </c>
      <c r="AQ44" s="118">
        <v>209.8</v>
      </c>
      <c r="AR44" s="118">
        <v>160.9</v>
      </c>
      <c r="AS44" s="118">
        <v>187.8</v>
      </c>
      <c r="AT44" s="118">
        <v>218.5</v>
      </c>
      <c r="AU44" s="118">
        <v>280.7</v>
      </c>
      <c r="AV44" s="118">
        <v>215.6</v>
      </c>
      <c r="AW44" s="118">
        <v>236.9</v>
      </c>
      <c r="AX44" s="118">
        <v>276.10000000000002</v>
      </c>
      <c r="AY44" s="118">
        <v>312.5</v>
      </c>
      <c r="AZ44" s="118">
        <v>248</v>
      </c>
      <c r="BA44" s="118">
        <v>360.9</v>
      </c>
      <c r="BB44" s="118">
        <v>333.7</v>
      </c>
      <c r="BC44" s="118">
        <v>410.6</v>
      </c>
      <c r="BD44" s="118">
        <v>395.4</v>
      </c>
    </row>
    <row r="45" spans="2:56" ht="14.25" customHeight="1" x14ac:dyDescent="0.2">
      <c r="C45" s="72" t="s">
        <v>81</v>
      </c>
      <c r="D45" s="8">
        <v>446.60199999999998</v>
      </c>
      <c r="E45" s="8">
        <v>233.672</v>
      </c>
      <c r="F45" s="8">
        <v>130.9</v>
      </c>
      <c r="G45" s="8">
        <v>160</v>
      </c>
      <c r="H45" s="22">
        <v>145.80000000000001</v>
      </c>
      <c r="I45" s="36">
        <v>186.7</v>
      </c>
      <c r="J45" s="36">
        <v>210.1</v>
      </c>
      <c r="K45" s="36">
        <v>246.5</v>
      </c>
      <c r="L45" s="36">
        <v>271.60000000000002</v>
      </c>
      <c r="M45" s="36">
        <v>305.3</v>
      </c>
      <c r="N45" s="36">
        <v>275.39999999999998</v>
      </c>
      <c r="O45" s="36">
        <v>309.8</v>
      </c>
      <c r="P45" s="36">
        <v>308.10000000000002</v>
      </c>
      <c r="Q45" s="36">
        <v>245.9</v>
      </c>
      <c r="R45" s="36">
        <v>300.89999999999998</v>
      </c>
      <c r="S45" s="36">
        <v>417.2</v>
      </c>
      <c r="T45" s="36">
        <v>321.5</v>
      </c>
      <c r="U45" s="36">
        <v>368.7</v>
      </c>
      <c r="V45" s="36">
        <v>422.4</v>
      </c>
      <c r="W45" s="36">
        <v>674.3</v>
      </c>
      <c r="X45" s="36">
        <v>642</v>
      </c>
      <c r="Y45" s="36">
        <v>593.1</v>
      </c>
      <c r="Z45" s="36">
        <v>654.6</v>
      </c>
      <c r="AA45" s="36">
        <v>396.7</v>
      </c>
      <c r="AB45" s="36">
        <v>425.9</v>
      </c>
      <c r="AC45" s="36">
        <v>547</v>
      </c>
      <c r="AD45" s="118">
        <v>537.20000000000005</v>
      </c>
      <c r="AE45" s="118">
        <v>533.29999999999995</v>
      </c>
      <c r="AF45" s="118">
        <v>397.70000000000005</v>
      </c>
      <c r="AG45" s="118">
        <v>708.80000000000007</v>
      </c>
      <c r="AH45" s="118">
        <v>616.59999999999991</v>
      </c>
      <c r="AI45" s="118">
        <v>812.2</v>
      </c>
      <c r="AJ45" s="118">
        <v>812.2</v>
      </c>
      <c r="AK45" s="118">
        <v>276.5</v>
      </c>
      <c r="AL45" s="118">
        <v>276.5</v>
      </c>
      <c r="AM45" s="118">
        <v>296.7</v>
      </c>
      <c r="AN45" s="118">
        <v>296.7</v>
      </c>
      <c r="AO45" s="118">
        <v>144.29999999999998</v>
      </c>
      <c r="AP45" s="118">
        <v>144.29999999999998</v>
      </c>
      <c r="AQ45" s="118">
        <v>734.7</v>
      </c>
      <c r="AR45" s="118">
        <v>745.7</v>
      </c>
      <c r="AS45" s="118">
        <v>745.5</v>
      </c>
      <c r="AT45" s="118">
        <v>1615</v>
      </c>
      <c r="AU45" s="118">
        <v>2252.8000000000002</v>
      </c>
      <c r="AV45" s="118">
        <v>2459.1999999999998</v>
      </c>
      <c r="AW45" s="118">
        <v>2018.6000000000001</v>
      </c>
      <c r="AX45" s="118">
        <v>1884.8000000000002</v>
      </c>
      <c r="AY45" s="118">
        <v>1739.1</v>
      </c>
      <c r="AZ45" s="118">
        <v>1830.4</v>
      </c>
      <c r="BA45" s="118">
        <v>3065.6</v>
      </c>
      <c r="BB45" s="118">
        <v>3353.5</v>
      </c>
      <c r="BC45" s="118">
        <v>6192.2</v>
      </c>
      <c r="BD45" s="118">
        <v>6815.3</v>
      </c>
    </row>
    <row r="46" spans="2:56" ht="14.25" customHeight="1" x14ac:dyDescent="0.2">
      <c r="C46" s="72" t="s">
        <v>285</v>
      </c>
      <c r="D46" s="8"/>
      <c r="E46" s="8"/>
      <c r="F46" s="8"/>
      <c r="G46" s="8"/>
      <c r="H46" s="22"/>
      <c r="I46" s="36"/>
      <c r="J46" s="36"/>
      <c r="K46" s="36"/>
      <c r="L46" s="36"/>
      <c r="M46" s="36"/>
      <c r="N46" s="36"/>
      <c r="O46" s="36"/>
      <c r="P46" s="36"/>
      <c r="Q46" s="36"/>
      <c r="R46" s="36"/>
      <c r="S46" s="36"/>
      <c r="T46" s="36"/>
      <c r="U46" s="36"/>
      <c r="V46" s="36"/>
      <c r="W46" s="36"/>
      <c r="X46" s="36"/>
      <c r="Y46" s="36"/>
      <c r="Z46" s="36"/>
      <c r="AA46" s="36"/>
      <c r="AB46" s="36"/>
      <c r="AC46" s="36"/>
      <c r="AD46" s="118"/>
      <c r="AE46" s="118"/>
      <c r="AF46" s="118"/>
      <c r="AG46" s="118"/>
      <c r="AH46" s="118"/>
      <c r="AI46" s="118">
        <v>0</v>
      </c>
      <c r="AJ46" s="118">
        <v>125.2</v>
      </c>
      <c r="AK46" s="118">
        <v>0</v>
      </c>
      <c r="AL46" s="118">
        <v>107</v>
      </c>
      <c r="AM46" s="118">
        <v>0</v>
      </c>
      <c r="AN46" s="118">
        <v>106.1</v>
      </c>
      <c r="AO46" s="118">
        <v>0</v>
      </c>
      <c r="AP46" s="118">
        <v>116</v>
      </c>
      <c r="AQ46" s="118">
        <v>132.6</v>
      </c>
      <c r="AR46" s="118">
        <v>133.6</v>
      </c>
      <c r="AS46" s="118">
        <v>129.69999999999999</v>
      </c>
      <c r="AT46" s="118">
        <v>130.19999999999999</v>
      </c>
      <c r="AU46" s="118">
        <v>133.4</v>
      </c>
      <c r="AV46" s="118">
        <v>139.30000000000001</v>
      </c>
      <c r="AW46" s="118">
        <v>156.4</v>
      </c>
      <c r="AX46" s="118">
        <v>157</v>
      </c>
      <c r="AY46" s="118">
        <v>147.19999999999999</v>
      </c>
      <c r="AZ46" s="118">
        <v>147.4</v>
      </c>
      <c r="BA46" s="118">
        <v>176.4</v>
      </c>
      <c r="BB46" s="118">
        <v>185.2</v>
      </c>
      <c r="BC46" s="118">
        <v>204.3</v>
      </c>
      <c r="BD46" s="118">
        <v>222.8</v>
      </c>
    </row>
    <row r="47" spans="2:56" ht="14.25" customHeight="1" x14ac:dyDescent="0.2">
      <c r="C47" s="72" t="s">
        <v>239</v>
      </c>
      <c r="D47" s="8">
        <v>0</v>
      </c>
      <c r="E47" s="8">
        <v>0</v>
      </c>
      <c r="F47" s="8">
        <v>0</v>
      </c>
      <c r="G47" s="8">
        <v>0</v>
      </c>
      <c r="H47" s="8">
        <v>0</v>
      </c>
      <c r="I47" s="8">
        <v>0</v>
      </c>
      <c r="J47" s="8">
        <v>0</v>
      </c>
      <c r="K47" s="8">
        <v>0</v>
      </c>
      <c r="L47" s="8">
        <v>0</v>
      </c>
      <c r="M47" s="8">
        <v>0</v>
      </c>
      <c r="N47" s="8">
        <v>0</v>
      </c>
      <c r="O47" s="8">
        <v>0</v>
      </c>
      <c r="P47" s="8">
        <v>0</v>
      </c>
      <c r="Q47" s="8">
        <v>0</v>
      </c>
      <c r="R47" s="8">
        <v>0</v>
      </c>
      <c r="S47" s="8">
        <v>0</v>
      </c>
      <c r="T47" s="36">
        <v>9.6</v>
      </c>
      <c r="U47" s="36">
        <v>32.9</v>
      </c>
      <c r="V47" s="36">
        <v>0</v>
      </c>
      <c r="W47" s="36"/>
      <c r="X47" s="36"/>
      <c r="Y47" s="36"/>
      <c r="Z47" s="36"/>
      <c r="AA47" s="36">
        <v>1.6</v>
      </c>
      <c r="AB47" s="36">
        <v>2.8</v>
      </c>
      <c r="AC47" s="36">
        <v>6.6</v>
      </c>
      <c r="AD47" s="118">
        <v>6.8</v>
      </c>
      <c r="AE47" s="118">
        <v>14.6</v>
      </c>
      <c r="AF47" s="118">
        <v>13.9</v>
      </c>
      <c r="AG47" s="118">
        <v>13.3</v>
      </c>
      <c r="AH47" s="118">
        <v>18.7</v>
      </c>
      <c r="AI47" s="118">
        <v>13</v>
      </c>
      <c r="AJ47" s="118">
        <v>13</v>
      </c>
      <c r="AK47" s="118">
        <v>18.600000000000001</v>
      </c>
      <c r="AL47" s="118">
        <v>18.600000000000001</v>
      </c>
      <c r="AM47" s="118">
        <v>20.5</v>
      </c>
      <c r="AN47" s="118">
        <v>20.5</v>
      </c>
      <c r="AO47" s="118">
        <v>26.8</v>
      </c>
      <c r="AP47" s="118">
        <v>26.8</v>
      </c>
      <c r="AQ47" s="118">
        <v>44.7</v>
      </c>
      <c r="AR47" s="118">
        <v>46.8</v>
      </c>
      <c r="AS47" s="118">
        <v>62.1</v>
      </c>
      <c r="AT47" s="118">
        <v>66.400000000000006</v>
      </c>
      <c r="AU47" s="118">
        <v>50.1</v>
      </c>
      <c r="AV47" s="118">
        <v>56.9</v>
      </c>
      <c r="AW47" s="118">
        <v>32.700000000000003</v>
      </c>
      <c r="AX47" s="118">
        <v>9.1</v>
      </c>
      <c r="AY47" s="118">
        <v>44.2</v>
      </c>
      <c r="AZ47" s="118">
        <v>47.3</v>
      </c>
      <c r="BA47" s="118">
        <v>63.3</v>
      </c>
      <c r="BB47" s="118">
        <v>137.4</v>
      </c>
      <c r="BC47" s="118">
        <v>196.7</v>
      </c>
      <c r="BD47" s="118">
        <v>403</v>
      </c>
    </row>
    <row r="48" spans="2:56" ht="14.25" customHeight="1" x14ac:dyDescent="0.2">
      <c r="C48" s="7" t="s">
        <v>15</v>
      </c>
      <c r="D48" s="36">
        <v>11.539</v>
      </c>
      <c r="E48" s="36">
        <v>22.725000000000001</v>
      </c>
      <c r="F48" s="36">
        <v>32.5</v>
      </c>
      <c r="G48" s="8">
        <v>28.3</v>
      </c>
      <c r="H48" s="22">
        <v>25</v>
      </c>
      <c r="I48" s="36">
        <v>26.4</v>
      </c>
      <c r="J48" s="36">
        <v>26</v>
      </c>
      <c r="K48" s="36">
        <v>26.1</v>
      </c>
      <c r="L48" s="36">
        <v>26.9</v>
      </c>
      <c r="M48" s="36">
        <v>37.5</v>
      </c>
      <c r="N48" s="36">
        <v>35.200000000000003</v>
      </c>
      <c r="O48" s="36">
        <v>43</v>
      </c>
      <c r="P48" s="36">
        <v>21.6</v>
      </c>
      <c r="Q48" s="36">
        <v>29.1</v>
      </c>
      <c r="R48" s="36">
        <v>41.3</v>
      </c>
      <c r="S48" s="36">
        <v>30.3</v>
      </c>
      <c r="T48" s="36">
        <v>21.6</v>
      </c>
      <c r="U48" s="36">
        <v>23</v>
      </c>
      <c r="V48" s="36">
        <v>28.3</v>
      </c>
      <c r="W48" s="36">
        <v>25</v>
      </c>
      <c r="X48" s="36">
        <v>16.7</v>
      </c>
      <c r="Y48" s="36">
        <v>18.8</v>
      </c>
      <c r="Z48" s="36">
        <v>23</v>
      </c>
      <c r="AA48" s="36">
        <v>34.6</v>
      </c>
      <c r="AB48" s="36">
        <v>22.3</v>
      </c>
      <c r="AC48" s="36">
        <v>29.7</v>
      </c>
      <c r="AD48" s="118">
        <v>31.3</v>
      </c>
      <c r="AE48" s="118">
        <v>45.3</v>
      </c>
      <c r="AF48" s="118">
        <v>19.7</v>
      </c>
      <c r="AG48" s="118">
        <v>30.5</v>
      </c>
      <c r="AH48" s="118">
        <v>41.1</v>
      </c>
      <c r="AI48" s="118">
        <v>46.8</v>
      </c>
      <c r="AJ48" s="118">
        <v>45.1</v>
      </c>
      <c r="AK48" s="118">
        <v>24.2</v>
      </c>
      <c r="AL48" s="118">
        <v>22.5</v>
      </c>
      <c r="AM48" s="118">
        <v>36.299999999999997</v>
      </c>
      <c r="AN48" s="118">
        <v>34</v>
      </c>
      <c r="AO48" s="118">
        <v>58.7</v>
      </c>
      <c r="AP48" s="118">
        <v>54.6</v>
      </c>
      <c r="AQ48" s="118">
        <v>56.7</v>
      </c>
      <c r="AR48" s="118">
        <v>29.1</v>
      </c>
      <c r="AS48" s="118">
        <v>103.6</v>
      </c>
      <c r="AT48" s="118">
        <v>117.6</v>
      </c>
      <c r="AU48" s="118">
        <v>111.1</v>
      </c>
      <c r="AV48" s="118">
        <v>38</v>
      </c>
      <c r="AW48" s="118">
        <v>37.6</v>
      </c>
      <c r="AX48" s="118">
        <v>9</v>
      </c>
      <c r="AY48" s="118">
        <v>30</v>
      </c>
      <c r="AZ48" s="118">
        <v>18.899999999999999</v>
      </c>
      <c r="BA48" s="118">
        <v>16.7</v>
      </c>
      <c r="BB48" s="118">
        <v>11.7</v>
      </c>
      <c r="BC48" s="118">
        <v>180.8</v>
      </c>
      <c r="BD48" s="118">
        <v>29.4</v>
      </c>
    </row>
    <row r="49" spans="2:56" ht="14.25" customHeight="1" x14ac:dyDescent="0.2">
      <c r="C49" s="7" t="s">
        <v>82</v>
      </c>
      <c r="D49" s="36">
        <v>7.9109999999999996</v>
      </c>
      <c r="E49" s="8">
        <v>40.207000000000001</v>
      </c>
      <c r="F49" s="8">
        <v>38.299999999999997</v>
      </c>
      <c r="G49" s="8">
        <v>38.700000000000003</v>
      </c>
      <c r="H49" s="22">
        <v>13.3</v>
      </c>
      <c r="I49" s="36">
        <v>12.9</v>
      </c>
      <c r="J49" s="36">
        <v>18.7</v>
      </c>
      <c r="K49" s="36">
        <v>17.899999999999999</v>
      </c>
      <c r="L49" s="36">
        <v>13.2</v>
      </c>
      <c r="M49" s="36">
        <v>12.4</v>
      </c>
      <c r="N49" s="36">
        <v>53.1</v>
      </c>
      <c r="O49" s="36">
        <v>50.5</v>
      </c>
      <c r="P49" s="36">
        <v>12.8</v>
      </c>
      <c r="Q49" s="36">
        <v>13.8</v>
      </c>
      <c r="R49" s="36">
        <v>59.2</v>
      </c>
      <c r="S49" s="36">
        <v>63.7</v>
      </c>
      <c r="T49" s="36">
        <v>22</v>
      </c>
      <c r="U49" s="36">
        <v>25.1</v>
      </c>
      <c r="V49" s="36">
        <v>29.3</v>
      </c>
      <c r="W49" s="36">
        <v>31.2</v>
      </c>
      <c r="X49" s="36">
        <v>31.3</v>
      </c>
      <c r="Y49" s="36">
        <v>28.1</v>
      </c>
      <c r="Z49" s="36">
        <v>39.700000000000003</v>
      </c>
      <c r="AA49" s="36">
        <v>34</v>
      </c>
      <c r="AB49" s="36">
        <v>33.4</v>
      </c>
      <c r="AC49" s="36">
        <v>34.9</v>
      </c>
      <c r="AD49" s="118">
        <v>36.4</v>
      </c>
      <c r="AE49" s="118">
        <v>35.700000000000003</v>
      </c>
      <c r="AF49" s="118">
        <v>36.6</v>
      </c>
      <c r="AG49" s="118">
        <v>37.9</v>
      </c>
      <c r="AH49" s="118">
        <v>42.6</v>
      </c>
      <c r="AI49" s="118">
        <v>59.5</v>
      </c>
      <c r="AJ49" s="118">
        <v>59.5</v>
      </c>
      <c r="AK49" s="118">
        <v>66.099999999999994</v>
      </c>
      <c r="AL49" s="118">
        <v>66.099999999999994</v>
      </c>
      <c r="AM49" s="118">
        <v>65.400000000000006</v>
      </c>
      <c r="AN49" s="118">
        <v>65.400000000000006</v>
      </c>
      <c r="AO49" s="118">
        <v>63.4</v>
      </c>
      <c r="AP49" s="118">
        <v>63.4</v>
      </c>
      <c r="AQ49" s="118">
        <v>59.4</v>
      </c>
      <c r="AR49" s="118">
        <v>114.5</v>
      </c>
      <c r="AS49" s="118">
        <v>115.2</v>
      </c>
      <c r="AT49" s="118">
        <v>72.400000000000006</v>
      </c>
      <c r="AU49" s="118">
        <v>72.400000000000006</v>
      </c>
      <c r="AV49" s="118">
        <v>64.3</v>
      </c>
      <c r="AW49" s="118">
        <v>73.2</v>
      </c>
      <c r="AX49" s="118">
        <v>288.8</v>
      </c>
      <c r="AY49" s="118">
        <v>300.10000000000002</v>
      </c>
      <c r="AZ49" s="118">
        <v>111.9</v>
      </c>
      <c r="BA49" s="118">
        <v>294.5</v>
      </c>
      <c r="BB49" s="118">
        <v>320.39999999999998</v>
      </c>
      <c r="BC49" s="118">
        <v>319.10000000000002</v>
      </c>
      <c r="BD49" s="118">
        <v>313.2</v>
      </c>
    </row>
    <row r="50" spans="2:56" ht="14.25" customHeight="1" x14ac:dyDescent="0.2">
      <c r="C50" s="7" t="s">
        <v>83</v>
      </c>
      <c r="D50" s="36">
        <v>40.418999999999997</v>
      </c>
      <c r="E50" s="36">
        <v>36.121000000000002</v>
      </c>
      <c r="F50" s="36">
        <v>44.7</v>
      </c>
      <c r="G50" s="8">
        <v>39.5</v>
      </c>
      <c r="H50" s="22">
        <v>44.7</v>
      </c>
      <c r="I50" s="36">
        <v>48.1</v>
      </c>
      <c r="J50" s="36">
        <v>70</v>
      </c>
      <c r="K50" s="36">
        <v>58.8</v>
      </c>
      <c r="L50" s="36">
        <v>51.3</v>
      </c>
      <c r="M50" s="36">
        <v>42.7</v>
      </c>
      <c r="N50" s="36">
        <v>78.599999999999994</v>
      </c>
      <c r="O50" s="36">
        <v>57.1</v>
      </c>
      <c r="P50" s="36">
        <v>58.8</v>
      </c>
      <c r="Q50" s="36">
        <v>58.3</v>
      </c>
      <c r="R50" s="36">
        <v>82.3</v>
      </c>
      <c r="S50" s="36">
        <v>80.599999999999994</v>
      </c>
      <c r="T50" s="36">
        <v>94.4</v>
      </c>
      <c r="U50" s="36">
        <v>51.6</v>
      </c>
      <c r="V50" s="36">
        <v>99.9</v>
      </c>
      <c r="W50" s="36">
        <v>81.900000000000006</v>
      </c>
      <c r="X50" s="36">
        <v>70.400000000000006</v>
      </c>
      <c r="Y50" s="36">
        <v>78.8</v>
      </c>
      <c r="Z50" s="36">
        <v>118.5</v>
      </c>
      <c r="AA50" s="36">
        <v>109.7</v>
      </c>
      <c r="AB50" s="36">
        <v>126.6</v>
      </c>
      <c r="AC50" s="36">
        <v>113</v>
      </c>
      <c r="AD50" s="118">
        <v>181.5</v>
      </c>
      <c r="AE50" s="118">
        <v>141.5</v>
      </c>
      <c r="AF50" s="118">
        <v>169.20000000000002</v>
      </c>
      <c r="AG50" s="118">
        <v>186.39999999999998</v>
      </c>
      <c r="AH50" s="118">
        <v>282.8</v>
      </c>
      <c r="AI50" s="118">
        <v>214.7</v>
      </c>
      <c r="AJ50" s="118">
        <v>214.7</v>
      </c>
      <c r="AK50" s="118">
        <v>275.2</v>
      </c>
      <c r="AL50" s="118">
        <v>275.2</v>
      </c>
      <c r="AM50" s="118">
        <v>364.7</v>
      </c>
      <c r="AN50" s="118">
        <v>364.7</v>
      </c>
      <c r="AO50" s="118">
        <v>390</v>
      </c>
      <c r="AP50" s="118">
        <v>390</v>
      </c>
      <c r="AQ50" s="118">
        <v>338.1</v>
      </c>
      <c r="AR50" s="118">
        <v>230.1</v>
      </c>
      <c r="AS50" s="118">
        <v>330.5</v>
      </c>
      <c r="AT50" s="118">
        <v>415.3</v>
      </c>
      <c r="AU50" s="118">
        <v>340.3</v>
      </c>
      <c r="AV50" s="118">
        <v>306.2</v>
      </c>
      <c r="AW50" s="118">
        <v>255.7</v>
      </c>
      <c r="AX50" s="118">
        <v>300.39999999999998</v>
      </c>
      <c r="AY50" s="118">
        <v>226.7</v>
      </c>
      <c r="AZ50" s="118">
        <v>303.10000000000002</v>
      </c>
      <c r="BA50" s="118">
        <v>1468.4</v>
      </c>
      <c r="BB50" s="118">
        <v>575.29999999999995</v>
      </c>
      <c r="BC50" s="118">
        <v>557.20000000000005</v>
      </c>
      <c r="BD50" s="118">
        <v>600.80000000000007</v>
      </c>
    </row>
    <row r="51" spans="2:56" s="2" customFormat="1" ht="14.25" customHeight="1" x14ac:dyDescent="0.2">
      <c r="C51" s="2" t="s">
        <v>84</v>
      </c>
      <c r="D51" s="5">
        <v>829.08699999999988</v>
      </c>
      <c r="E51" s="5">
        <v>833.70400000000006</v>
      </c>
      <c r="F51" s="5">
        <v>793.8</v>
      </c>
      <c r="G51" s="5">
        <v>598.20000000000005</v>
      </c>
      <c r="H51" s="20">
        <v>624.29999999999995</v>
      </c>
      <c r="I51" s="14">
        <v>608.20000000000005</v>
      </c>
      <c r="J51" s="14">
        <v>734.2</v>
      </c>
      <c r="K51" s="14">
        <v>726.3</v>
      </c>
      <c r="L51" s="14">
        <v>880.3</v>
      </c>
      <c r="M51" s="14">
        <v>822.9</v>
      </c>
      <c r="N51" s="14">
        <v>976.7</v>
      </c>
      <c r="O51" s="14">
        <v>891.6</v>
      </c>
      <c r="P51" s="14">
        <v>1034.5</v>
      </c>
      <c r="Q51" s="14">
        <v>982.09999999999991</v>
      </c>
      <c r="R51" s="14">
        <v>1398.3999999999999</v>
      </c>
      <c r="S51" s="14">
        <v>1251.9999999999998</v>
      </c>
      <c r="T51" s="14">
        <v>1113.1000000000001</v>
      </c>
      <c r="U51" s="14">
        <v>1140.4999999999998</v>
      </c>
      <c r="V51" s="14">
        <v>1356.1</v>
      </c>
      <c r="W51" s="14">
        <v>1347.8</v>
      </c>
      <c r="X51" s="14">
        <v>1552</v>
      </c>
      <c r="Y51" s="14">
        <v>1698.7999999999997</v>
      </c>
      <c r="Z51" s="14">
        <v>1841.7</v>
      </c>
      <c r="AA51" s="14">
        <v>1435.8999999999999</v>
      </c>
      <c r="AB51" s="14">
        <v>2043.7999999999997</v>
      </c>
      <c r="AC51" s="14">
        <v>2487.5</v>
      </c>
      <c r="AD51" s="119">
        <v>2234.1</v>
      </c>
      <c r="AE51" s="119">
        <v>1944.3</v>
      </c>
      <c r="AF51" s="119">
        <v>1861.2000000000003</v>
      </c>
      <c r="AG51" s="119">
        <v>2666.1000000000004</v>
      </c>
      <c r="AH51" s="119">
        <v>3339.3999999999996</v>
      </c>
      <c r="AI51" s="119">
        <v>3326.1000000000004</v>
      </c>
      <c r="AJ51" s="119">
        <v>3449.6</v>
      </c>
      <c r="AK51" s="119">
        <v>3166.3999999999996</v>
      </c>
      <c r="AL51" s="119">
        <v>3271.7</v>
      </c>
      <c r="AM51" s="119">
        <v>3240.7999999999997</v>
      </c>
      <c r="AN51" s="119">
        <v>3344.5999999999995</v>
      </c>
      <c r="AO51" s="119">
        <v>3410.4000000000005</v>
      </c>
      <c r="AP51" s="119">
        <v>3522.3000000000006</v>
      </c>
      <c r="AQ51" s="119">
        <v>3667.6</v>
      </c>
      <c r="AR51" s="119">
        <v>2097</v>
      </c>
      <c r="AS51" s="119">
        <v>2672.7999999999997</v>
      </c>
      <c r="AT51" s="119">
        <v>4296.3999999999996</v>
      </c>
      <c r="AU51" s="119">
        <v>4423.4000000000005</v>
      </c>
      <c r="AV51" s="119">
        <v>4400.2000000000007</v>
      </c>
      <c r="AW51" s="119">
        <v>3934.0999999999995</v>
      </c>
      <c r="AX51" s="119">
        <v>4984.5000000000009</v>
      </c>
      <c r="AY51" s="119">
        <v>4202.2</v>
      </c>
      <c r="AZ51" s="119">
        <v>5700.8</v>
      </c>
      <c r="BA51" s="119">
        <f>SUM(BA42:BA50)</f>
        <v>14148.3</v>
      </c>
      <c r="BB51" s="119">
        <f>SUM(BB42:BB50)</f>
        <v>11236.8</v>
      </c>
      <c r="BC51" s="119">
        <f>SUM(BC42:BC50)</f>
        <v>12250.4</v>
      </c>
      <c r="BD51" s="119">
        <f>SUM(BD42:BD50)</f>
        <v>13521.199999999999</v>
      </c>
    </row>
    <row r="52" spans="2:56" ht="14.25" customHeight="1" x14ac:dyDescent="0.2">
      <c r="D52" s="8"/>
      <c r="E52" s="8"/>
      <c r="F52" s="8"/>
      <c r="G52" s="8"/>
      <c r="H52" s="8"/>
      <c r="I52" s="36"/>
      <c r="J52" s="36"/>
      <c r="K52" s="36"/>
      <c r="L52" s="36"/>
      <c r="M52" s="36"/>
      <c r="N52" s="36"/>
      <c r="O52" s="36"/>
      <c r="P52" s="36"/>
      <c r="Q52" s="36"/>
      <c r="R52" s="36"/>
      <c r="S52" s="36"/>
      <c r="T52" s="36"/>
      <c r="U52" s="36"/>
      <c r="V52" s="36"/>
      <c r="W52" s="36"/>
      <c r="X52" s="36"/>
      <c r="Y52" s="36"/>
      <c r="Z52" s="36"/>
      <c r="AA52" s="36"/>
      <c r="AB52" s="36"/>
      <c r="AC52" s="36"/>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row>
    <row r="53" spans="2:56" s="2" customFormat="1" ht="14.25" customHeight="1" x14ac:dyDescent="0.2">
      <c r="B53" s="2" t="s">
        <v>85</v>
      </c>
      <c r="D53" s="5"/>
      <c r="E53" s="5"/>
      <c r="F53" s="5"/>
      <c r="G53" s="5"/>
      <c r="H53" s="5"/>
      <c r="I53" s="14"/>
      <c r="J53" s="14"/>
      <c r="K53" s="14"/>
      <c r="L53" s="14"/>
      <c r="M53" s="14"/>
      <c r="N53" s="14"/>
      <c r="O53" s="14"/>
      <c r="P53" s="14"/>
      <c r="Q53" s="14"/>
      <c r="R53" s="14"/>
      <c r="S53" s="14"/>
      <c r="T53" s="14"/>
      <c r="U53" s="14"/>
      <c r="V53" s="14"/>
      <c r="W53" s="14"/>
      <c r="X53" s="14"/>
      <c r="Y53" s="14"/>
      <c r="Z53" s="14"/>
      <c r="AA53" s="14"/>
      <c r="AB53" s="14"/>
      <c r="AC53" s="14"/>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row>
    <row r="54" spans="2:56" s="2" customFormat="1" ht="14.25" customHeight="1" x14ac:dyDescent="0.2">
      <c r="C54" s="110" t="s">
        <v>346</v>
      </c>
      <c r="D54" s="5"/>
      <c r="E54" s="5"/>
      <c r="F54" s="5"/>
      <c r="G54" s="5"/>
      <c r="H54" s="5"/>
      <c r="I54" s="14"/>
      <c r="J54" s="14"/>
      <c r="K54" s="14"/>
      <c r="L54" s="14"/>
      <c r="M54" s="14"/>
      <c r="N54" s="14"/>
      <c r="O54" s="14"/>
      <c r="P54" s="14"/>
      <c r="Q54" s="14"/>
      <c r="R54" s="14"/>
      <c r="S54" s="14"/>
      <c r="T54" s="14"/>
      <c r="U54" s="14"/>
      <c r="V54" s="14"/>
      <c r="W54" s="14"/>
      <c r="X54" s="14"/>
      <c r="Y54" s="14"/>
      <c r="Z54" s="14"/>
      <c r="AA54" s="14"/>
      <c r="AB54" s="14"/>
      <c r="AC54" s="14"/>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8">
        <v>134.19999999999999</v>
      </c>
      <c r="BC54" s="118">
        <v>138.69999999999999</v>
      </c>
      <c r="BD54" s="118">
        <v>84.8</v>
      </c>
    </row>
    <row r="55" spans="2:56" ht="14.25" customHeight="1" x14ac:dyDescent="0.2">
      <c r="C55" s="72" t="s">
        <v>81</v>
      </c>
      <c r="D55" s="8">
        <v>1091.5909999999999</v>
      </c>
      <c r="E55" s="36">
        <v>1463.0830000000001</v>
      </c>
      <c r="F55" s="36">
        <v>1943.5</v>
      </c>
      <c r="G55" s="8">
        <v>1960.6</v>
      </c>
      <c r="H55" s="22">
        <v>1783</v>
      </c>
      <c r="I55" s="36">
        <v>1568.8</v>
      </c>
      <c r="J55" s="36">
        <v>1845</v>
      </c>
      <c r="K55" s="36">
        <v>1844.5</v>
      </c>
      <c r="L55" s="36">
        <v>1770.3</v>
      </c>
      <c r="M55" s="36">
        <v>1708.6</v>
      </c>
      <c r="N55" s="36">
        <v>2068.1</v>
      </c>
      <c r="O55" s="36">
        <v>2091.8000000000002</v>
      </c>
      <c r="P55" s="36">
        <v>1995.1</v>
      </c>
      <c r="Q55" s="36">
        <v>2367.4</v>
      </c>
      <c r="R55" s="36">
        <v>2411.6</v>
      </c>
      <c r="S55" s="36">
        <v>2449.5</v>
      </c>
      <c r="T55" s="36">
        <v>2357.6999999999998</v>
      </c>
      <c r="U55" s="36">
        <v>2367.6</v>
      </c>
      <c r="V55" s="36">
        <v>2596.9</v>
      </c>
      <c r="W55" s="36">
        <v>2470.8000000000002</v>
      </c>
      <c r="X55" s="36">
        <v>2452.4</v>
      </c>
      <c r="Y55" s="36">
        <v>2464</v>
      </c>
      <c r="Z55" s="36">
        <v>3131.3</v>
      </c>
      <c r="AA55" s="36">
        <v>3125</v>
      </c>
      <c r="AB55" s="36">
        <v>4037.3</v>
      </c>
      <c r="AC55" s="36">
        <v>4632.5</v>
      </c>
      <c r="AD55" s="118">
        <v>5940.5</v>
      </c>
      <c r="AE55" s="118">
        <v>6108</v>
      </c>
      <c r="AF55" s="118">
        <v>5904.1</v>
      </c>
      <c r="AG55" s="118">
        <v>6707.5</v>
      </c>
      <c r="AH55" s="118">
        <v>7029.4</v>
      </c>
      <c r="AI55" s="118">
        <v>6816.8</v>
      </c>
      <c r="AJ55" s="118">
        <v>6816.8</v>
      </c>
      <c r="AK55" s="118">
        <v>6588.3</v>
      </c>
      <c r="AL55" s="118">
        <v>6588.3</v>
      </c>
      <c r="AM55" s="118">
        <v>7411.7</v>
      </c>
      <c r="AN55" s="118">
        <v>7411.7</v>
      </c>
      <c r="AO55" s="118">
        <v>9235.0999999999985</v>
      </c>
      <c r="AP55" s="118">
        <v>9235.0999999999985</v>
      </c>
      <c r="AQ55" s="118">
        <v>10329.1</v>
      </c>
      <c r="AR55" s="118">
        <v>10440.299999999999</v>
      </c>
      <c r="AS55" s="118">
        <v>10384.1</v>
      </c>
      <c r="AT55" s="118">
        <v>8882.7000000000007</v>
      </c>
      <c r="AU55" s="118">
        <v>8119.2999999999993</v>
      </c>
      <c r="AV55" s="118">
        <v>8703.5</v>
      </c>
      <c r="AW55" s="118">
        <v>8735.4</v>
      </c>
      <c r="AX55" s="118">
        <v>10548.3</v>
      </c>
      <c r="AY55" s="118">
        <v>12154.6</v>
      </c>
      <c r="AZ55" s="118">
        <v>13886.6</v>
      </c>
      <c r="BA55" s="118">
        <v>26149.1</v>
      </c>
      <c r="BB55" s="118">
        <v>29917.599999999999</v>
      </c>
      <c r="BC55" s="118">
        <v>29615.300000000003</v>
      </c>
      <c r="BD55" s="118">
        <v>30036.3</v>
      </c>
    </row>
    <row r="56" spans="2:56" ht="14.25" customHeight="1" x14ac:dyDescent="0.2">
      <c r="C56" s="72" t="s">
        <v>285</v>
      </c>
      <c r="D56" s="8"/>
      <c r="E56" s="36"/>
      <c r="F56" s="36"/>
      <c r="G56" s="8"/>
      <c r="H56" s="22"/>
      <c r="I56" s="36"/>
      <c r="J56" s="36"/>
      <c r="K56" s="36"/>
      <c r="L56" s="36"/>
      <c r="M56" s="36"/>
      <c r="N56" s="36"/>
      <c r="O56" s="36"/>
      <c r="P56" s="36"/>
      <c r="Q56" s="36"/>
      <c r="R56" s="36"/>
      <c r="S56" s="36"/>
      <c r="T56" s="36"/>
      <c r="U56" s="36"/>
      <c r="V56" s="36"/>
      <c r="W56" s="36"/>
      <c r="X56" s="36"/>
      <c r="Y56" s="36"/>
      <c r="Z56" s="36"/>
      <c r="AA56" s="36"/>
      <c r="AB56" s="36"/>
      <c r="AC56" s="36"/>
      <c r="AD56" s="118"/>
      <c r="AE56" s="118"/>
      <c r="AF56" s="118"/>
      <c r="AG56" s="118"/>
      <c r="AH56" s="118"/>
      <c r="AI56" s="118">
        <v>0</v>
      </c>
      <c r="AJ56" s="118">
        <v>465.6</v>
      </c>
      <c r="AK56" s="118">
        <v>0</v>
      </c>
      <c r="AL56" s="118">
        <v>466.4</v>
      </c>
      <c r="AM56" s="118">
        <v>0</v>
      </c>
      <c r="AN56" s="118">
        <v>489.1</v>
      </c>
      <c r="AO56" s="118">
        <v>0</v>
      </c>
      <c r="AP56" s="118">
        <v>526.79999999999995</v>
      </c>
      <c r="AQ56" s="118">
        <v>525.20000000000005</v>
      </c>
      <c r="AR56" s="118">
        <v>521.70000000000005</v>
      </c>
      <c r="AS56" s="118">
        <v>525.9</v>
      </c>
      <c r="AT56" s="118">
        <v>532.5</v>
      </c>
      <c r="AU56" s="118">
        <v>552.29999999999995</v>
      </c>
      <c r="AV56" s="118">
        <v>552.6</v>
      </c>
      <c r="AW56" s="118">
        <v>590.1</v>
      </c>
      <c r="AX56" s="118">
        <v>635.20000000000005</v>
      </c>
      <c r="AY56" s="118">
        <v>642.79999999999995</v>
      </c>
      <c r="AZ56" s="118">
        <v>649</v>
      </c>
      <c r="BA56" s="118">
        <v>659.2</v>
      </c>
      <c r="BB56" s="118">
        <v>727.3</v>
      </c>
      <c r="BC56" s="118">
        <v>767.5</v>
      </c>
      <c r="BD56" s="118">
        <v>847.6</v>
      </c>
    </row>
    <row r="57" spans="2:56" ht="14.25" customHeight="1" x14ac:dyDescent="0.2">
      <c r="C57" s="72" t="s">
        <v>239</v>
      </c>
      <c r="D57" s="36">
        <v>0</v>
      </c>
      <c r="E57" s="36">
        <v>0</v>
      </c>
      <c r="F57" s="36">
        <v>0</v>
      </c>
      <c r="G57" s="36">
        <v>0</v>
      </c>
      <c r="H57" s="36">
        <v>0</v>
      </c>
      <c r="I57" s="36">
        <v>0</v>
      </c>
      <c r="J57" s="36">
        <v>0</v>
      </c>
      <c r="K57" s="36">
        <v>0</v>
      </c>
      <c r="L57" s="36">
        <v>0</v>
      </c>
      <c r="M57" s="36">
        <v>0</v>
      </c>
      <c r="N57" s="36">
        <v>0</v>
      </c>
      <c r="O57" s="36">
        <v>0</v>
      </c>
      <c r="P57" s="36">
        <v>0</v>
      </c>
      <c r="Q57" s="36">
        <v>0</v>
      </c>
      <c r="R57" s="36">
        <v>0</v>
      </c>
      <c r="S57" s="36">
        <v>9.5</v>
      </c>
      <c r="T57" s="36">
        <v>5.2</v>
      </c>
      <c r="U57" s="36">
        <v>0</v>
      </c>
      <c r="V57" s="36">
        <v>0</v>
      </c>
      <c r="W57" s="36"/>
      <c r="X57" s="36"/>
      <c r="Y57" s="36"/>
      <c r="Z57" s="36"/>
      <c r="AA57" s="36">
        <v>4.0999999999999996</v>
      </c>
      <c r="AB57" s="36">
        <v>4.2</v>
      </c>
      <c r="AC57" s="36">
        <v>9</v>
      </c>
      <c r="AD57" s="118">
        <v>10.8</v>
      </c>
      <c r="AE57" s="118">
        <v>12.4</v>
      </c>
      <c r="AF57" s="118">
        <v>9.1</v>
      </c>
      <c r="AG57" s="118">
        <v>11.4</v>
      </c>
      <c r="AH57" s="118">
        <v>21.9</v>
      </c>
      <c r="AI57" s="118">
        <v>24.6</v>
      </c>
      <c r="AJ57" s="118">
        <v>24.6</v>
      </c>
      <c r="AK57" s="118">
        <v>37.299999999999997</v>
      </c>
      <c r="AL57" s="118">
        <v>37.299999999999997</v>
      </c>
      <c r="AM57" s="118">
        <v>48.1</v>
      </c>
      <c r="AN57" s="118">
        <v>48.1</v>
      </c>
      <c r="AO57" s="118">
        <v>62.3</v>
      </c>
      <c r="AP57" s="118">
        <v>62.3</v>
      </c>
      <c r="AQ57" s="118">
        <v>47.8</v>
      </c>
      <c r="AR57" s="118">
        <v>61.8</v>
      </c>
      <c r="AS57" s="118">
        <v>36.6</v>
      </c>
      <c r="AT57" s="118">
        <v>37.200000000000003</v>
      </c>
      <c r="AU57" s="118">
        <v>8.9</v>
      </c>
      <c r="AV57" s="118">
        <v>46</v>
      </c>
      <c r="AW57" s="118">
        <v>0</v>
      </c>
      <c r="AX57" s="118">
        <v>134.69999999999999</v>
      </c>
      <c r="AY57" s="118">
        <v>152.80000000000001</v>
      </c>
      <c r="AZ57" s="118">
        <v>95.5</v>
      </c>
      <c r="BA57" s="118">
        <v>94.2</v>
      </c>
      <c r="BB57" s="118">
        <v>260.10000000000002</v>
      </c>
      <c r="BC57" s="118">
        <v>125.6</v>
      </c>
      <c r="BD57" s="118">
        <v>202.6</v>
      </c>
    </row>
    <row r="58" spans="2:56" ht="14.25" customHeight="1" x14ac:dyDescent="0.2">
      <c r="C58" s="7" t="s">
        <v>86</v>
      </c>
      <c r="D58" s="36">
        <v>44.811999999999998</v>
      </c>
      <c r="E58" s="36">
        <v>42.546999999999997</v>
      </c>
      <c r="F58" s="36">
        <v>30.1</v>
      </c>
      <c r="G58" s="8">
        <v>30</v>
      </c>
      <c r="H58" s="22">
        <v>30.9</v>
      </c>
      <c r="I58" s="36">
        <v>32.200000000000003</v>
      </c>
      <c r="J58" s="36">
        <v>35.200000000000003</v>
      </c>
      <c r="K58" s="36">
        <v>39.5</v>
      </c>
      <c r="L58" s="36">
        <v>41.2</v>
      </c>
      <c r="M58" s="36">
        <v>46.7</v>
      </c>
      <c r="N58" s="36">
        <v>50.9</v>
      </c>
      <c r="O58" s="36">
        <v>54.1</v>
      </c>
      <c r="P58" s="36">
        <v>58.9</v>
      </c>
      <c r="Q58" s="36">
        <v>63.5</v>
      </c>
      <c r="R58" s="36">
        <v>69.900000000000006</v>
      </c>
      <c r="S58" s="36">
        <v>71.3</v>
      </c>
      <c r="T58" s="36">
        <v>73.599999999999994</v>
      </c>
      <c r="U58" s="36">
        <v>73.900000000000006</v>
      </c>
      <c r="V58" s="36">
        <v>68.3</v>
      </c>
      <c r="W58" s="36">
        <v>69.8</v>
      </c>
      <c r="X58" s="36">
        <v>69.099999999999994</v>
      </c>
      <c r="Y58" s="36">
        <v>67.400000000000006</v>
      </c>
      <c r="Z58" s="36">
        <v>63.1</v>
      </c>
      <c r="AA58" s="36">
        <v>68.3</v>
      </c>
      <c r="AB58" s="36">
        <v>76.099999999999994</v>
      </c>
      <c r="AC58" s="36">
        <v>95.8</v>
      </c>
      <c r="AD58" s="118">
        <v>126.5</v>
      </c>
      <c r="AE58" s="118">
        <v>135.9</v>
      </c>
      <c r="AF58" s="118">
        <v>139.6</v>
      </c>
      <c r="AG58" s="118">
        <v>144.6</v>
      </c>
      <c r="AH58" s="118">
        <v>148.80000000000001</v>
      </c>
      <c r="AI58" s="118">
        <v>162.30000000000001</v>
      </c>
      <c r="AJ58" s="118">
        <v>162.30000000000001</v>
      </c>
      <c r="AK58" s="118">
        <v>175.7</v>
      </c>
      <c r="AL58" s="118">
        <v>175.7</v>
      </c>
      <c r="AM58" s="118">
        <v>192.8</v>
      </c>
      <c r="AN58" s="118">
        <v>192.8</v>
      </c>
      <c r="AO58" s="118">
        <v>207.2</v>
      </c>
      <c r="AP58" s="118">
        <v>207.2</v>
      </c>
      <c r="AQ58" s="118">
        <v>225.7</v>
      </c>
      <c r="AR58" s="118">
        <v>89.3</v>
      </c>
      <c r="AS58" s="118">
        <v>89.4</v>
      </c>
      <c r="AT58" s="118">
        <v>158.6</v>
      </c>
      <c r="AU58" s="118">
        <v>157.69999999999999</v>
      </c>
      <c r="AV58" s="118">
        <v>145.80000000000001</v>
      </c>
      <c r="AW58" s="118">
        <v>159.30000000000001</v>
      </c>
      <c r="AX58" s="118">
        <v>163.6</v>
      </c>
      <c r="AY58" s="118">
        <v>139.19999999999999</v>
      </c>
      <c r="AZ58" s="118">
        <v>136.69999999999999</v>
      </c>
      <c r="BA58" s="118">
        <v>662.7</v>
      </c>
      <c r="BB58" s="118">
        <v>672.5</v>
      </c>
      <c r="BC58" s="118">
        <v>618.70000000000005</v>
      </c>
      <c r="BD58" s="118">
        <v>614.6</v>
      </c>
    </row>
    <row r="59" spans="2:56" ht="14.25" customHeight="1" x14ac:dyDescent="0.2">
      <c r="C59" s="7" t="s">
        <v>87</v>
      </c>
      <c r="D59" s="36">
        <v>52.366</v>
      </c>
      <c r="E59" s="8">
        <v>81.552000000000007</v>
      </c>
      <c r="F59" s="8">
        <v>92.4</v>
      </c>
      <c r="G59" s="8">
        <v>94.2</v>
      </c>
      <c r="H59" s="22">
        <v>66.099999999999994</v>
      </c>
      <c r="I59" s="36">
        <v>67.400000000000006</v>
      </c>
      <c r="J59" s="36">
        <v>76.8</v>
      </c>
      <c r="K59" s="36">
        <v>87.8</v>
      </c>
      <c r="L59" s="36">
        <v>100.9</v>
      </c>
      <c r="M59" s="36">
        <v>108.7</v>
      </c>
      <c r="N59" s="36">
        <v>111.8</v>
      </c>
      <c r="O59" s="36">
        <v>115.9</v>
      </c>
      <c r="P59" s="36">
        <v>129.30000000000001</v>
      </c>
      <c r="Q59" s="36">
        <v>138.30000000000001</v>
      </c>
      <c r="R59" s="36">
        <v>138.9</v>
      </c>
      <c r="S59" s="36">
        <v>147.30000000000001</v>
      </c>
      <c r="T59" s="36">
        <v>165</v>
      </c>
      <c r="U59" s="36">
        <v>181.3</v>
      </c>
      <c r="V59" s="36">
        <v>141.6</v>
      </c>
      <c r="W59" s="36">
        <v>147.80000000000001</v>
      </c>
      <c r="X59" s="36">
        <v>160.5</v>
      </c>
      <c r="Y59" s="36">
        <v>170.8</v>
      </c>
      <c r="Z59" s="36">
        <v>171.9</v>
      </c>
      <c r="AA59" s="36">
        <v>171.3</v>
      </c>
      <c r="AB59" s="36">
        <v>187.7</v>
      </c>
      <c r="AC59" s="36">
        <v>213.8</v>
      </c>
      <c r="AD59" s="118">
        <v>219.7</v>
      </c>
      <c r="AE59" s="118">
        <v>229</v>
      </c>
      <c r="AF59" s="118">
        <v>254.7</v>
      </c>
      <c r="AG59" s="118">
        <v>279.60000000000002</v>
      </c>
      <c r="AH59" s="118">
        <v>297.3</v>
      </c>
      <c r="AI59" s="118">
        <v>289.8</v>
      </c>
      <c r="AJ59" s="118">
        <v>289.8</v>
      </c>
      <c r="AK59" s="118">
        <v>318.89999999999998</v>
      </c>
      <c r="AL59" s="118">
        <v>318.89999999999998</v>
      </c>
      <c r="AM59" s="118">
        <v>339.2</v>
      </c>
      <c r="AN59" s="118">
        <v>339.2</v>
      </c>
      <c r="AO59" s="118">
        <v>352.7</v>
      </c>
      <c r="AP59" s="118">
        <v>352.7</v>
      </c>
      <c r="AQ59" s="118">
        <v>369.4</v>
      </c>
      <c r="AR59" s="118">
        <v>340.5</v>
      </c>
      <c r="AS59" s="118">
        <v>356.9</v>
      </c>
      <c r="AT59" s="118">
        <v>412.1</v>
      </c>
      <c r="AU59" s="118">
        <v>502.2</v>
      </c>
      <c r="AV59" s="118">
        <v>642.4</v>
      </c>
      <c r="AW59" s="118">
        <v>980.3</v>
      </c>
      <c r="AX59" s="118">
        <v>1147.9000000000001</v>
      </c>
      <c r="AY59" s="118">
        <v>1324.7</v>
      </c>
      <c r="AZ59" s="118">
        <v>1478.2</v>
      </c>
      <c r="BA59" s="118">
        <v>2068.6999999999998</v>
      </c>
      <c r="BB59" s="118">
        <v>2010.9</v>
      </c>
      <c r="BC59" s="118">
        <v>1874.8</v>
      </c>
      <c r="BD59" s="118">
        <v>1622.8</v>
      </c>
    </row>
    <row r="60" spans="2:56" ht="14.25" customHeight="1" x14ac:dyDescent="0.2">
      <c r="C60" s="7" t="s">
        <v>255</v>
      </c>
      <c r="D60" s="36"/>
      <c r="E60" s="8"/>
      <c r="F60" s="8"/>
      <c r="G60" s="8"/>
      <c r="H60" s="22"/>
      <c r="I60" s="36"/>
      <c r="J60" s="36"/>
      <c r="K60" s="36"/>
      <c r="L60" s="36"/>
      <c r="M60" s="36"/>
      <c r="N60" s="36"/>
      <c r="O60" s="36"/>
      <c r="P60" s="36"/>
      <c r="Q60" s="36"/>
      <c r="R60" s="36"/>
      <c r="S60" s="36"/>
      <c r="T60" s="36"/>
      <c r="U60" s="36"/>
      <c r="V60" s="36"/>
      <c r="W60" s="36"/>
      <c r="X60" s="36"/>
      <c r="Y60" s="36"/>
      <c r="Z60" s="36"/>
      <c r="AA60" s="36"/>
      <c r="AB60" s="36"/>
      <c r="AC60" s="36">
        <v>40</v>
      </c>
      <c r="AD60" s="118">
        <v>40.6</v>
      </c>
      <c r="AE60" s="118">
        <v>41.2</v>
      </c>
      <c r="AF60" s="118">
        <v>41.8</v>
      </c>
      <c r="AG60" s="118">
        <v>42.5</v>
      </c>
      <c r="AH60" s="118">
        <v>43.1</v>
      </c>
      <c r="AI60" s="118">
        <v>43.7</v>
      </c>
      <c r="AJ60" s="118">
        <v>43.7</v>
      </c>
      <c r="AK60" s="118">
        <v>44.4</v>
      </c>
      <c r="AL60" s="118">
        <v>44.4</v>
      </c>
      <c r="AM60" s="118">
        <v>45</v>
      </c>
      <c r="AN60" s="118">
        <v>45</v>
      </c>
      <c r="AO60" s="118">
        <v>22.5</v>
      </c>
      <c r="AP60" s="118">
        <v>22.5</v>
      </c>
      <c r="AQ60" s="118">
        <v>22.7</v>
      </c>
      <c r="AR60" s="118">
        <v>22.9</v>
      </c>
      <c r="AS60" s="118">
        <v>45.2</v>
      </c>
      <c r="AT60" s="118">
        <v>45.4</v>
      </c>
      <c r="AU60" s="118">
        <v>45.6</v>
      </c>
      <c r="AV60" s="118">
        <v>45.9</v>
      </c>
      <c r="AW60" s="118">
        <v>46.5</v>
      </c>
      <c r="AX60" s="118">
        <v>47</v>
      </c>
      <c r="AY60" s="118">
        <v>48</v>
      </c>
      <c r="AZ60" s="118">
        <v>49.2</v>
      </c>
      <c r="BA60" s="118">
        <v>50.7</v>
      </c>
      <c r="BB60" s="118">
        <v>52.1</v>
      </c>
      <c r="BC60" s="118">
        <v>53.6</v>
      </c>
      <c r="BD60" s="118">
        <v>55.1</v>
      </c>
    </row>
    <row r="61" spans="2:56" ht="14.25" customHeight="1" x14ac:dyDescent="0.2">
      <c r="C61" s="7" t="s">
        <v>88</v>
      </c>
      <c r="D61" s="8">
        <v>14.121</v>
      </c>
      <c r="E61" s="36">
        <v>35.082999999999998</v>
      </c>
      <c r="F61" s="36">
        <v>29.2</v>
      </c>
      <c r="G61" s="36">
        <v>28.9</v>
      </c>
      <c r="H61" s="68">
        <v>29.4</v>
      </c>
      <c r="I61" s="36">
        <v>26.9</v>
      </c>
      <c r="J61" s="36">
        <v>30</v>
      </c>
      <c r="K61" s="36">
        <v>32.200000000000003</v>
      </c>
      <c r="L61" s="36">
        <v>32.6</v>
      </c>
      <c r="M61" s="36">
        <v>35.799999999999997</v>
      </c>
      <c r="N61" s="36">
        <v>29.5</v>
      </c>
      <c r="O61" s="36">
        <v>27.5</v>
      </c>
      <c r="P61" s="36">
        <v>25.5</v>
      </c>
      <c r="Q61" s="36">
        <v>20</v>
      </c>
      <c r="R61" s="36">
        <v>23.2</v>
      </c>
      <c r="S61" s="36">
        <v>22</v>
      </c>
      <c r="T61" s="36">
        <v>17.100000000000001</v>
      </c>
      <c r="U61" s="36">
        <v>15.9</v>
      </c>
      <c r="V61" s="36">
        <v>18.5</v>
      </c>
      <c r="W61" s="36">
        <v>17.600000000000001</v>
      </c>
      <c r="X61" s="36">
        <v>16.7</v>
      </c>
      <c r="Y61" s="36">
        <v>15.7</v>
      </c>
      <c r="Z61" s="36">
        <v>12.3</v>
      </c>
      <c r="AA61" s="36">
        <v>11.7</v>
      </c>
      <c r="AB61" s="36">
        <v>11</v>
      </c>
      <c r="AC61" s="36">
        <v>11.5</v>
      </c>
      <c r="AD61" s="118">
        <v>13.3</v>
      </c>
      <c r="AE61" s="118">
        <v>13.1</v>
      </c>
      <c r="AF61" s="118">
        <v>13.7</v>
      </c>
      <c r="AG61" s="118">
        <v>17.8</v>
      </c>
      <c r="AH61" s="118">
        <v>18</v>
      </c>
      <c r="AI61" s="118">
        <v>18.100000000000001</v>
      </c>
      <c r="AJ61" s="118">
        <v>18.100000000000001</v>
      </c>
      <c r="AK61" s="118">
        <v>18.200000000000003</v>
      </c>
      <c r="AL61" s="118">
        <v>18.200000000000003</v>
      </c>
      <c r="AM61" s="118">
        <v>17.8</v>
      </c>
      <c r="AN61" s="118">
        <v>17.8</v>
      </c>
      <c r="AO61" s="118">
        <v>16.600000000000001</v>
      </c>
      <c r="AP61" s="118">
        <v>16.600000000000001</v>
      </c>
      <c r="AQ61" s="118">
        <v>26.2</v>
      </c>
      <c r="AR61" s="118">
        <v>26.1</v>
      </c>
      <c r="AS61" s="118">
        <v>29.9</v>
      </c>
      <c r="AT61" s="118">
        <v>23.6</v>
      </c>
      <c r="AU61" s="118">
        <v>26.4</v>
      </c>
      <c r="AV61" s="118">
        <v>26.8</v>
      </c>
      <c r="AW61" s="118">
        <v>29.2</v>
      </c>
      <c r="AX61" s="118">
        <v>33.700000000000003</v>
      </c>
      <c r="AY61" s="118">
        <v>32.9</v>
      </c>
      <c r="AZ61" s="118">
        <v>39.700000000000003</v>
      </c>
      <c r="BA61" s="118">
        <v>63.8</v>
      </c>
      <c r="BB61" s="118">
        <v>69.900000000000006</v>
      </c>
      <c r="BC61" s="118">
        <v>66.400000000000006</v>
      </c>
      <c r="BD61" s="118">
        <v>81.2</v>
      </c>
    </row>
    <row r="62" spans="2:56" s="2" customFormat="1" ht="14.25" customHeight="1" x14ac:dyDescent="0.2">
      <c r="C62" s="2" t="s">
        <v>89</v>
      </c>
      <c r="D62" s="14">
        <v>1202.8900000000001</v>
      </c>
      <c r="E62" s="14">
        <v>1622.2650000000001</v>
      </c>
      <c r="F62" s="14">
        <v>2095.1999999999998</v>
      </c>
      <c r="G62" s="14">
        <v>2113.6999999999998</v>
      </c>
      <c r="H62" s="69">
        <v>1909.4</v>
      </c>
      <c r="I62" s="14">
        <v>1695.3</v>
      </c>
      <c r="J62" s="14">
        <v>1987</v>
      </c>
      <c r="K62" s="14">
        <v>2004</v>
      </c>
      <c r="L62" s="14">
        <v>1945</v>
      </c>
      <c r="M62" s="14">
        <v>1899.8</v>
      </c>
      <c r="N62" s="14">
        <v>2260.3000000000002</v>
      </c>
      <c r="O62" s="14">
        <v>2289.3000000000002</v>
      </c>
      <c r="P62" s="14">
        <v>2208.8000000000002</v>
      </c>
      <c r="Q62" s="14">
        <v>2589.2000000000003</v>
      </c>
      <c r="R62" s="14">
        <v>2643.6</v>
      </c>
      <c r="S62" s="14">
        <v>2699.6000000000004</v>
      </c>
      <c r="T62" s="14">
        <v>2618.5999999999995</v>
      </c>
      <c r="U62" s="14">
        <v>2638.7000000000003</v>
      </c>
      <c r="V62" s="14">
        <v>2825.3</v>
      </c>
      <c r="W62" s="14">
        <v>2706.0000000000005</v>
      </c>
      <c r="X62" s="14">
        <v>2698.7</v>
      </c>
      <c r="Y62" s="14">
        <v>2717.9</v>
      </c>
      <c r="Z62" s="14">
        <v>3378.6000000000004</v>
      </c>
      <c r="AA62" s="14">
        <v>3380.4</v>
      </c>
      <c r="AB62" s="14">
        <v>4316.3</v>
      </c>
      <c r="AC62" s="14">
        <v>5002.6000000000004</v>
      </c>
      <c r="AD62" s="119">
        <v>6351.4000000000005</v>
      </c>
      <c r="AE62" s="119">
        <v>6539.5999999999995</v>
      </c>
      <c r="AF62" s="119">
        <v>6363.0000000000009</v>
      </c>
      <c r="AG62" s="119">
        <v>7203.4000000000005</v>
      </c>
      <c r="AH62" s="119">
        <v>7558.5</v>
      </c>
      <c r="AI62" s="119">
        <v>7355.3000000000011</v>
      </c>
      <c r="AJ62" s="119">
        <v>7820.9000000000015</v>
      </c>
      <c r="AK62" s="119">
        <v>7182.7999999999993</v>
      </c>
      <c r="AL62" s="119">
        <v>7649.1999999999989</v>
      </c>
      <c r="AM62" s="119">
        <v>8054.6</v>
      </c>
      <c r="AN62" s="119">
        <v>8543.7000000000007</v>
      </c>
      <c r="AO62" s="119">
        <v>9896.4</v>
      </c>
      <c r="AP62" s="119">
        <v>10423.199999999999</v>
      </c>
      <c r="AQ62" s="119">
        <v>11546.100000000002</v>
      </c>
      <c r="AR62" s="119">
        <v>11502.599999999999</v>
      </c>
      <c r="AS62" s="119">
        <v>11468</v>
      </c>
      <c r="AT62" s="119">
        <v>10092.100000000002</v>
      </c>
      <c r="AU62" s="119">
        <v>9412.4</v>
      </c>
      <c r="AV62" s="119">
        <v>10162.999999999998</v>
      </c>
      <c r="AW62" s="119">
        <v>10540.8</v>
      </c>
      <c r="AX62" s="119">
        <v>12710.400000000001</v>
      </c>
      <c r="AY62" s="119">
        <v>14495</v>
      </c>
      <c r="AZ62" s="119">
        <v>16334.900000000003</v>
      </c>
      <c r="BA62" s="119">
        <f>SUM(BA55:BA61)</f>
        <v>29748.400000000001</v>
      </c>
      <c r="BB62" s="119">
        <f>SUM(BB54:BB61)</f>
        <v>33844.6</v>
      </c>
      <c r="BC62" s="119">
        <f>SUM(BC54:BC61)</f>
        <v>33260.600000000006</v>
      </c>
      <c r="BD62" s="119">
        <f>SUM(BD54:BD61)</f>
        <v>33544.999999999993</v>
      </c>
    </row>
    <row r="63" spans="2:56" s="2" customFormat="1" ht="14.25" customHeight="1" x14ac:dyDescent="0.2">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row>
    <row r="64" spans="2:56" s="2" customFormat="1" ht="14.25" customHeight="1" x14ac:dyDescent="0.2">
      <c r="C64" s="2" t="s">
        <v>90</v>
      </c>
      <c r="D64" s="14">
        <v>2031.9769999999999</v>
      </c>
      <c r="E64" s="14">
        <v>2455.9690000000001</v>
      </c>
      <c r="F64" s="14">
        <v>2889</v>
      </c>
      <c r="G64" s="14">
        <v>2711.9</v>
      </c>
      <c r="H64" s="69">
        <v>2533.6999999999998</v>
      </c>
      <c r="I64" s="14">
        <v>2303.5</v>
      </c>
      <c r="J64" s="14">
        <v>2721.2</v>
      </c>
      <c r="K64" s="14">
        <v>2730.3</v>
      </c>
      <c r="L64" s="14">
        <v>2825.3</v>
      </c>
      <c r="M64" s="14">
        <v>2722.7</v>
      </c>
      <c r="N64" s="14">
        <v>3237</v>
      </c>
      <c r="O64" s="14">
        <v>3180.9</v>
      </c>
      <c r="P64" s="14">
        <v>3243.3</v>
      </c>
      <c r="Q64" s="14">
        <v>3571.3</v>
      </c>
      <c r="R64" s="14">
        <v>4042</v>
      </c>
      <c r="S64" s="14">
        <v>3951.6000000000004</v>
      </c>
      <c r="T64" s="14">
        <v>3731.7</v>
      </c>
      <c r="U64" s="14">
        <v>3779.2</v>
      </c>
      <c r="V64" s="14">
        <v>4181.3999999999996</v>
      </c>
      <c r="W64" s="14">
        <v>4053.8</v>
      </c>
      <c r="X64" s="14">
        <v>4250.7</v>
      </c>
      <c r="Y64" s="14">
        <v>4416.7</v>
      </c>
      <c r="Z64" s="14">
        <v>5220.3</v>
      </c>
      <c r="AA64" s="14">
        <v>4816.3</v>
      </c>
      <c r="AB64" s="14">
        <v>6360.1</v>
      </c>
      <c r="AC64" s="14">
        <v>7490.1</v>
      </c>
      <c r="AD64" s="119">
        <v>8585.5</v>
      </c>
      <c r="AE64" s="119">
        <v>8483.9</v>
      </c>
      <c r="AF64" s="119">
        <v>8224.2000000000007</v>
      </c>
      <c r="AG64" s="119">
        <v>9869.5</v>
      </c>
      <c r="AH64" s="119">
        <v>10897.9</v>
      </c>
      <c r="AI64" s="119">
        <v>10681.400000000001</v>
      </c>
      <c r="AJ64" s="119">
        <v>11270.500000000002</v>
      </c>
      <c r="AK64" s="119">
        <v>10349.199999999999</v>
      </c>
      <c r="AL64" s="119">
        <v>10920.899999999998</v>
      </c>
      <c r="AM64" s="119">
        <v>11295.4</v>
      </c>
      <c r="AN64" s="119">
        <v>11888.3</v>
      </c>
      <c r="AO64" s="119">
        <v>13306.8</v>
      </c>
      <c r="AP64" s="119">
        <v>13945.5</v>
      </c>
      <c r="AQ64" s="119">
        <v>15213.700000000003</v>
      </c>
      <c r="AR64" s="119">
        <v>13599.599999999999</v>
      </c>
      <c r="AS64" s="119">
        <v>14140.8</v>
      </c>
      <c r="AT64" s="119">
        <v>14388.500000000002</v>
      </c>
      <c r="AU64" s="119">
        <v>13835.8</v>
      </c>
      <c r="AV64" s="119">
        <v>14563.199999999999</v>
      </c>
      <c r="AW64" s="119">
        <v>14474.899999999998</v>
      </c>
      <c r="AX64" s="119">
        <v>17694.900000000001</v>
      </c>
      <c r="AY64" s="119">
        <v>18697.2</v>
      </c>
      <c r="AZ64" s="119">
        <v>22035.700000000004</v>
      </c>
      <c r="BA64" s="119">
        <f>BA62+BA51</f>
        <v>43896.7</v>
      </c>
      <c r="BB64" s="119">
        <f>BB62+BB51</f>
        <v>45081.399999999994</v>
      </c>
      <c r="BC64" s="119">
        <f>BC62+BC51</f>
        <v>45511.000000000007</v>
      </c>
      <c r="BD64" s="119">
        <f>BD62+BD51</f>
        <v>47066.19999999999</v>
      </c>
    </row>
    <row r="65" spans="2:56" ht="14.25" customHeight="1" x14ac:dyDescent="0.2">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row>
    <row r="66" spans="2:56" s="2" customFormat="1" ht="14.25" customHeight="1" x14ac:dyDescent="0.2">
      <c r="B66" s="2" t="s">
        <v>91</v>
      </c>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row>
    <row r="67" spans="2:56" ht="14.25" customHeight="1" x14ac:dyDescent="0.2">
      <c r="C67" s="7" t="s">
        <v>92</v>
      </c>
      <c r="D67" s="36">
        <v>400</v>
      </c>
      <c r="E67" s="36">
        <v>601.70799999999997</v>
      </c>
      <c r="F67" s="36">
        <v>601.70000000000005</v>
      </c>
      <c r="G67" s="36">
        <v>601.70000000000005</v>
      </c>
      <c r="H67" s="68">
        <v>601.70000000000005</v>
      </c>
      <c r="I67" s="36">
        <v>601.70000000000005</v>
      </c>
      <c r="J67" s="36">
        <v>601.70000000000005</v>
      </c>
      <c r="K67" s="36">
        <v>601.70000000000005</v>
      </c>
      <c r="L67" s="36">
        <v>976.7</v>
      </c>
      <c r="M67" s="36">
        <v>976.7</v>
      </c>
      <c r="N67" s="36">
        <v>976.7</v>
      </c>
      <c r="O67" s="36">
        <v>976.7</v>
      </c>
      <c r="P67" s="36">
        <v>976.7</v>
      </c>
      <c r="Q67" s="36">
        <v>976.7</v>
      </c>
      <c r="R67" s="36">
        <v>976.7</v>
      </c>
      <c r="S67" s="36">
        <v>976.7</v>
      </c>
      <c r="T67" s="36">
        <v>976.7</v>
      </c>
      <c r="U67" s="36">
        <v>976.7</v>
      </c>
      <c r="V67" s="36">
        <v>976.7</v>
      </c>
      <c r="W67" s="36">
        <v>976.7</v>
      </c>
      <c r="X67" s="36">
        <v>976.7</v>
      </c>
      <c r="Y67" s="36">
        <v>976.7</v>
      </c>
      <c r="Z67" s="36">
        <v>976.7</v>
      </c>
      <c r="AA67" s="36">
        <v>976.7</v>
      </c>
      <c r="AB67" s="36">
        <v>1500</v>
      </c>
      <c r="AC67" s="36">
        <v>1500</v>
      </c>
      <c r="AD67" s="118">
        <v>1500</v>
      </c>
      <c r="AE67" s="118">
        <v>1500</v>
      </c>
      <c r="AF67" s="118">
        <v>1500</v>
      </c>
      <c r="AG67" s="118">
        <v>1500</v>
      </c>
      <c r="AH67" s="118">
        <v>1500</v>
      </c>
      <c r="AI67" s="118">
        <v>3278.5</v>
      </c>
      <c r="AJ67" s="118">
        <v>3278.5</v>
      </c>
      <c r="AK67" s="118">
        <v>3278.5</v>
      </c>
      <c r="AL67" s="118">
        <v>3278.5</v>
      </c>
      <c r="AM67" s="118">
        <v>3278.5</v>
      </c>
      <c r="AN67" s="118">
        <v>3278.5</v>
      </c>
      <c r="AO67" s="118">
        <v>4000</v>
      </c>
      <c r="AP67" s="118">
        <v>4000</v>
      </c>
      <c r="AQ67" s="118">
        <v>4000</v>
      </c>
      <c r="AR67" s="118">
        <v>4000</v>
      </c>
      <c r="AS67" s="118">
        <v>4000</v>
      </c>
      <c r="AT67" s="118">
        <v>4000</v>
      </c>
      <c r="AU67" s="118">
        <v>4000</v>
      </c>
      <c r="AV67" s="118">
        <v>4000</v>
      </c>
      <c r="AW67" s="118">
        <v>4000</v>
      </c>
      <c r="AX67" s="118">
        <v>4000</v>
      </c>
      <c r="AY67" s="118">
        <v>4000</v>
      </c>
      <c r="AZ67" s="118">
        <v>4000</v>
      </c>
      <c r="BA67" s="118">
        <v>12000</v>
      </c>
      <c r="BB67" s="118">
        <v>12150.7</v>
      </c>
      <c r="BC67" s="118">
        <v>12331.4</v>
      </c>
      <c r="BD67" s="118">
        <v>17012.400000000001</v>
      </c>
    </row>
    <row r="68" spans="2:56" ht="14.25" customHeight="1" x14ac:dyDescent="0.2">
      <c r="C68" s="110" t="s">
        <v>299</v>
      </c>
      <c r="D68" s="118">
        <v>0</v>
      </c>
      <c r="E68" s="118">
        <v>0</v>
      </c>
      <c r="F68" s="118">
        <v>0</v>
      </c>
      <c r="G68" s="118">
        <v>0</v>
      </c>
      <c r="H68" s="118">
        <v>0</v>
      </c>
      <c r="I68" s="118">
        <v>0</v>
      </c>
      <c r="J68" s="118">
        <v>0</v>
      </c>
      <c r="K68" s="118">
        <v>0</v>
      </c>
      <c r="L68" s="118">
        <v>0</v>
      </c>
      <c r="M68" s="118">
        <v>0</v>
      </c>
      <c r="N68" s="118">
        <v>0</v>
      </c>
      <c r="O68" s="118">
        <v>0</v>
      </c>
      <c r="P68" s="118">
        <v>0</v>
      </c>
      <c r="Q68" s="118">
        <v>0</v>
      </c>
      <c r="R68" s="118">
        <v>0</v>
      </c>
      <c r="S68" s="118">
        <v>0</v>
      </c>
      <c r="T68" s="118">
        <v>0</v>
      </c>
      <c r="U68" s="118">
        <v>0</v>
      </c>
      <c r="V68" s="118">
        <v>0</v>
      </c>
      <c r="W68" s="118">
        <v>0</v>
      </c>
      <c r="X68" s="118">
        <v>0</v>
      </c>
      <c r="Y68" s="118">
        <v>0</v>
      </c>
      <c r="Z68" s="118">
        <v>0</v>
      </c>
      <c r="AA68" s="118">
        <v>0</v>
      </c>
      <c r="AB68" s="118">
        <v>0</v>
      </c>
      <c r="AC68" s="118">
        <v>0</v>
      </c>
      <c r="AD68" s="118">
        <v>0</v>
      </c>
      <c r="AE68" s="118">
        <v>0</v>
      </c>
      <c r="AF68" s="118">
        <v>0</v>
      </c>
      <c r="AG68" s="118">
        <v>0</v>
      </c>
      <c r="AH68" s="118">
        <v>0</v>
      </c>
      <c r="AI68" s="118">
        <v>0</v>
      </c>
      <c r="AJ68" s="118">
        <v>0</v>
      </c>
      <c r="AK68" s="118">
        <v>0</v>
      </c>
      <c r="AL68" s="118">
        <v>0</v>
      </c>
      <c r="AM68" s="118">
        <v>0</v>
      </c>
      <c r="AN68" s="118">
        <v>0</v>
      </c>
      <c r="AO68" s="118">
        <v>-43.1</v>
      </c>
      <c r="AP68" s="118">
        <v>-43.1</v>
      </c>
      <c r="AQ68" s="118">
        <v>-43.1</v>
      </c>
      <c r="AR68" s="118">
        <v>-43.1</v>
      </c>
      <c r="AS68" s="118">
        <v>-43.1</v>
      </c>
      <c r="AT68" s="118">
        <v>-43.1</v>
      </c>
      <c r="AU68" s="118">
        <v>-43.1</v>
      </c>
      <c r="AV68" s="118">
        <v>-43.1</v>
      </c>
      <c r="AW68" s="118">
        <v>-43.1</v>
      </c>
      <c r="AX68" s="118">
        <v>-43.1</v>
      </c>
      <c r="AY68" s="118">
        <v>-43.1</v>
      </c>
      <c r="AZ68" s="118">
        <v>-43.1</v>
      </c>
      <c r="BA68" s="118">
        <v>-43.1</v>
      </c>
      <c r="BB68" s="118">
        <v>-43.1</v>
      </c>
      <c r="BC68" s="118">
        <v>-43.1</v>
      </c>
      <c r="BD68" s="118">
        <v>-118.3</v>
      </c>
    </row>
    <row r="69" spans="2:56" ht="14.25" customHeight="1" x14ac:dyDescent="0.2">
      <c r="C69" s="110" t="s">
        <v>300</v>
      </c>
      <c r="D69" s="118">
        <v>0</v>
      </c>
      <c r="E69" s="118">
        <v>0</v>
      </c>
      <c r="F69" s="118">
        <v>0</v>
      </c>
      <c r="G69" s="118">
        <v>0</v>
      </c>
      <c r="H69" s="118">
        <v>0</v>
      </c>
      <c r="I69" s="118">
        <v>0</v>
      </c>
      <c r="J69" s="118">
        <v>0</v>
      </c>
      <c r="K69" s="118">
        <v>0</v>
      </c>
      <c r="L69" s="118">
        <v>0</v>
      </c>
      <c r="M69" s="118">
        <v>0</v>
      </c>
      <c r="N69" s="118">
        <v>0</v>
      </c>
      <c r="O69" s="118">
        <v>0</v>
      </c>
      <c r="P69" s="118">
        <v>0</v>
      </c>
      <c r="Q69" s="118">
        <v>0</v>
      </c>
      <c r="R69" s="118">
        <v>0</v>
      </c>
      <c r="S69" s="118">
        <v>0</v>
      </c>
      <c r="T69" s="118">
        <v>0</v>
      </c>
      <c r="U69" s="118">
        <v>0</v>
      </c>
      <c r="V69" s="118">
        <v>0</v>
      </c>
      <c r="W69" s="118">
        <v>0</v>
      </c>
      <c r="X69" s="118">
        <v>0</v>
      </c>
      <c r="Y69" s="118">
        <v>0</v>
      </c>
      <c r="Z69" s="118">
        <v>0</v>
      </c>
      <c r="AA69" s="118">
        <v>0</v>
      </c>
      <c r="AB69" s="118">
        <v>0</v>
      </c>
      <c r="AC69" s="118">
        <v>0</v>
      </c>
      <c r="AD69" s="118">
        <v>0</v>
      </c>
      <c r="AE69" s="118">
        <v>0</v>
      </c>
      <c r="AF69" s="118">
        <v>0</v>
      </c>
      <c r="AG69" s="118">
        <v>0</v>
      </c>
      <c r="AH69" s="118">
        <v>0</v>
      </c>
      <c r="AI69" s="118">
        <v>0</v>
      </c>
      <c r="AJ69" s="118">
        <v>0</v>
      </c>
      <c r="AK69" s="118">
        <v>0</v>
      </c>
      <c r="AL69" s="118">
        <v>0</v>
      </c>
      <c r="AM69" s="118">
        <v>0</v>
      </c>
      <c r="AN69" s="118">
        <v>0</v>
      </c>
      <c r="AO69" s="118">
        <v>0</v>
      </c>
      <c r="AP69" s="118">
        <v>0</v>
      </c>
      <c r="AQ69" s="118">
        <v>-207</v>
      </c>
      <c r="AR69" s="118">
        <v>-188.3</v>
      </c>
      <c r="AS69" s="118">
        <v>-188.3</v>
      </c>
      <c r="AT69" s="118">
        <v>-175.5</v>
      </c>
      <c r="AU69" s="118">
        <v>-175.4</v>
      </c>
      <c r="AV69" s="118">
        <v>-162.1</v>
      </c>
      <c r="AW69" s="118">
        <v>-162.1</v>
      </c>
      <c r="AX69" s="118">
        <v>-162.1</v>
      </c>
      <c r="AY69" s="118">
        <v>-162</v>
      </c>
      <c r="AZ69" s="118">
        <v>-158.9</v>
      </c>
      <c r="BA69" s="118">
        <v>-145.5</v>
      </c>
      <c r="BB69" s="118">
        <v>-144.6</v>
      </c>
      <c r="BC69" s="118">
        <v>-144.4</v>
      </c>
      <c r="BD69" s="118">
        <v>-137.9</v>
      </c>
    </row>
    <row r="70" spans="2:56" ht="14.25" customHeight="1" x14ac:dyDescent="0.2">
      <c r="C70" s="7" t="s">
        <v>153</v>
      </c>
      <c r="D70" s="36">
        <v>0</v>
      </c>
      <c r="E70" s="36">
        <v>0</v>
      </c>
      <c r="F70" s="36">
        <v>0</v>
      </c>
      <c r="G70" s="36">
        <v>0</v>
      </c>
      <c r="H70" s="36">
        <v>0</v>
      </c>
      <c r="I70" s="36">
        <v>0</v>
      </c>
      <c r="J70" s="36">
        <v>0</v>
      </c>
      <c r="K70" s="36">
        <v>0</v>
      </c>
      <c r="L70" s="36">
        <v>0</v>
      </c>
      <c r="M70" s="8">
        <v>249.8</v>
      </c>
      <c r="N70" s="8">
        <v>30.2</v>
      </c>
      <c r="O70" s="8">
        <v>36.700000000000003</v>
      </c>
      <c r="P70" s="8">
        <v>38.1</v>
      </c>
      <c r="Q70" s="8">
        <v>39.299999999999997</v>
      </c>
      <c r="R70" s="8">
        <v>40.399999999999991</v>
      </c>
      <c r="S70" s="105">
        <v>41.7</v>
      </c>
      <c r="T70" s="105">
        <v>51.6</v>
      </c>
      <c r="U70" s="105">
        <v>34.5</v>
      </c>
      <c r="V70" s="105">
        <v>35.9</v>
      </c>
      <c r="W70" s="105">
        <v>37.700000000000003</v>
      </c>
      <c r="X70" s="105">
        <v>39.700000000000003</v>
      </c>
      <c r="Y70" s="105">
        <v>40.799999999999997</v>
      </c>
      <c r="Z70" s="105">
        <v>34</v>
      </c>
      <c r="AA70" s="105">
        <v>59.8</v>
      </c>
      <c r="AB70" s="105">
        <v>72.2</v>
      </c>
      <c r="AC70" s="105">
        <v>96.194999999999993</v>
      </c>
      <c r="AD70" s="128">
        <v>94.9</v>
      </c>
      <c r="AE70" s="128">
        <v>98.7</v>
      </c>
      <c r="AF70" s="128">
        <v>118.5</v>
      </c>
      <c r="AG70" s="128">
        <v>121.2</v>
      </c>
      <c r="AH70" s="128">
        <v>125</v>
      </c>
      <c r="AI70" s="128">
        <v>128.6</v>
      </c>
      <c r="AJ70" s="128">
        <v>128.6</v>
      </c>
      <c r="AK70" s="128">
        <v>152.9</v>
      </c>
      <c r="AL70" s="128">
        <v>152.9</v>
      </c>
      <c r="AM70" s="128">
        <v>159.69999999999999</v>
      </c>
      <c r="AN70" s="128">
        <v>159.69999999999999</v>
      </c>
      <c r="AO70" s="128">
        <v>163.19999999999999</v>
      </c>
      <c r="AP70" s="128">
        <v>163.19999999999999</v>
      </c>
      <c r="AQ70" s="128">
        <v>188.1</v>
      </c>
      <c r="AR70" s="128">
        <v>175.9</v>
      </c>
      <c r="AS70" s="128">
        <v>179</v>
      </c>
      <c r="AT70" s="128">
        <v>174.9</v>
      </c>
      <c r="AU70" s="128">
        <v>179.3</v>
      </c>
      <c r="AV70" s="128">
        <v>178.2</v>
      </c>
      <c r="AW70" s="128">
        <v>190.6</v>
      </c>
      <c r="AX70" s="128">
        <v>203</v>
      </c>
      <c r="AY70" s="128">
        <v>215.3</v>
      </c>
      <c r="AZ70" s="128">
        <v>227.5</v>
      </c>
      <c r="BA70" s="128">
        <v>4069.9</v>
      </c>
      <c r="BB70" s="128">
        <v>4089.1</v>
      </c>
      <c r="BC70" s="128">
        <v>4107</v>
      </c>
      <c r="BD70" s="128">
        <v>4116</v>
      </c>
    </row>
    <row r="71" spans="2:56" ht="14.25" customHeight="1" x14ac:dyDescent="0.2">
      <c r="C71" s="7" t="s">
        <v>93</v>
      </c>
      <c r="D71" s="36">
        <v>268.05099999999999</v>
      </c>
      <c r="E71" s="36">
        <v>285.923</v>
      </c>
      <c r="F71" s="36">
        <v>518.79999999999995</v>
      </c>
      <c r="G71" s="8">
        <v>592.70000000000005</v>
      </c>
      <c r="H71" s="22">
        <v>592.6</v>
      </c>
      <c r="I71" s="36">
        <v>654.4</v>
      </c>
      <c r="J71" s="36">
        <v>723</v>
      </c>
      <c r="K71" s="36">
        <v>806</v>
      </c>
      <c r="L71" s="36">
        <v>485.6</v>
      </c>
      <c r="M71" s="8">
        <v>327.60000000000002</v>
      </c>
      <c r="N71" s="8">
        <v>334.29999999999995</v>
      </c>
      <c r="O71" s="8">
        <v>426.2</v>
      </c>
      <c r="P71" s="8">
        <v>511.8</v>
      </c>
      <c r="Q71" s="8">
        <v>597.79999999999995</v>
      </c>
      <c r="R71" s="8">
        <v>638.4</v>
      </c>
      <c r="S71" s="105">
        <v>716.4</v>
      </c>
      <c r="T71" s="105">
        <v>783.9</v>
      </c>
      <c r="U71" s="105">
        <v>857.2</v>
      </c>
      <c r="V71" s="105">
        <v>929</v>
      </c>
      <c r="W71" s="105">
        <v>996.6</v>
      </c>
      <c r="X71" s="105">
        <v>1057.8</v>
      </c>
      <c r="Y71" s="105">
        <v>1128.7</v>
      </c>
      <c r="Z71" s="105">
        <v>1186.3</v>
      </c>
      <c r="AA71" s="105">
        <v>1266.7</v>
      </c>
      <c r="AB71" s="105">
        <v>833.5</v>
      </c>
      <c r="AC71" s="105">
        <v>915.6</v>
      </c>
      <c r="AD71" s="128">
        <v>1005.8</v>
      </c>
      <c r="AE71" s="128">
        <v>1123.8999999999999</v>
      </c>
      <c r="AF71" s="128">
        <v>1222.8</v>
      </c>
      <c r="AG71" s="128">
        <v>1338</v>
      </c>
      <c r="AH71" s="128">
        <v>1469.5</v>
      </c>
      <c r="AI71" s="128">
        <v>1616.7</v>
      </c>
      <c r="AJ71" s="128">
        <v>1611.2</v>
      </c>
      <c r="AK71" s="128">
        <v>1726.1000000000001</v>
      </c>
      <c r="AL71" s="128">
        <v>1719.2</v>
      </c>
      <c r="AM71" s="128">
        <v>1857.3</v>
      </c>
      <c r="AN71" s="128">
        <v>1849.2</v>
      </c>
      <c r="AO71" s="128">
        <v>1341.1</v>
      </c>
      <c r="AP71" s="128">
        <v>1327.4</v>
      </c>
      <c r="AQ71" s="128">
        <v>1491.4</v>
      </c>
      <c r="AR71" s="128">
        <v>1516.5</v>
      </c>
      <c r="AS71" s="128">
        <v>1776.5</v>
      </c>
      <c r="AT71" s="128">
        <v>2096.2999999999997</v>
      </c>
      <c r="AU71" s="128">
        <v>2514.9</v>
      </c>
      <c r="AV71" s="128">
        <v>2890.4</v>
      </c>
      <c r="AW71" s="128">
        <v>3479.7000000000003</v>
      </c>
      <c r="AX71" s="128">
        <v>3618.4</v>
      </c>
      <c r="AY71" s="128">
        <v>4025.5</v>
      </c>
      <c r="AZ71" s="128">
        <v>4351.2</v>
      </c>
      <c r="BA71" s="128">
        <v>4429.2</v>
      </c>
      <c r="BB71" s="128">
        <v>4516.3</v>
      </c>
      <c r="BC71" s="128">
        <v>4676.2</v>
      </c>
      <c r="BD71" s="128">
        <v>4219.8</v>
      </c>
    </row>
    <row r="72" spans="2:56" ht="14.25" customHeight="1" x14ac:dyDescent="0.2">
      <c r="C72" s="7" t="s">
        <v>94</v>
      </c>
      <c r="D72" s="36">
        <v>40.512999999999998</v>
      </c>
      <c r="E72" s="36">
        <v>11.111000000000001</v>
      </c>
      <c r="F72" s="36">
        <v>0.1</v>
      </c>
      <c r="G72" s="8">
        <v>0.1</v>
      </c>
      <c r="H72" s="22">
        <v>0.1</v>
      </c>
      <c r="I72" s="36">
        <v>0.1</v>
      </c>
      <c r="J72" s="36">
        <v>0</v>
      </c>
      <c r="K72" s="36">
        <v>0</v>
      </c>
      <c r="L72" s="36">
        <v>0</v>
      </c>
      <c r="M72" s="8">
        <v>0</v>
      </c>
      <c r="N72" s="8">
        <v>0</v>
      </c>
      <c r="O72" s="8">
        <v>0</v>
      </c>
      <c r="P72" s="8">
        <v>0</v>
      </c>
      <c r="Q72" s="8">
        <v>0</v>
      </c>
      <c r="R72" s="8">
        <v>0</v>
      </c>
      <c r="S72" s="8">
        <v>0</v>
      </c>
      <c r="T72" s="8">
        <v>0</v>
      </c>
      <c r="U72" s="8">
        <v>0</v>
      </c>
      <c r="V72" s="8">
        <v>0</v>
      </c>
      <c r="W72" s="8">
        <v>0</v>
      </c>
      <c r="X72" s="8">
        <v>0</v>
      </c>
      <c r="Y72" s="8">
        <v>0</v>
      </c>
      <c r="Z72" s="8">
        <v>0</v>
      </c>
      <c r="AA72" s="8">
        <v>0</v>
      </c>
      <c r="AB72" s="8">
        <v>0</v>
      </c>
      <c r="AC72" s="8">
        <v>0</v>
      </c>
      <c r="AD72" s="118">
        <v>0</v>
      </c>
      <c r="AE72" s="118">
        <v>0</v>
      </c>
      <c r="AF72" s="118">
        <v>0</v>
      </c>
      <c r="AG72" s="118">
        <v>0</v>
      </c>
      <c r="AH72" s="118"/>
      <c r="AI72" s="118"/>
      <c r="AJ72" s="118"/>
      <c r="AK72" s="118"/>
      <c r="AL72" s="118"/>
      <c r="AM72" s="118"/>
      <c r="AN72" s="118"/>
      <c r="AO72" s="118"/>
      <c r="AP72" s="118"/>
      <c r="AQ72" s="118">
        <v>0</v>
      </c>
      <c r="AR72" s="118">
        <v>0</v>
      </c>
      <c r="AS72" s="118">
        <v>0</v>
      </c>
      <c r="AT72" s="118">
        <v>0</v>
      </c>
      <c r="AU72" s="118"/>
      <c r="AV72" s="118"/>
      <c r="AW72" s="118"/>
      <c r="AX72" s="118">
        <v>0.9</v>
      </c>
      <c r="AY72" s="118">
        <v>0.9</v>
      </c>
      <c r="AZ72" s="118">
        <v>5.0999999999999996</v>
      </c>
      <c r="BA72" s="118">
        <v>19.2</v>
      </c>
      <c r="BB72" s="118">
        <v>-9.1999999999999993</v>
      </c>
      <c r="BC72" s="118">
        <v>-83.4</v>
      </c>
      <c r="BD72" s="118">
        <v>0</v>
      </c>
    </row>
    <row r="73" spans="2:56" ht="14.25" customHeight="1" x14ac:dyDescent="0.2">
      <c r="C73" s="7" t="s">
        <v>327</v>
      </c>
      <c r="D73" s="36"/>
      <c r="E73" s="36"/>
      <c r="F73" s="36"/>
      <c r="G73" s="8"/>
      <c r="H73" s="22"/>
      <c r="I73" s="36"/>
      <c r="J73" s="36"/>
      <c r="K73" s="36"/>
      <c r="L73" s="36"/>
      <c r="M73" s="8"/>
      <c r="N73" s="8"/>
      <c r="O73" s="8"/>
      <c r="P73" s="8"/>
      <c r="Q73" s="8"/>
      <c r="R73" s="8"/>
      <c r="S73" s="8"/>
      <c r="T73" s="8"/>
      <c r="U73" s="8"/>
      <c r="V73" s="8"/>
      <c r="W73" s="8"/>
      <c r="X73" s="8"/>
      <c r="Y73" s="8"/>
      <c r="Z73" s="8"/>
      <c r="AA73" s="8"/>
      <c r="AB73" s="8"/>
      <c r="AC73" s="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v>6.4</v>
      </c>
      <c r="BA73" s="118">
        <v>5.8</v>
      </c>
      <c r="BB73" s="118">
        <v>11.409000000000001</v>
      </c>
      <c r="BC73" s="118">
        <v>10.199999999999999</v>
      </c>
      <c r="BD73" s="118">
        <v>9.4</v>
      </c>
    </row>
    <row r="74" spans="2:56" ht="14.25" customHeight="1" x14ac:dyDescent="0.2">
      <c r="C74" s="110" t="s">
        <v>433</v>
      </c>
      <c r="D74" s="36"/>
      <c r="E74" s="36"/>
      <c r="F74" s="36"/>
      <c r="G74" s="8"/>
      <c r="H74" s="22"/>
      <c r="I74" s="36"/>
      <c r="J74" s="36"/>
      <c r="K74" s="36"/>
      <c r="L74" s="36"/>
      <c r="M74" s="8"/>
      <c r="N74" s="8"/>
      <c r="O74" s="8"/>
      <c r="P74" s="8"/>
      <c r="Q74" s="8"/>
      <c r="R74" s="8"/>
      <c r="S74" s="8"/>
      <c r="T74" s="8"/>
      <c r="U74" s="8"/>
      <c r="V74" s="8"/>
      <c r="W74" s="8"/>
      <c r="X74" s="8"/>
      <c r="Y74" s="8"/>
      <c r="Z74" s="8"/>
      <c r="AA74" s="8"/>
      <c r="AB74" s="8"/>
      <c r="AC74" s="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v>-211.7</v>
      </c>
    </row>
    <row r="75" spans="2:56" s="2" customFormat="1" ht="14.25" customHeight="1" x14ac:dyDescent="0.2">
      <c r="C75" s="2" t="s">
        <v>95</v>
      </c>
      <c r="D75" s="14">
        <v>708.56399999999996</v>
      </c>
      <c r="E75" s="5">
        <v>898.74199999999996</v>
      </c>
      <c r="F75" s="5">
        <v>1120.5999999999999</v>
      </c>
      <c r="G75" s="5">
        <v>1194.5</v>
      </c>
      <c r="H75" s="20">
        <v>1194.4000000000001</v>
      </c>
      <c r="I75" s="14">
        <v>1256.2</v>
      </c>
      <c r="J75" s="14">
        <v>1324.7</v>
      </c>
      <c r="K75" s="14">
        <v>1407.7</v>
      </c>
      <c r="L75" s="14">
        <v>1462.3000000000002</v>
      </c>
      <c r="M75" s="14">
        <v>1554.1</v>
      </c>
      <c r="N75" s="14">
        <v>1341.2</v>
      </c>
      <c r="O75" s="14">
        <v>1439.6000000000001</v>
      </c>
      <c r="P75" s="14">
        <v>1526.6</v>
      </c>
      <c r="Q75" s="14">
        <v>1613.8</v>
      </c>
      <c r="R75" s="14">
        <v>1655.5</v>
      </c>
      <c r="S75" s="14">
        <v>1734.8000000000002</v>
      </c>
      <c r="T75" s="14">
        <v>1812.1999999999998</v>
      </c>
      <c r="U75" s="14">
        <v>1868.4</v>
      </c>
      <c r="V75" s="14">
        <v>1941.6</v>
      </c>
      <c r="W75" s="14">
        <v>2011</v>
      </c>
      <c r="X75" s="14">
        <v>2074.1999999999998</v>
      </c>
      <c r="Y75" s="14">
        <v>2146.1999999999998</v>
      </c>
      <c r="Z75" s="14">
        <v>2197</v>
      </c>
      <c r="AA75" s="14">
        <v>2303.1999999999998</v>
      </c>
      <c r="AB75" s="14">
        <v>2405.6999999999998</v>
      </c>
      <c r="AC75" s="14">
        <v>2511.7950000000001</v>
      </c>
      <c r="AD75" s="119">
        <v>2600.6999999999998</v>
      </c>
      <c r="AE75" s="119">
        <v>2722.6</v>
      </c>
      <c r="AF75" s="119">
        <v>2841.3</v>
      </c>
      <c r="AG75" s="119">
        <v>2959.2</v>
      </c>
      <c r="AH75" s="119">
        <v>3094.5</v>
      </c>
      <c r="AI75" s="119">
        <v>5023.8</v>
      </c>
      <c r="AJ75" s="119">
        <v>5018.3</v>
      </c>
      <c r="AK75" s="119">
        <v>5157.5</v>
      </c>
      <c r="AL75" s="119">
        <v>5150.6000000000004</v>
      </c>
      <c r="AM75" s="119">
        <v>5295.5</v>
      </c>
      <c r="AN75" s="119">
        <v>5287.4</v>
      </c>
      <c r="AO75" s="119">
        <v>5461.2000000000007</v>
      </c>
      <c r="AP75" s="119">
        <v>5447.5</v>
      </c>
      <c r="AQ75" s="119">
        <v>5429.4</v>
      </c>
      <c r="AR75" s="119">
        <v>5461</v>
      </c>
      <c r="AS75" s="119">
        <v>5724.1</v>
      </c>
      <c r="AT75" s="119">
        <v>6052.6</v>
      </c>
      <c r="AU75" s="119">
        <v>6475.7000000000007</v>
      </c>
      <c r="AV75" s="119">
        <v>6863.4</v>
      </c>
      <c r="AW75" s="119">
        <v>7465.1</v>
      </c>
      <c r="AX75" s="119">
        <v>7617.1</v>
      </c>
      <c r="AY75" s="119">
        <v>8036.6</v>
      </c>
      <c r="AZ75" s="119">
        <v>8388.2000000000007</v>
      </c>
      <c r="BA75" s="119">
        <f>SUM(BA67:BA73)</f>
        <v>20335.5</v>
      </c>
      <c r="BB75" s="119">
        <f>SUM(BB67:BB73)</f>
        <v>20570.609</v>
      </c>
      <c r="BC75" s="119">
        <f>SUM(BC67:BC73)</f>
        <v>20853.899999999998</v>
      </c>
      <c r="BD75" s="119">
        <f>SUM(BD67:BD74)</f>
        <v>24889.7</v>
      </c>
    </row>
    <row r="76" spans="2:56" ht="14.25" customHeight="1" x14ac:dyDescent="0.2">
      <c r="D76" s="36"/>
      <c r="E76" s="36"/>
      <c r="F76" s="36"/>
      <c r="G76" s="36"/>
      <c r="H76" s="68"/>
      <c r="I76" s="36"/>
      <c r="J76" s="36"/>
      <c r="K76" s="36"/>
      <c r="L76" s="36"/>
      <c r="M76" s="36"/>
      <c r="N76" s="36"/>
      <c r="O76" s="36"/>
      <c r="P76" s="36"/>
      <c r="Q76" s="36"/>
      <c r="R76" s="36"/>
      <c r="S76" s="36"/>
      <c r="T76" s="36"/>
      <c r="U76" s="36"/>
      <c r="V76" s="36"/>
      <c r="W76" s="36"/>
      <c r="X76" s="36"/>
      <c r="Y76" s="36"/>
      <c r="Z76" s="36"/>
      <c r="AA76" s="36"/>
      <c r="AB76" s="36"/>
      <c r="AC76" s="36"/>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row>
    <row r="77" spans="2:56" s="2" customFormat="1" ht="14.25" customHeight="1" x14ac:dyDescent="0.2">
      <c r="C77" s="2" t="s">
        <v>96</v>
      </c>
      <c r="D77" s="14">
        <v>2740.5409999999997</v>
      </c>
      <c r="E77" s="14">
        <v>3354.7110000000002</v>
      </c>
      <c r="F77" s="14">
        <v>4009.6</v>
      </c>
      <c r="G77" s="14">
        <v>3906.4</v>
      </c>
      <c r="H77" s="69">
        <v>3728.1</v>
      </c>
      <c r="I77" s="14">
        <v>3559.7</v>
      </c>
      <c r="J77" s="14">
        <v>4045.9</v>
      </c>
      <c r="K77" s="14">
        <v>4138</v>
      </c>
      <c r="L77" s="14">
        <v>4287.6000000000004</v>
      </c>
      <c r="M77" s="14">
        <v>4276.7999999999993</v>
      </c>
      <c r="N77" s="14">
        <v>4578.2</v>
      </c>
      <c r="O77" s="14">
        <v>4620.5</v>
      </c>
      <c r="P77" s="14">
        <v>4769.8999999999996</v>
      </c>
      <c r="Q77" s="14">
        <v>5185.1000000000004</v>
      </c>
      <c r="R77" s="14">
        <v>5697.5</v>
      </c>
      <c r="S77" s="14">
        <v>5686.4000000000005</v>
      </c>
      <c r="T77" s="14">
        <v>5543.9</v>
      </c>
      <c r="U77" s="14">
        <v>5647.6</v>
      </c>
      <c r="V77" s="14">
        <v>6123</v>
      </c>
      <c r="W77" s="14">
        <v>6064.8</v>
      </c>
      <c r="X77" s="14">
        <v>6324.9</v>
      </c>
      <c r="Y77" s="14">
        <v>6562.9</v>
      </c>
      <c r="Z77" s="14">
        <v>7417.3</v>
      </c>
      <c r="AA77" s="14">
        <v>7119.5</v>
      </c>
      <c r="AB77" s="14">
        <v>8765.7999999999993</v>
      </c>
      <c r="AC77" s="14">
        <v>10001.895</v>
      </c>
      <c r="AD77" s="119">
        <v>11186.2</v>
      </c>
      <c r="AE77" s="119">
        <v>11206.5</v>
      </c>
      <c r="AF77" s="119">
        <v>11065.5</v>
      </c>
      <c r="AG77" s="119">
        <v>12828.7</v>
      </c>
      <c r="AH77" s="119">
        <v>13992.4</v>
      </c>
      <c r="AI77" s="119">
        <v>15705.2</v>
      </c>
      <c r="AJ77" s="119">
        <v>16288.800000000003</v>
      </c>
      <c r="AK77" s="119">
        <v>15506.699999999999</v>
      </c>
      <c r="AL77" s="119">
        <v>16071.499999999998</v>
      </c>
      <c r="AM77" s="119">
        <v>16590.900000000001</v>
      </c>
      <c r="AN77" s="119">
        <v>17175.699999999997</v>
      </c>
      <c r="AO77" s="119">
        <v>18768</v>
      </c>
      <c r="AP77" s="119">
        <v>19393</v>
      </c>
      <c r="AQ77" s="119">
        <v>20643.100000000002</v>
      </c>
      <c r="AR77" s="119">
        <v>19060.599999999999</v>
      </c>
      <c r="AS77" s="119">
        <v>19864.900000000001</v>
      </c>
      <c r="AT77" s="119">
        <v>20441.100000000002</v>
      </c>
      <c r="AU77" s="119">
        <v>20311.5</v>
      </c>
      <c r="AV77" s="119">
        <v>21426.6</v>
      </c>
      <c r="AW77" s="119">
        <v>21940</v>
      </c>
      <c r="AX77" s="119">
        <v>25312</v>
      </c>
      <c r="AY77" s="119">
        <v>26733.800000000003</v>
      </c>
      <c r="AZ77" s="119">
        <v>30423.900000000005</v>
      </c>
      <c r="BA77" s="119">
        <f>BA75+BA64</f>
        <v>64232.2</v>
      </c>
      <c r="BB77" s="119">
        <f>BB75+BB64</f>
        <v>65652.008999999991</v>
      </c>
      <c r="BC77" s="119">
        <f>BC75+BC64</f>
        <v>66364.900000000009</v>
      </c>
      <c r="BD77" s="119">
        <f>BD75+BD64</f>
        <v>71955.899999999994</v>
      </c>
    </row>
    <row r="78" spans="2:56" x14ac:dyDescent="0.2">
      <c r="AQ78" s="136">
        <v>0</v>
      </c>
      <c r="AR78" s="136">
        <v>0</v>
      </c>
      <c r="AS78" s="136"/>
      <c r="AT78" s="136"/>
      <c r="AU78" s="136"/>
      <c r="AV78" s="136"/>
      <c r="AW78" s="136"/>
      <c r="AX78" s="136"/>
      <c r="AY78" s="136"/>
      <c r="AZ78" s="136"/>
      <c r="BA78" s="136"/>
      <c r="BB78" s="136">
        <f>BB77-BB37</f>
        <v>8.9999999909196049E-3</v>
      </c>
      <c r="BC78" s="136"/>
      <c r="BD78" s="136">
        <f>BD77-BD37</f>
        <v>0</v>
      </c>
    </row>
    <row r="79" spans="2:56" x14ac:dyDescent="0.2">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row>
    <row r="80" spans="2:56" x14ac:dyDescent="0.2">
      <c r="D80" s="62"/>
      <c r="E80" s="62"/>
      <c r="F80" s="62"/>
      <c r="G80" s="62"/>
    </row>
    <row r="81" spans="4:8" x14ac:dyDescent="0.2">
      <c r="D81" s="62"/>
      <c r="E81" s="62"/>
      <c r="F81" s="62"/>
      <c r="G81" s="62"/>
    </row>
    <row r="82" spans="4:8" x14ac:dyDescent="0.2">
      <c r="D82" s="62"/>
      <c r="E82" s="62"/>
      <c r="F82" s="62"/>
      <c r="G82" s="62"/>
    </row>
    <row r="85" spans="4:8" x14ac:dyDescent="0.2">
      <c r="D85" s="62"/>
      <c r="E85" s="62"/>
      <c r="F85" s="62"/>
      <c r="G85" s="62"/>
    </row>
    <row r="86" spans="4:8" x14ac:dyDescent="0.2">
      <c r="D86" s="62"/>
      <c r="E86" s="62"/>
      <c r="F86" s="62"/>
      <c r="G86" s="62"/>
    </row>
    <row r="87" spans="4:8" x14ac:dyDescent="0.2">
      <c r="H87" s="63"/>
    </row>
    <row r="88" spans="4:8" x14ac:dyDescent="0.2">
      <c r="H88" s="63"/>
    </row>
    <row r="89" spans="4:8" x14ac:dyDescent="0.2">
      <c r="H89" s="63"/>
    </row>
    <row r="90" spans="4:8" x14ac:dyDescent="0.2">
      <c r="H90" s="63"/>
    </row>
    <row r="91" spans="4:8" x14ac:dyDescent="0.2">
      <c r="H91" s="63"/>
    </row>
    <row r="93" spans="4:8" x14ac:dyDescent="0.2">
      <c r="H93" s="64"/>
    </row>
  </sheetData>
  <phoneticPr fontId="8" type="noConversion"/>
  <pageMargins left="0.78740157499999996" right="0.78740157499999996" top="0.984251969" bottom="0.984251969" header="0.49212598499999999" footer="0.49212598499999999"/>
  <pageSetup paperSize="9" orientation="portrait" r:id="rId1"/>
  <headerFooter alignWithMargins="0">
    <oddFooter>&amp;C&amp;1#&amp;"Calibri"&amp;10&amp;K737373Classificação da Informação: PÚBLICA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2"/>
  <sheetViews>
    <sheetView showGridLines="0" zoomScale="80" zoomScaleNormal="80" workbookViewId="0">
      <pane xSplit="2" ySplit="2" topLeftCell="C3" activePane="bottomRight" state="frozen"/>
      <selection activeCell="AW17" sqref="AW17"/>
      <selection pane="topRight" activeCell="AW17" sqref="AW17"/>
      <selection pane="bottomLeft" activeCell="AW17" sqref="AW17"/>
      <selection pane="bottomRight" activeCell="O90" sqref="O90"/>
    </sheetView>
  </sheetViews>
  <sheetFormatPr defaultColWidth="9.140625" defaultRowHeight="12.75" x14ac:dyDescent="0.2"/>
  <cols>
    <col min="1" max="1" width="4.28515625" style="91" customWidth="1"/>
    <col min="2" max="2" width="77.42578125" style="91" customWidth="1"/>
    <col min="3" max="3" width="9.85546875" style="91" customWidth="1"/>
    <col min="4" max="13" width="9.85546875" style="91" bestFit="1" customWidth="1"/>
    <col min="14" max="16" width="10.85546875" style="91" bestFit="1" customWidth="1"/>
    <col min="17" max="16384" width="9.140625" style="91"/>
  </cols>
  <sheetData>
    <row r="1" spans="2:16" x14ac:dyDescent="0.2">
      <c r="B1" s="102"/>
    </row>
    <row r="2" spans="2:16" x14ac:dyDescent="0.2">
      <c r="B2" s="83" t="s">
        <v>97</v>
      </c>
      <c r="C2" s="92" t="s">
        <v>298</v>
      </c>
      <c r="D2" s="92" t="s">
        <v>333</v>
      </c>
      <c r="E2" s="92" t="s">
        <v>332</v>
      </c>
      <c r="F2" s="92">
        <v>2020</v>
      </c>
      <c r="G2" s="92" t="s">
        <v>319</v>
      </c>
      <c r="H2" s="92" t="s">
        <v>331</v>
      </c>
      <c r="I2" s="92" t="s">
        <v>330</v>
      </c>
      <c r="J2" s="92">
        <v>2021</v>
      </c>
      <c r="K2" s="92" t="s">
        <v>325</v>
      </c>
      <c r="L2" s="92" t="s">
        <v>329</v>
      </c>
      <c r="M2" s="92" t="s">
        <v>328</v>
      </c>
      <c r="N2" s="92">
        <v>2022</v>
      </c>
      <c r="O2" s="92" t="s">
        <v>424</v>
      </c>
      <c r="P2" s="92" t="s">
        <v>434</v>
      </c>
    </row>
    <row r="3" spans="2:16" ht="6.6" customHeight="1" x14ac:dyDescent="0.2">
      <c r="B3" s="93"/>
      <c r="C3" s="130"/>
      <c r="D3" s="130"/>
      <c r="E3" s="130"/>
      <c r="F3" s="130"/>
      <c r="G3" s="130"/>
      <c r="H3" s="130"/>
      <c r="I3" s="130"/>
      <c r="J3" s="130"/>
      <c r="K3" s="130"/>
      <c r="L3" s="130"/>
      <c r="M3" s="130"/>
      <c r="N3" s="130"/>
      <c r="O3" s="130"/>
      <c r="P3" s="130"/>
    </row>
    <row r="4" spans="2:16" x14ac:dyDescent="0.2">
      <c r="B4" s="93" t="s">
        <v>98</v>
      </c>
      <c r="C4" s="130"/>
      <c r="D4" s="130"/>
      <c r="E4" s="130"/>
      <c r="F4" s="130"/>
      <c r="G4" s="130"/>
      <c r="H4" s="130"/>
      <c r="I4" s="130"/>
      <c r="J4" s="130"/>
      <c r="K4" s="130"/>
      <c r="L4" s="130"/>
      <c r="M4" s="130"/>
      <c r="N4" s="130"/>
      <c r="O4" s="130"/>
      <c r="P4" s="130"/>
    </row>
    <row r="5" spans="2:16" x14ac:dyDescent="0.2">
      <c r="B5" s="93" t="s">
        <v>99</v>
      </c>
      <c r="C5" s="109">
        <v>230.9</v>
      </c>
      <c r="D5" s="109">
        <v>320.8</v>
      </c>
      <c r="E5" s="109">
        <v>646.4</v>
      </c>
      <c r="F5" s="109">
        <v>1048.2</v>
      </c>
      <c r="G5" s="109">
        <v>482.3</v>
      </c>
      <c r="H5" s="109">
        <v>930.2</v>
      </c>
      <c r="I5" s="109">
        <v>1601.6</v>
      </c>
      <c r="J5" s="109">
        <v>2043.7</v>
      </c>
      <c r="K5" s="109">
        <v>517.4</v>
      </c>
      <c r="L5" s="109">
        <v>974.1</v>
      </c>
      <c r="M5" s="109">
        <v>1397.8</v>
      </c>
      <c r="N5" s="109">
        <v>1841.2</v>
      </c>
      <c r="O5" s="109">
        <v>521.5</v>
      </c>
      <c r="P5" s="109">
        <v>432.8</v>
      </c>
    </row>
    <row r="6" spans="2:16" x14ac:dyDescent="0.2">
      <c r="B6" s="95" t="s">
        <v>100</v>
      </c>
      <c r="C6" s="109"/>
      <c r="D6" s="109"/>
      <c r="E6" s="109"/>
      <c r="F6" s="109"/>
      <c r="G6" s="109"/>
      <c r="H6" s="109"/>
      <c r="I6" s="109"/>
      <c r="J6" s="109"/>
      <c r="K6" s="109"/>
      <c r="L6" s="109"/>
      <c r="M6" s="109"/>
      <c r="N6" s="109"/>
      <c r="O6" s="109"/>
      <c r="P6" s="109"/>
    </row>
    <row r="7" spans="2:16" x14ac:dyDescent="0.2">
      <c r="B7" s="95" t="s">
        <v>101</v>
      </c>
      <c r="C7" s="109"/>
      <c r="D7" s="109"/>
      <c r="E7" s="109"/>
      <c r="F7" s="109"/>
      <c r="G7" s="109"/>
      <c r="H7" s="109"/>
      <c r="I7" s="109"/>
      <c r="J7" s="109"/>
      <c r="K7" s="109"/>
      <c r="L7" s="109"/>
      <c r="M7" s="109"/>
      <c r="N7" s="109"/>
      <c r="O7" s="109"/>
      <c r="P7" s="109"/>
    </row>
    <row r="8" spans="2:16" x14ac:dyDescent="0.2">
      <c r="B8" s="96" t="s">
        <v>102</v>
      </c>
      <c r="C8" s="109">
        <v>198.4</v>
      </c>
      <c r="D8" s="109">
        <v>414.8</v>
      </c>
      <c r="E8" s="109">
        <v>559.29999999999995</v>
      </c>
      <c r="F8" s="109">
        <v>666.4</v>
      </c>
      <c r="G8" s="109">
        <v>97.5</v>
      </c>
      <c r="H8" s="109">
        <v>193.8</v>
      </c>
      <c r="I8" s="109">
        <v>311.7</v>
      </c>
      <c r="J8" s="109">
        <v>473.5</v>
      </c>
      <c r="K8" s="109">
        <v>186.9</v>
      </c>
      <c r="L8" s="109">
        <v>411.7</v>
      </c>
      <c r="M8" s="109">
        <v>1233</v>
      </c>
      <c r="N8" s="109">
        <v>2063.6</v>
      </c>
      <c r="O8" s="109">
        <v>983.4</v>
      </c>
      <c r="P8" s="109">
        <v>2508.5</v>
      </c>
    </row>
    <row r="9" spans="2:16" x14ac:dyDescent="0.2">
      <c r="B9" s="93" t="s">
        <v>324</v>
      </c>
      <c r="C9" s="109">
        <v>-99.300000000000182</v>
      </c>
      <c r="D9" s="109">
        <v>-104.80000000000018</v>
      </c>
      <c r="E9" s="109">
        <v>-278.10000000000036</v>
      </c>
      <c r="F9" s="109">
        <v>-509.19999999999982</v>
      </c>
      <c r="G9" s="109">
        <v>-277</v>
      </c>
      <c r="H9" s="109">
        <v>-528</v>
      </c>
      <c r="I9" s="109">
        <v>-781.39999999999964</v>
      </c>
      <c r="J9" s="109">
        <v>-962</v>
      </c>
      <c r="K9" s="109">
        <v>-275.2</v>
      </c>
      <c r="L9" s="109">
        <v>-604.79999999999995</v>
      </c>
      <c r="M9" s="109">
        <v>-1158.7</v>
      </c>
      <c r="N9" s="109">
        <v>-1748.3</v>
      </c>
      <c r="O9" s="109">
        <v>-531</v>
      </c>
      <c r="P9" s="109">
        <v>-983.1</v>
      </c>
    </row>
    <row r="10" spans="2:16" x14ac:dyDescent="0.2">
      <c r="B10" s="93" t="s">
        <v>435</v>
      </c>
      <c r="C10" s="109"/>
      <c r="D10" s="109"/>
      <c r="E10" s="109"/>
      <c r="F10" s="109"/>
      <c r="G10" s="109"/>
      <c r="H10" s="109"/>
      <c r="I10" s="109"/>
      <c r="J10" s="109"/>
      <c r="K10" s="109"/>
      <c r="L10" s="109"/>
      <c r="M10" s="109"/>
      <c r="N10" s="109"/>
      <c r="O10" s="109"/>
      <c r="P10" s="109">
        <v>153.30000000000001</v>
      </c>
    </row>
    <row r="11" spans="2:16" x14ac:dyDescent="0.2">
      <c r="B11" s="93" t="s">
        <v>103</v>
      </c>
      <c r="C11" s="109">
        <v>18.7</v>
      </c>
      <c r="D11" s="109">
        <v>-8.3000000000000007</v>
      </c>
      <c r="E11" s="109">
        <v>10.1</v>
      </c>
      <c r="F11" s="109">
        <v>67.400000000000006</v>
      </c>
      <c r="G11" s="109">
        <v>89.9</v>
      </c>
      <c r="H11" s="109">
        <v>230.5</v>
      </c>
      <c r="I11" s="109">
        <v>569.29999999999995</v>
      </c>
      <c r="J11" s="109">
        <v>735.4</v>
      </c>
      <c r="K11" s="109">
        <v>177.1</v>
      </c>
      <c r="L11" s="109">
        <v>327</v>
      </c>
      <c r="M11" s="109">
        <v>469.6</v>
      </c>
      <c r="N11" s="109">
        <v>484.9</v>
      </c>
      <c r="O11" s="109">
        <v>-132.30000000000001</v>
      </c>
      <c r="P11" s="109">
        <v>-304.2</v>
      </c>
    </row>
    <row r="12" spans="2:16" x14ac:dyDescent="0.2">
      <c r="B12" s="135" t="s">
        <v>276</v>
      </c>
      <c r="C12" s="109">
        <v>135.19999999999999</v>
      </c>
      <c r="D12" s="109">
        <v>273.60000000000002</v>
      </c>
      <c r="E12" s="109">
        <v>346.5</v>
      </c>
      <c r="F12" s="109">
        <v>423.7</v>
      </c>
      <c r="G12" s="109">
        <v>33.200000000000003</v>
      </c>
      <c r="H12" s="109">
        <v>109</v>
      </c>
      <c r="I12" s="109">
        <v>243.5</v>
      </c>
      <c r="J12" s="109">
        <v>502.3</v>
      </c>
      <c r="K12" s="109">
        <v>338.2</v>
      </c>
      <c r="L12" s="109">
        <v>788.5</v>
      </c>
      <c r="M12" s="109">
        <v>1841.1</v>
      </c>
      <c r="N12" s="109">
        <v>2898.6</v>
      </c>
      <c r="O12" s="109">
        <v>1217.9000000000001</v>
      </c>
      <c r="P12" s="109">
        <v>2508.5</v>
      </c>
    </row>
    <row r="13" spans="2:16" x14ac:dyDescent="0.2">
      <c r="B13" s="135" t="s">
        <v>340</v>
      </c>
      <c r="C13" s="109">
        <v>0</v>
      </c>
      <c r="D13" s="109">
        <v>0</v>
      </c>
      <c r="E13" s="109">
        <v>0</v>
      </c>
      <c r="F13" s="109">
        <v>0</v>
      </c>
      <c r="G13" s="109">
        <v>0</v>
      </c>
      <c r="H13" s="109">
        <v>0</v>
      </c>
      <c r="I13" s="109">
        <v>0</v>
      </c>
      <c r="J13" s="109">
        <v>0</v>
      </c>
      <c r="K13" s="109">
        <v>0</v>
      </c>
      <c r="L13" s="109">
        <v>0</v>
      </c>
      <c r="M13" s="109">
        <v>55.3</v>
      </c>
      <c r="N13" s="109">
        <v>76.3</v>
      </c>
      <c r="O13" s="109">
        <v>22.9</v>
      </c>
      <c r="P13" s="109">
        <v>48.2</v>
      </c>
    </row>
    <row r="14" spans="2:16" x14ac:dyDescent="0.2">
      <c r="B14" s="135" t="s">
        <v>428</v>
      </c>
      <c r="C14" s="109">
        <v>16.5</v>
      </c>
      <c r="D14" s="109">
        <v>30.6</v>
      </c>
      <c r="E14" s="109">
        <v>45.2</v>
      </c>
      <c r="F14" s="109">
        <v>59.6</v>
      </c>
      <c r="G14" s="109">
        <v>14.6</v>
      </c>
      <c r="H14" s="109">
        <v>29.9</v>
      </c>
      <c r="I14" s="109">
        <v>45.7</v>
      </c>
      <c r="J14" s="109">
        <v>61.8</v>
      </c>
      <c r="K14" s="109">
        <v>17.100000000000001</v>
      </c>
      <c r="L14" s="109">
        <v>34.6</v>
      </c>
      <c r="M14" s="109">
        <v>0</v>
      </c>
      <c r="N14" s="109">
        <v>0</v>
      </c>
      <c r="O14" s="109">
        <v>0</v>
      </c>
      <c r="P14" s="109"/>
    </row>
    <row r="15" spans="2:16" x14ac:dyDescent="0.2">
      <c r="B15" s="93" t="s">
        <v>104</v>
      </c>
      <c r="C15" s="109">
        <v>32.6</v>
      </c>
      <c r="D15" s="109">
        <v>-83.4</v>
      </c>
      <c r="E15" s="109">
        <v>-64.2</v>
      </c>
      <c r="F15" s="109">
        <v>9.2999999999999989</v>
      </c>
      <c r="G15" s="109">
        <v>48.5</v>
      </c>
      <c r="H15" s="109">
        <v>60.399999999999991</v>
      </c>
      <c r="I15" s="109">
        <v>74</v>
      </c>
      <c r="J15" s="109">
        <v>73.8</v>
      </c>
      <c r="K15" s="109">
        <v>-16.2</v>
      </c>
      <c r="L15" s="109">
        <v>-39.699999999999989</v>
      </c>
      <c r="M15" s="109">
        <v>8.6</v>
      </c>
      <c r="N15" s="109">
        <v>18.7</v>
      </c>
      <c r="O15" s="109">
        <v>76.5</v>
      </c>
      <c r="P15" s="109">
        <v>235.49999999999997</v>
      </c>
    </row>
    <row r="16" spans="2:16" ht="6.6" customHeight="1" x14ac:dyDescent="0.2">
      <c r="B16" s="93"/>
      <c r="C16" s="109"/>
      <c r="D16" s="109"/>
      <c r="E16" s="109"/>
      <c r="F16" s="109"/>
      <c r="G16" s="109"/>
      <c r="H16" s="109"/>
      <c r="I16" s="109"/>
      <c r="J16" s="109"/>
      <c r="K16" s="109"/>
      <c r="L16" s="109"/>
      <c r="M16" s="109"/>
      <c r="N16" s="109"/>
      <c r="O16" s="109"/>
      <c r="P16" s="109"/>
    </row>
    <row r="17" spans="2:16" x14ac:dyDescent="0.2">
      <c r="B17" s="93" t="s">
        <v>105</v>
      </c>
      <c r="C17" s="109"/>
      <c r="D17" s="109"/>
      <c r="E17" s="109"/>
      <c r="F17" s="109"/>
      <c r="G17" s="109"/>
      <c r="H17" s="109"/>
      <c r="I17" s="109"/>
      <c r="J17" s="109"/>
      <c r="K17" s="109"/>
      <c r="L17" s="109"/>
      <c r="M17" s="109"/>
      <c r="N17" s="109"/>
      <c r="O17" s="109"/>
      <c r="P17" s="109"/>
    </row>
    <row r="18" spans="2:16" x14ac:dyDescent="0.2">
      <c r="B18" s="95" t="s">
        <v>106</v>
      </c>
      <c r="C18" s="109">
        <v>493.2</v>
      </c>
      <c r="D18" s="109">
        <v>546.70000000000005</v>
      </c>
      <c r="E18" s="109">
        <v>257.3</v>
      </c>
      <c r="F18" s="109">
        <v>118.8</v>
      </c>
      <c r="G18" s="109">
        <v>-2.6</v>
      </c>
      <c r="H18" s="109">
        <v>-53.5</v>
      </c>
      <c r="I18" s="109">
        <v>-157.5</v>
      </c>
      <c r="J18" s="109">
        <v>-248.1</v>
      </c>
      <c r="K18" s="109">
        <v>-0.5</v>
      </c>
      <c r="L18" s="109">
        <v>-76.399999999999991</v>
      </c>
      <c r="M18" s="109">
        <v>-31.6</v>
      </c>
      <c r="N18" s="109">
        <v>-827.9</v>
      </c>
      <c r="O18" s="109">
        <v>393.8</v>
      </c>
      <c r="P18" s="109">
        <v>-351.3</v>
      </c>
    </row>
    <row r="19" spans="2:16" x14ac:dyDescent="0.2">
      <c r="B19" s="95" t="s">
        <v>107</v>
      </c>
      <c r="C19" s="109">
        <v>-2294.1</v>
      </c>
      <c r="D19" s="109">
        <v>-3893.1</v>
      </c>
      <c r="E19" s="109">
        <v>-4633.5999999999995</v>
      </c>
      <c r="F19" s="109">
        <v>-6513.3</v>
      </c>
      <c r="G19" s="109">
        <v>-2042.9</v>
      </c>
      <c r="H19" s="109">
        <v>-3893.1</v>
      </c>
      <c r="I19" s="109">
        <v>-5550.7</v>
      </c>
      <c r="J19" s="109">
        <v>-7366.9</v>
      </c>
      <c r="K19" s="109">
        <v>-2296.2999999999997</v>
      </c>
      <c r="L19" s="109">
        <v>-4596.7</v>
      </c>
      <c r="M19" s="109">
        <v>-9421.9000000000015</v>
      </c>
      <c r="N19" s="109">
        <v>-18621</v>
      </c>
      <c r="O19" s="109">
        <v>-6368.3</v>
      </c>
      <c r="P19" s="109">
        <v>-11149.1</v>
      </c>
    </row>
    <row r="20" spans="2:16" x14ac:dyDescent="0.2">
      <c r="B20" s="95" t="s">
        <v>108</v>
      </c>
      <c r="C20" s="109">
        <v>-1.3</v>
      </c>
      <c r="D20" s="109">
        <v>1.9</v>
      </c>
      <c r="E20" s="109">
        <v>-1.9</v>
      </c>
      <c r="F20" s="109">
        <v>0.9</v>
      </c>
      <c r="G20" s="109">
        <v>-0.6</v>
      </c>
      <c r="H20" s="109">
        <v>-1.3</v>
      </c>
      <c r="I20" s="109">
        <v>-2.2999999999999998</v>
      </c>
      <c r="J20" s="109">
        <v>-8.1</v>
      </c>
      <c r="K20" s="109">
        <v>-1.4</v>
      </c>
      <c r="L20" s="109">
        <v>1.4</v>
      </c>
      <c r="M20" s="109">
        <v>-8.8000000000000007</v>
      </c>
      <c r="N20" s="109">
        <v>-6.8</v>
      </c>
      <c r="O20" s="109">
        <v>-7.3</v>
      </c>
      <c r="P20" s="109">
        <v>-6.7</v>
      </c>
    </row>
    <row r="21" spans="2:16" x14ac:dyDescent="0.2">
      <c r="B21" s="95" t="s">
        <v>109</v>
      </c>
      <c r="C21" s="109">
        <v>8.5</v>
      </c>
      <c r="D21" s="109">
        <v>-21.2</v>
      </c>
      <c r="E21" s="109">
        <v>-16.600000000000001</v>
      </c>
      <c r="F21" s="109">
        <v>11.5</v>
      </c>
      <c r="G21" s="109">
        <v>-14.7</v>
      </c>
      <c r="H21" s="109">
        <v>12.9</v>
      </c>
      <c r="I21" s="109">
        <v>-290.7</v>
      </c>
      <c r="J21" s="109">
        <v>-266.89999999999998</v>
      </c>
      <c r="K21" s="109">
        <v>10.4</v>
      </c>
      <c r="L21" s="109">
        <v>-50.9</v>
      </c>
      <c r="M21" s="109">
        <v>-146.80000000000001</v>
      </c>
      <c r="N21" s="109">
        <v>-187.7</v>
      </c>
      <c r="O21" s="109">
        <v>-93.4</v>
      </c>
      <c r="P21" s="109">
        <v>-242.3</v>
      </c>
    </row>
    <row r="22" spans="2:16" x14ac:dyDescent="0.2">
      <c r="B22" s="95" t="s">
        <v>277</v>
      </c>
      <c r="C22" s="109">
        <v>-133.1</v>
      </c>
      <c r="D22" s="109">
        <v>-80.8</v>
      </c>
      <c r="E22" s="109">
        <v>-46.9</v>
      </c>
      <c r="F22" s="109">
        <v>-7.9</v>
      </c>
      <c r="G22" s="109">
        <v>-105.4</v>
      </c>
      <c r="H22" s="109">
        <v>-70.2</v>
      </c>
      <c r="I22" s="109">
        <v>-45</v>
      </c>
      <c r="J22" s="109">
        <v>-11.6</v>
      </c>
      <c r="K22" s="109">
        <v>-137.5</v>
      </c>
      <c r="L22" s="109">
        <v>-115.7</v>
      </c>
      <c r="M22" s="109">
        <v>-73.2</v>
      </c>
      <c r="N22" s="109">
        <v>92.2</v>
      </c>
      <c r="O22" s="109">
        <v>-388.9</v>
      </c>
      <c r="P22" s="109">
        <v>-272.60000000000002</v>
      </c>
    </row>
    <row r="23" spans="2:16" x14ac:dyDescent="0.2">
      <c r="B23" s="95" t="s">
        <v>110</v>
      </c>
      <c r="C23" s="109">
        <v>-26.1</v>
      </c>
      <c r="D23" s="109">
        <v>16.600000000000001</v>
      </c>
      <c r="E23" s="109">
        <v>-14.2</v>
      </c>
      <c r="F23" s="109">
        <v>-44.7</v>
      </c>
      <c r="G23" s="109">
        <v>9.6999999999999993</v>
      </c>
      <c r="H23" s="109">
        <v>65</v>
      </c>
      <c r="I23" s="109">
        <v>88.4</v>
      </c>
      <c r="J23" s="109">
        <v>85.1</v>
      </c>
      <c r="K23" s="109">
        <v>-16.3</v>
      </c>
      <c r="L23" s="109">
        <v>-43.4</v>
      </c>
      <c r="M23" s="109">
        <v>-24.6</v>
      </c>
      <c r="N23" s="109">
        <v>-475.4</v>
      </c>
      <c r="O23" s="109">
        <v>-47.4</v>
      </c>
      <c r="P23" s="109">
        <v>-152</v>
      </c>
    </row>
    <row r="24" spans="2:16" ht="6.6" customHeight="1" x14ac:dyDescent="0.2">
      <c r="B24" s="93"/>
      <c r="C24" s="109"/>
      <c r="D24" s="109"/>
      <c r="E24" s="109"/>
      <c r="F24" s="109"/>
      <c r="G24" s="109"/>
      <c r="H24" s="109"/>
      <c r="I24" s="109"/>
      <c r="J24" s="109"/>
      <c r="K24" s="109"/>
      <c r="L24" s="109"/>
      <c r="M24" s="109"/>
      <c r="N24" s="109"/>
      <c r="O24" s="109"/>
      <c r="P24" s="109"/>
    </row>
    <row r="25" spans="2:16" x14ac:dyDescent="0.2">
      <c r="B25" s="93" t="s">
        <v>111</v>
      </c>
      <c r="C25" s="130"/>
      <c r="D25" s="130"/>
      <c r="E25" s="130"/>
      <c r="F25" s="130"/>
      <c r="G25" s="130"/>
      <c r="H25" s="130"/>
      <c r="I25" s="130"/>
      <c r="J25" s="130"/>
      <c r="K25" s="130"/>
      <c r="L25" s="130"/>
      <c r="M25" s="130"/>
      <c r="N25" s="130"/>
      <c r="O25" s="130"/>
      <c r="P25" s="130"/>
    </row>
    <row r="26" spans="2:16" x14ac:dyDescent="0.2">
      <c r="B26" s="95" t="s">
        <v>112</v>
      </c>
      <c r="C26" s="109">
        <v>-18.2</v>
      </c>
      <c r="D26" s="109">
        <v>-47.8</v>
      </c>
      <c r="E26" s="109">
        <v>-16.600000000000001</v>
      </c>
      <c r="F26" s="109">
        <v>84.2</v>
      </c>
      <c r="G26" s="109">
        <v>32.5</v>
      </c>
      <c r="H26" s="109">
        <v>22.599999999999998</v>
      </c>
      <c r="I26" s="109">
        <v>49.2</v>
      </c>
      <c r="J26" s="109">
        <v>109.3</v>
      </c>
      <c r="K26" s="109">
        <v>-39.1</v>
      </c>
      <c r="L26" s="109">
        <v>-12.9</v>
      </c>
      <c r="M26" s="109">
        <v>83.3</v>
      </c>
      <c r="N26" s="109">
        <v>230.9</v>
      </c>
      <c r="O26" s="109">
        <v>-66.099999999999994</v>
      </c>
      <c r="P26" s="109">
        <v>-16.399999999999999</v>
      </c>
    </row>
    <row r="27" spans="2:16" x14ac:dyDescent="0.2">
      <c r="B27" s="95" t="s">
        <v>80</v>
      </c>
      <c r="C27" s="109">
        <v>47.9</v>
      </c>
      <c r="D27" s="109">
        <v>-1.1000000000000001</v>
      </c>
      <c r="E27" s="109">
        <v>25.9</v>
      </c>
      <c r="F27" s="109">
        <v>56.5</v>
      </c>
      <c r="G27" s="109">
        <v>62.2</v>
      </c>
      <c r="H27" s="109">
        <v>-2.9</v>
      </c>
      <c r="I27" s="109">
        <v>18.399999999999999</v>
      </c>
      <c r="J27" s="109">
        <v>57.7</v>
      </c>
      <c r="K27" s="109">
        <v>36.4</v>
      </c>
      <c r="L27" s="109">
        <v>-30.1</v>
      </c>
      <c r="M27" s="109">
        <v>-1.9</v>
      </c>
      <c r="N27" s="109">
        <v>-18</v>
      </c>
      <c r="O27" s="109">
        <v>21</v>
      </c>
      <c r="P27" s="109">
        <v>-43</v>
      </c>
    </row>
    <row r="28" spans="2:16" x14ac:dyDescent="0.2">
      <c r="B28" s="95" t="s">
        <v>114</v>
      </c>
      <c r="C28" s="109">
        <v>57.2</v>
      </c>
      <c r="D28" s="109">
        <v>85.4</v>
      </c>
      <c r="E28" s="109">
        <v>190.5</v>
      </c>
      <c r="F28" s="109">
        <v>311.7</v>
      </c>
      <c r="G28" s="109">
        <v>113.9</v>
      </c>
      <c r="H28" s="109">
        <v>152.80000000000001</v>
      </c>
      <c r="I28" s="109">
        <v>114.6</v>
      </c>
      <c r="J28" s="109">
        <v>124</v>
      </c>
      <c r="K28" s="109">
        <v>30.5</v>
      </c>
      <c r="L28" s="109">
        <v>50.1</v>
      </c>
      <c r="M28" s="109">
        <v>25.8</v>
      </c>
      <c r="N28" s="109">
        <v>92.8</v>
      </c>
      <c r="O28" s="109">
        <v>180.5</v>
      </c>
      <c r="P28" s="109">
        <v>164</v>
      </c>
    </row>
    <row r="29" spans="2:16" x14ac:dyDescent="0.2">
      <c r="B29" s="95" t="s">
        <v>426</v>
      </c>
      <c r="C29" s="109"/>
      <c r="D29" s="109"/>
      <c r="E29" s="109"/>
      <c r="F29" s="109"/>
      <c r="G29" s="109"/>
      <c r="H29" s="109"/>
      <c r="I29" s="109"/>
      <c r="J29" s="109"/>
      <c r="K29" s="109"/>
      <c r="L29" s="109"/>
      <c r="M29" s="109"/>
      <c r="N29" s="109"/>
      <c r="O29" s="109">
        <v>304.89999999999998</v>
      </c>
      <c r="P29" s="109">
        <v>306.89999999999998</v>
      </c>
    </row>
    <row r="30" spans="2:16" x14ac:dyDescent="0.2">
      <c r="B30" s="95" t="s">
        <v>116</v>
      </c>
      <c r="C30" s="109">
        <v>-13.9</v>
      </c>
      <c r="D30" s="109">
        <v>-109</v>
      </c>
      <c r="E30" s="109">
        <v>-9.4</v>
      </c>
      <c r="F30" s="109">
        <v>20.8</v>
      </c>
      <c r="G30" s="109">
        <v>-6.1</v>
      </c>
      <c r="H30" s="109">
        <v>-57.9</v>
      </c>
      <c r="I30" s="109">
        <v>-94.3</v>
      </c>
      <c r="J30" s="109">
        <v>-93.2</v>
      </c>
      <c r="K30" s="109">
        <v>5.0999999999999996</v>
      </c>
      <c r="L30" s="109">
        <v>19.2</v>
      </c>
      <c r="M30" s="109">
        <v>48.3</v>
      </c>
      <c r="N30" s="109">
        <v>50.9</v>
      </c>
      <c r="O30" s="109">
        <v>28.2</v>
      </c>
      <c r="P30" s="109">
        <v>32.799999999999997</v>
      </c>
    </row>
    <row r="31" spans="2:16" x14ac:dyDescent="0.2">
      <c r="B31" s="95" t="s">
        <v>110</v>
      </c>
      <c r="C31" s="109">
        <v>-43.9</v>
      </c>
      <c r="D31" s="109">
        <v>-71.600000000000009</v>
      </c>
      <c r="E31" s="109">
        <v>-59.099999999999994</v>
      </c>
      <c r="F31" s="109">
        <v>13.4</v>
      </c>
      <c r="G31" s="109">
        <v>-62.300000000000004</v>
      </c>
      <c r="H31" s="109">
        <v>-46.5</v>
      </c>
      <c r="I31" s="109">
        <v>-65.8</v>
      </c>
      <c r="J31" s="109">
        <v>-71.300000000000011</v>
      </c>
      <c r="K31" s="109">
        <v>-80.399999999999977</v>
      </c>
      <c r="L31" s="109">
        <v>16.800000000000004</v>
      </c>
      <c r="M31" s="109">
        <v>73.3</v>
      </c>
      <c r="N31" s="109">
        <v>271.8</v>
      </c>
      <c r="O31" s="109">
        <v>-24.099999999999991</v>
      </c>
      <c r="P31" s="109">
        <v>-188.70000000000002</v>
      </c>
    </row>
    <row r="32" spans="2:16" x14ac:dyDescent="0.2">
      <c r="B32" s="95" t="s">
        <v>323</v>
      </c>
      <c r="C32" s="109">
        <v>1645.5000000000002</v>
      </c>
      <c r="D32" s="109">
        <v>2474.3000000000002</v>
      </c>
      <c r="E32" s="109">
        <v>4518.6000000000004</v>
      </c>
      <c r="F32" s="109">
        <v>6109.0999999999995</v>
      </c>
      <c r="G32" s="109">
        <v>1536.9</v>
      </c>
      <c r="H32" s="109">
        <v>3005.9</v>
      </c>
      <c r="I32" s="109">
        <v>4311.7</v>
      </c>
      <c r="J32" s="109">
        <v>5308</v>
      </c>
      <c r="K32" s="109">
        <v>1039</v>
      </c>
      <c r="L32" s="109">
        <v>2388.6</v>
      </c>
      <c r="M32" s="109">
        <v>5365.6</v>
      </c>
      <c r="N32" s="109">
        <v>7833.6</v>
      </c>
      <c r="O32" s="109">
        <v>3376.5</v>
      </c>
      <c r="P32" s="109">
        <v>6618.5</v>
      </c>
    </row>
    <row r="33" spans="2:16" x14ac:dyDescent="0.2">
      <c r="B33" s="95" t="s">
        <v>113</v>
      </c>
      <c r="C33" s="109">
        <v>-55.2</v>
      </c>
      <c r="D33" s="109">
        <v>-112.3</v>
      </c>
      <c r="E33" s="109">
        <v>-142.9</v>
      </c>
      <c r="F33" s="109">
        <v>-250.1</v>
      </c>
      <c r="G33" s="109">
        <v>-120.2</v>
      </c>
      <c r="H33" s="109">
        <v>-232.4</v>
      </c>
      <c r="I33" s="109">
        <v>-268.60000000000002</v>
      </c>
      <c r="J33" s="109">
        <v>-307.10000000000002</v>
      </c>
      <c r="K33" s="109">
        <v>-9.5</v>
      </c>
      <c r="L33" s="109">
        <v>-39.9</v>
      </c>
      <c r="M33" s="109">
        <v>-62.2</v>
      </c>
      <c r="N33" s="109">
        <v>-83.4</v>
      </c>
      <c r="O33" s="109">
        <v>-4.3</v>
      </c>
      <c r="P33" s="109">
        <v>-32.200000000000003</v>
      </c>
    </row>
    <row r="34" spans="2:16" x14ac:dyDescent="0.2">
      <c r="B34" s="95" t="s">
        <v>115</v>
      </c>
      <c r="C34" s="109">
        <v>-79.599999999999994</v>
      </c>
      <c r="D34" s="109">
        <v>-195.2</v>
      </c>
      <c r="E34" s="109">
        <v>-286.8</v>
      </c>
      <c r="F34" s="109">
        <v>-366.9</v>
      </c>
      <c r="G34" s="109">
        <v>-72.2</v>
      </c>
      <c r="H34" s="109">
        <v>-144.5</v>
      </c>
      <c r="I34" s="109">
        <v>-312.5</v>
      </c>
      <c r="J34" s="109">
        <v>-372.9</v>
      </c>
      <c r="K34" s="109">
        <v>-314.39999999999998</v>
      </c>
      <c r="L34" s="109">
        <v>-557</v>
      </c>
      <c r="M34" s="109">
        <v>-1480</v>
      </c>
      <c r="N34" s="109">
        <v>-2349.3000000000002</v>
      </c>
      <c r="O34" s="109">
        <v>-927.6</v>
      </c>
      <c r="P34" s="109">
        <v>-2330.6999999999998</v>
      </c>
    </row>
    <row r="35" spans="2:16" x14ac:dyDescent="0.2">
      <c r="B35" s="95" t="s">
        <v>417</v>
      </c>
      <c r="C35" s="109"/>
      <c r="D35" s="109"/>
      <c r="E35" s="109"/>
      <c r="F35" s="109"/>
      <c r="G35" s="109"/>
      <c r="H35" s="109"/>
      <c r="I35" s="109"/>
      <c r="J35" s="109"/>
      <c r="K35" s="109"/>
      <c r="L35" s="109"/>
      <c r="M35" s="109"/>
      <c r="N35" s="109">
        <v>-6.2</v>
      </c>
      <c r="O35" s="109">
        <v>-0.6</v>
      </c>
      <c r="P35" s="109">
        <v>-2.7</v>
      </c>
    </row>
    <row r="36" spans="2:16" x14ac:dyDescent="0.2">
      <c r="B36" s="95" t="s">
        <v>297</v>
      </c>
      <c r="C36" s="109">
        <v>-10.5</v>
      </c>
      <c r="D36" s="109">
        <v>-16.200000000000003</v>
      </c>
      <c r="E36" s="109">
        <v>-30</v>
      </c>
      <c r="F36" s="109">
        <v>-56.8</v>
      </c>
      <c r="G36" s="109">
        <v>-12.4</v>
      </c>
      <c r="H36" s="109">
        <v>-20.3</v>
      </c>
      <c r="I36" s="109">
        <v>-31.4</v>
      </c>
      <c r="J36" s="109">
        <v>-49.7</v>
      </c>
      <c r="K36" s="109">
        <v>-11.7</v>
      </c>
      <c r="L36" s="109">
        <v>-23.8</v>
      </c>
      <c r="M36" s="109">
        <v>-38.4</v>
      </c>
      <c r="N36" s="109">
        <v>-61.5</v>
      </c>
      <c r="O36" s="109">
        <v>-17.2</v>
      </c>
      <c r="P36" s="109">
        <v>-42</v>
      </c>
    </row>
    <row r="37" spans="2:16" x14ac:dyDescent="0.2">
      <c r="B37" s="99" t="s">
        <v>278</v>
      </c>
      <c r="C37" s="109">
        <v>-656.5</v>
      </c>
      <c r="D37" s="109">
        <v>365.3</v>
      </c>
      <c r="E37" s="109">
        <v>-966.8</v>
      </c>
      <c r="F37" s="109">
        <v>-769.4</v>
      </c>
      <c r="G37" s="109">
        <v>-239.1</v>
      </c>
      <c r="H37" s="109">
        <v>-2222.1999999999998</v>
      </c>
      <c r="I37" s="109">
        <v>-1568.6</v>
      </c>
      <c r="J37" s="109">
        <v>-3188.2</v>
      </c>
      <c r="K37" s="109">
        <v>-419.1</v>
      </c>
      <c r="L37" s="109">
        <v>-1193.2</v>
      </c>
      <c r="M37" s="109">
        <v>-734.1</v>
      </c>
      <c r="N37" s="109">
        <v>-396.6</v>
      </c>
      <c r="O37" s="109">
        <v>497.2</v>
      </c>
      <c r="P37" s="109">
        <v>-2418</v>
      </c>
    </row>
    <row r="38" spans="2:16" s="100" customFormat="1" ht="13.5" customHeight="1" x14ac:dyDescent="0.2">
      <c r="B38" s="94" t="s">
        <v>117</v>
      </c>
      <c r="C38" s="5">
        <f t="shared" ref="C38:J38" si="0">SUM(C5:C37)</f>
        <v>-547.09999999999968</v>
      </c>
      <c r="D38" s="5">
        <f t="shared" si="0"/>
        <v>-214.79999999999967</v>
      </c>
      <c r="E38" s="5">
        <f t="shared" si="0"/>
        <v>32.700000000000273</v>
      </c>
      <c r="F38" s="5">
        <f t="shared" si="0"/>
        <v>483.19999999999879</v>
      </c>
      <c r="G38" s="5">
        <f t="shared" si="0"/>
        <v>-434.29999999999984</v>
      </c>
      <c r="H38" s="5">
        <f t="shared" si="0"/>
        <v>-2459.7999999999997</v>
      </c>
      <c r="I38" s="5">
        <f t="shared" si="0"/>
        <v>-1740.6999999999998</v>
      </c>
      <c r="J38" s="5">
        <f t="shared" si="0"/>
        <v>-3371.3999999999987</v>
      </c>
      <c r="K38" s="5">
        <v>-1259.4999999999998</v>
      </c>
      <c r="L38" s="5">
        <f>SUM(L4:L37)</f>
        <v>-2372.5</v>
      </c>
      <c r="M38" s="5">
        <f>SUM(M4:M37)</f>
        <v>-2580.5000000000005</v>
      </c>
      <c r="N38" s="5">
        <f>SUM(N4:N37)</f>
        <v>-8826.6</v>
      </c>
      <c r="O38" s="5">
        <f>SUM(O4:O37)</f>
        <v>-984.19999999999982</v>
      </c>
      <c r="P38" s="5">
        <f>SUM(P4:P37)</f>
        <v>-5526</v>
      </c>
    </row>
    <row r="39" spans="2:16" ht="6.6" customHeight="1" x14ac:dyDescent="0.2">
      <c r="B39" s="93"/>
      <c r="C39" s="109"/>
      <c r="D39" s="109"/>
      <c r="E39" s="109"/>
      <c r="F39" s="109"/>
      <c r="G39" s="109"/>
      <c r="H39" s="109"/>
      <c r="I39" s="109"/>
      <c r="J39" s="109"/>
      <c r="K39" s="109"/>
      <c r="L39" s="109"/>
      <c r="M39" s="109"/>
      <c r="N39" s="109"/>
      <c r="O39" s="109"/>
      <c r="P39" s="109"/>
    </row>
    <row r="40" spans="2:16" x14ac:dyDescent="0.2">
      <c r="B40" s="93" t="s">
        <v>118</v>
      </c>
      <c r="C40" s="109"/>
      <c r="D40" s="109"/>
      <c r="E40" s="109"/>
      <c r="F40" s="109"/>
      <c r="G40" s="109"/>
      <c r="H40" s="109"/>
      <c r="I40" s="109"/>
      <c r="J40" s="109"/>
      <c r="K40" s="109"/>
      <c r="L40" s="109"/>
      <c r="M40" s="109"/>
      <c r="N40" s="109"/>
      <c r="O40" s="109"/>
      <c r="P40" s="109"/>
    </row>
    <row r="41" spans="2:16" x14ac:dyDescent="0.2">
      <c r="B41" s="93" t="s">
        <v>193</v>
      </c>
      <c r="C41" s="109"/>
      <c r="D41" s="109"/>
      <c r="E41" s="109"/>
      <c r="F41" s="109"/>
      <c r="G41" s="109"/>
      <c r="H41" s="109"/>
      <c r="I41" s="109"/>
      <c r="J41" s="109"/>
      <c r="K41" s="109"/>
      <c r="L41" s="109"/>
      <c r="M41" s="109"/>
      <c r="N41" s="109"/>
      <c r="O41" s="109"/>
      <c r="P41" s="109"/>
    </row>
    <row r="43" spans="2:16" x14ac:dyDescent="0.2">
      <c r="B43" s="99" t="s">
        <v>192</v>
      </c>
      <c r="C43" s="109">
        <v>-7.8</v>
      </c>
      <c r="D43" s="109">
        <v>-7.9</v>
      </c>
      <c r="E43" s="109">
        <v>-7.9</v>
      </c>
      <c r="F43" s="109">
        <v>-7.9</v>
      </c>
      <c r="G43" s="109">
        <v>-3.6</v>
      </c>
      <c r="H43" s="109">
        <v>-3.6</v>
      </c>
      <c r="I43" s="109">
        <v>-3.6</v>
      </c>
      <c r="J43" s="109">
        <v>-3.6</v>
      </c>
      <c r="K43" s="109">
        <v>-3.8</v>
      </c>
      <c r="L43" s="109">
        <v>-11.5</v>
      </c>
      <c r="M43" s="109">
        <v>-11.5</v>
      </c>
      <c r="N43" s="109">
        <v>-11.5</v>
      </c>
      <c r="O43" s="109">
        <v>-4.3</v>
      </c>
      <c r="P43" s="109">
        <v>-4.3</v>
      </c>
    </row>
    <row r="44" spans="2:16" x14ac:dyDescent="0.2">
      <c r="B44" s="99" t="s">
        <v>119</v>
      </c>
      <c r="C44" s="109">
        <v>-29.4</v>
      </c>
      <c r="D44" s="109">
        <v>-42.699999999999996</v>
      </c>
      <c r="E44" s="109">
        <v>-56.2</v>
      </c>
      <c r="F44" s="109">
        <v>-108</v>
      </c>
      <c r="G44" s="109">
        <v>-36.4</v>
      </c>
      <c r="H44" s="109">
        <v>-62.9</v>
      </c>
      <c r="I44" s="109">
        <v>-109</v>
      </c>
      <c r="J44" s="109">
        <v>-143.4</v>
      </c>
      <c r="K44" s="109">
        <v>-36.9</v>
      </c>
      <c r="L44" s="109">
        <v>-80.199999999999989</v>
      </c>
      <c r="M44" s="109">
        <v>-187</v>
      </c>
      <c r="N44" s="109">
        <v>-352.8</v>
      </c>
      <c r="O44" s="109">
        <v>-70</v>
      </c>
      <c r="P44" s="109">
        <v>-161.9</v>
      </c>
    </row>
    <row r="45" spans="2:16" x14ac:dyDescent="0.2">
      <c r="B45" s="99" t="s">
        <v>418</v>
      </c>
      <c r="C45" s="109"/>
      <c r="D45" s="109"/>
      <c r="E45" s="109"/>
      <c r="F45" s="109"/>
      <c r="G45" s="109"/>
      <c r="H45" s="109"/>
      <c r="I45" s="109"/>
      <c r="J45" s="109"/>
      <c r="K45" s="109"/>
      <c r="L45" s="109"/>
      <c r="M45" s="109"/>
      <c r="N45" s="109">
        <v>-86.3</v>
      </c>
      <c r="O45" s="109"/>
      <c r="P45" s="109"/>
    </row>
    <row r="46" spans="2:16" x14ac:dyDescent="0.2">
      <c r="B46" s="99" t="s">
        <v>413</v>
      </c>
      <c r="C46" s="109"/>
      <c r="D46" s="109"/>
      <c r="E46" s="109"/>
      <c r="F46" s="109"/>
      <c r="G46" s="109"/>
      <c r="H46" s="109"/>
      <c r="I46" s="109"/>
      <c r="J46" s="109"/>
      <c r="K46" s="109"/>
      <c r="L46" s="109"/>
      <c r="M46" s="109">
        <v>1752.5</v>
      </c>
      <c r="N46" s="109">
        <v>1752.5</v>
      </c>
      <c r="O46" s="109"/>
      <c r="P46" s="109"/>
    </row>
    <row r="47" spans="2:16" x14ac:dyDescent="0.2">
      <c r="B47" s="99" t="s">
        <v>419</v>
      </c>
      <c r="C47" s="109"/>
      <c r="D47" s="109"/>
      <c r="E47" s="109"/>
      <c r="F47" s="109"/>
      <c r="G47" s="109"/>
      <c r="H47" s="109"/>
      <c r="I47" s="109"/>
      <c r="J47" s="109"/>
      <c r="K47" s="109"/>
      <c r="L47" s="109"/>
      <c r="M47" s="109"/>
      <c r="N47" s="109">
        <v>3220.5</v>
      </c>
      <c r="O47" s="109"/>
      <c r="P47" s="109"/>
    </row>
    <row r="48" spans="2:16" s="100" customFormat="1" x14ac:dyDescent="0.2">
      <c r="B48" s="94" t="s">
        <v>186</v>
      </c>
      <c r="C48" s="5">
        <f t="shared" ref="C48:J48" si="1">SUM(C40:C44)</f>
        <v>-37.199999999999996</v>
      </c>
      <c r="D48" s="5">
        <f t="shared" si="1"/>
        <v>-50.599999999999994</v>
      </c>
      <c r="E48" s="5">
        <f t="shared" si="1"/>
        <v>-64.100000000000009</v>
      </c>
      <c r="F48" s="5">
        <f t="shared" si="1"/>
        <v>-115.9</v>
      </c>
      <c r="G48" s="5">
        <f t="shared" si="1"/>
        <v>-40</v>
      </c>
      <c r="H48" s="5">
        <f t="shared" si="1"/>
        <v>-66.5</v>
      </c>
      <c r="I48" s="5">
        <f t="shared" si="1"/>
        <v>-112.6</v>
      </c>
      <c r="J48" s="5">
        <f t="shared" si="1"/>
        <v>-147</v>
      </c>
      <c r="K48" s="5">
        <v>-40.699999999999996</v>
      </c>
      <c r="L48" s="5">
        <v>-91.699999999999989</v>
      </c>
      <c r="M48" s="5">
        <f>SUM(M43:M46)</f>
        <v>1554</v>
      </c>
      <c r="N48" s="5">
        <f>SUM(N43:N47)</f>
        <v>4522.3999999999996</v>
      </c>
      <c r="O48" s="5">
        <f>SUM(O43:O47)</f>
        <v>-74.3</v>
      </c>
      <c r="P48" s="5">
        <f>SUM(P43:P47)</f>
        <v>-166.20000000000002</v>
      </c>
    </row>
    <row r="49" spans="2:16" ht="6.6" customHeight="1" x14ac:dyDescent="0.2">
      <c r="B49" s="93"/>
      <c r="C49" s="109"/>
      <c r="D49" s="109"/>
      <c r="E49" s="109"/>
      <c r="F49" s="109"/>
      <c r="G49" s="109"/>
      <c r="H49" s="109"/>
      <c r="I49" s="109"/>
      <c r="J49" s="109"/>
      <c r="K49" s="109"/>
      <c r="L49" s="109"/>
      <c r="M49" s="109"/>
      <c r="N49" s="109"/>
      <c r="O49" s="109"/>
      <c r="P49" s="109"/>
    </row>
    <row r="50" spans="2:16" x14ac:dyDescent="0.2">
      <c r="B50" s="93" t="s">
        <v>120</v>
      </c>
      <c r="C50" s="109"/>
      <c r="D50" s="109"/>
      <c r="E50" s="109"/>
      <c r="F50" s="109"/>
      <c r="G50" s="109"/>
      <c r="H50" s="109"/>
      <c r="I50" s="109"/>
      <c r="J50" s="109"/>
      <c r="K50" s="109"/>
      <c r="L50" s="109"/>
      <c r="M50" s="109"/>
      <c r="N50" s="109"/>
      <c r="O50" s="109"/>
      <c r="P50" s="109"/>
    </row>
    <row r="51" spans="2:16" x14ac:dyDescent="0.2">
      <c r="B51" s="99" t="s">
        <v>121</v>
      </c>
      <c r="C51" s="109"/>
      <c r="D51" s="109"/>
      <c r="E51" s="109"/>
      <c r="F51" s="109"/>
      <c r="G51" s="109"/>
      <c r="H51" s="109"/>
      <c r="I51" s="109"/>
      <c r="J51" s="109"/>
      <c r="K51" s="109"/>
      <c r="L51" s="109"/>
      <c r="M51" s="109"/>
      <c r="N51" s="109"/>
      <c r="O51" s="109"/>
      <c r="P51" s="109"/>
    </row>
    <row r="52" spans="2:16" x14ac:dyDescent="0.2">
      <c r="B52" s="98" t="s">
        <v>122</v>
      </c>
      <c r="C52" s="109">
        <v>1150.3</v>
      </c>
      <c r="D52" s="109">
        <v>1250.2999999999997</v>
      </c>
      <c r="E52" s="109">
        <v>1250.2999999999997</v>
      </c>
      <c r="F52" s="109">
        <v>1250.2</v>
      </c>
      <c r="G52" s="109">
        <v>456.3</v>
      </c>
      <c r="H52" s="109">
        <v>1602.8999999999999</v>
      </c>
      <c r="I52" s="109">
        <v>1602.8</v>
      </c>
      <c r="J52" s="109">
        <v>3098</v>
      </c>
      <c r="K52" s="109">
        <v>0</v>
      </c>
      <c r="L52" s="109">
        <v>293</v>
      </c>
      <c r="M52" s="109">
        <v>2418.2000000000003</v>
      </c>
      <c r="N52" s="109">
        <v>1289.4000000000001</v>
      </c>
      <c r="O52" s="109">
        <v>2508.1999999999998</v>
      </c>
      <c r="P52" s="109">
        <v>3613.2999999999997</v>
      </c>
    </row>
    <row r="53" spans="2:16" x14ac:dyDescent="0.2">
      <c r="B53" s="98" t="s">
        <v>123</v>
      </c>
      <c r="C53" s="109">
        <v>-9.4</v>
      </c>
      <c r="D53" s="109">
        <v>-10</v>
      </c>
      <c r="E53" s="109">
        <v>-10</v>
      </c>
      <c r="F53" s="109">
        <v>-15</v>
      </c>
      <c r="G53" s="109">
        <v>-565.80000000000007</v>
      </c>
      <c r="H53" s="109">
        <v>-569.9</v>
      </c>
      <c r="I53" s="109">
        <v>-1079.5</v>
      </c>
      <c r="J53" s="109">
        <v>-1395.8</v>
      </c>
      <c r="K53" s="109">
        <v>-303</v>
      </c>
      <c r="L53" s="109">
        <v>-500.9</v>
      </c>
      <c r="M53" s="109">
        <v>-777.9</v>
      </c>
      <c r="N53" s="109">
        <v>-820.2</v>
      </c>
      <c r="O53" s="109">
        <v>-770.6</v>
      </c>
      <c r="P53" s="109">
        <v>-1414.8000000000002</v>
      </c>
    </row>
    <row r="54" spans="2:16" x14ac:dyDescent="0.2">
      <c r="B54" s="99" t="s">
        <v>124</v>
      </c>
      <c r="C54" s="109"/>
      <c r="D54" s="109"/>
      <c r="E54" s="109"/>
      <c r="F54" s="109"/>
      <c r="G54" s="109"/>
      <c r="H54" s="109"/>
      <c r="I54" s="109"/>
      <c r="J54" s="109"/>
      <c r="K54" s="109"/>
      <c r="L54" s="109"/>
      <c r="M54" s="109"/>
      <c r="N54" s="109"/>
      <c r="O54" s="109"/>
      <c r="P54" s="109"/>
    </row>
    <row r="55" spans="2:16" x14ac:dyDescent="0.2">
      <c r="B55" s="98" t="s">
        <v>122</v>
      </c>
      <c r="C55" s="109">
        <v>988.6</v>
      </c>
      <c r="D55" s="109">
        <v>988.6</v>
      </c>
      <c r="E55" s="109">
        <v>988.6</v>
      </c>
      <c r="F55" s="109">
        <v>988.6</v>
      </c>
      <c r="G55" s="109">
        <v>0</v>
      </c>
      <c r="H55" s="109"/>
      <c r="I55" s="109"/>
      <c r="J55" s="109">
        <v>498.1</v>
      </c>
      <c r="K55" s="109">
        <v>2770.8</v>
      </c>
      <c r="L55" s="109">
        <v>4205.6000000000004</v>
      </c>
      <c r="M55" s="109">
        <v>3941.8</v>
      </c>
      <c r="N55" s="109">
        <v>9051.2000000000007</v>
      </c>
      <c r="O55" s="109">
        <v>1473.7</v>
      </c>
      <c r="P55" s="109">
        <v>2408.4</v>
      </c>
    </row>
    <row r="56" spans="2:16" x14ac:dyDescent="0.2">
      <c r="B56" s="98" t="s">
        <v>123</v>
      </c>
      <c r="C56" s="109">
        <v>-850</v>
      </c>
      <c r="D56" s="109">
        <v>-979.7</v>
      </c>
      <c r="E56" s="109">
        <v>-1149.5999999999999</v>
      </c>
      <c r="F56" s="109">
        <v>-1660.8000000000002</v>
      </c>
      <c r="G56" s="109">
        <v>-83.8</v>
      </c>
      <c r="H56" s="109">
        <v>-380.1</v>
      </c>
      <c r="I56" s="109">
        <v>-381.6</v>
      </c>
      <c r="J56" s="109">
        <v>-383.1</v>
      </c>
      <c r="K56" s="109">
        <v>-715.4</v>
      </c>
      <c r="L56" s="109">
        <v>-720.3</v>
      </c>
      <c r="M56" s="109">
        <v>-720.3</v>
      </c>
      <c r="N56" s="109">
        <v>-728.6</v>
      </c>
      <c r="O56" s="109">
        <v>-1017.8</v>
      </c>
      <c r="P56" s="109">
        <v>-1134.5</v>
      </c>
    </row>
    <row r="57" spans="2:16" x14ac:dyDescent="0.2">
      <c r="B57" s="99" t="s">
        <v>286</v>
      </c>
      <c r="C57" s="109"/>
      <c r="D57" s="109"/>
      <c r="E57" s="109"/>
      <c r="F57" s="109"/>
      <c r="G57" s="109"/>
      <c r="H57" s="109"/>
      <c r="I57" s="109"/>
      <c r="J57" s="109"/>
      <c r="K57" s="109"/>
      <c r="L57" s="109"/>
      <c r="M57" s="109"/>
      <c r="N57" s="109"/>
      <c r="O57" s="109"/>
      <c r="P57" s="109"/>
    </row>
    <row r="58" spans="2:16" x14ac:dyDescent="0.2">
      <c r="B58" s="98" t="s">
        <v>122</v>
      </c>
      <c r="C58" s="109">
        <v>0</v>
      </c>
      <c r="D58" s="109">
        <v>0</v>
      </c>
      <c r="E58" s="109"/>
      <c r="F58" s="109">
        <v>0</v>
      </c>
      <c r="G58" s="109">
        <v>0</v>
      </c>
      <c r="H58" s="109">
        <v>0</v>
      </c>
      <c r="I58" s="109"/>
      <c r="J58" s="109"/>
      <c r="K58" s="109"/>
      <c r="L58" s="109"/>
      <c r="M58" s="109"/>
      <c r="N58" s="109"/>
      <c r="O58" s="109"/>
      <c r="P58" s="109"/>
    </row>
    <row r="59" spans="2:16" x14ac:dyDescent="0.2">
      <c r="B59" s="98" t="s">
        <v>123</v>
      </c>
      <c r="C59" s="109">
        <v>-32.4</v>
      </c>
      <c r="D59" s="109">
        <v>-70.5</v>
      </c>
      <c r="E59" s="109">
        <v>-101.3</v>
      </c>
      <c r="F59" s="109">
        <v>-119.2</v>
      </c>
      <c r="G59" s="109">
        <v>-34.299999999999997</v>
      </c>
      <c r="H59" s="109">
        <v>-72.900000000000006</v>
      </c>
      <c r="I59" s="109">
        <v>-111.1</v>
      </c>
      <c r="J59" s="109">
        <v>-144</v>
      </c>
      <c r="K59" s="109">
        <v>-40.200000000000003</v>
      </c>
      <c r="L59" s="109">
        <v>-78.8</v>
      </c>
      <c r="M59" s="109">
        <v>-138.6</v>
      </c>
      <c r="N59" s="109">
        <v>-187.3</v>
      </c>
      <c r="O59" s="109">
        <v>-52.3</v>
      </c>
      <c r="P59" s="109">
        <v>-114.10000000000001</v>
      </c>
    </row>
    <row r="60" spans="2:16" x14ac:dyDescent="0.2">
      <c r="B60" s="98" t="s">
        <v>420</v>
      </c>
      <c r="C60" s="109"/>
      <c r="D60" s="109"/>
      <c r="E60" s="109"/>
      <c r="F60" s="109"/>
      <c r="G60" s="109"/>
      <c r="H60" s="109"/>
      <c r="I60" s="109"/>
      <c r="J60" s="109"/>
      <c r="K60" s="109"/>
      <c r="L60" s="109"/>
      <c r="M60" s="109"/>
      <c r="N60" s="109">
        <v>116.2</v>
      </c>
      <c r="O60" s="109">
        <v>134.1</v>
      </c>
      <c r="P60" s="109">
        <v>4786.3999999999996</v>
      </c>
    </row>
    <row r="61" spans="2:16" x14ac:dyDescent="0.2">
      <c r="B61" s="99" t="s">
        <v>414</v>
      </c>
      <c r="C61" s="109"/>
      <c r="D61" s="109"/>
      <c r="E61" s="109"/>
      <c r="F61" s="109"/>
      <c r="G61" s="109"/>
      <c r="H61" s="109"/>
      <c r="I61" s="109"/>
      <c r="J61" s="109"/>
      <c r="K61" s="109"/>
      <c r="L61" s="109"/>
      <c r="M61" s="109">
        <v>-1114.9000000000001</v>
      </c>
      <c r="N61" s="109">
        <v>-1649.8</v>
      </c>
      <c r="O61" s="109" t="s">
        <v>2</v>
      </c>
      <c r="P61" s="109"/>
    </row>
    <row r="62" spans="2:16" x14ac:dyDescent="0.2">
      <c r="B62" s="99" t="s">
        <v>427</v>
      </c>
      <c r="C62" s="109"/>
      <c r="D62" s="109"/>
      <c r="E62" s="109"/>
      <c r="F62" s="109"/>
      <c r="G62" s="109"/>
      <c r="H62" s="109"/>
      <c r="I62" s="109"/>
      <c r="J62" s="109"/>
      <c r="K62" s="109"/>
      <c r="L62" s="109"/>
      <c r="M62" s="109"/>
      <c r="N62" s="109"/>
      <c r="O62" s="109">
        <v>-30.5</v>
      </c>
      <c r="P62" s="109">
        <v>-73</v>
      </c>
    </row>
    <row r="63" spans="2:16" x14ac:dyDescent="0.2">
      <c r="B63" s="99" t="s">
        <v>421</v>
      </c>
      <c r="C63" s="109"/>
      <c r="D63" s="109"/>
      <c r="E63" s="109"/>
      <c r="F63" s="109"/>
      <c r="G63" s="109"/>
      <c r="H63" s="109"/>
      <c r="I63" s="109"/>
      <c r="J63" s="109"/>
      <c r="K63" s="109"/>
      <c r="L63" s="109"/>
      <c r="M63" s="109"/>
      <c r="N63" s="109">
        <v>-0.3</v>
      </c>
      <c r="O63" s="109">
        <v>-2.1</v>
      </c>
      <c r="P63" s="109">
        <v>-7.8</v>
      </c>
    </row>
    <row r="64" spans="2:16" x14ac:dyDescent="0.2">
      <c r="B64" s="99" t="s">
        <v>287</v>
      </c>
      <c r="C64" s="109">
        <v>0</v>
      </c>
      <c r="D64" s="109">
        <v>0</v>
      </c>
      <c r="E64" s="109">
        <v>0</v>
      </c>
      <c r="F64" s="109">
        <v>0</v>
      </c>
      <c r="G64" s="109">
        <v>0</v>
      </c>
      <c r="H64" s="109">
        <v>0</v>
      </c>
      <c r="I64" s="109"/>
      <c r="J64" s="109"/>
      <c r="K64" s="109"/>
      <c r="L64" s="109"/>
    </row>
    <row r="65" spans="2:16" x14ac:dyDescent="0.2">
      <c r="B65" s="99" t="s">
        <v>422</v>
      </c>
      <c r="C65" s="109"/>
      <c r="D65" s="109"/>
      <c r="E65" s="109"/>
      <c r="F65" s="109"/>
      <c r="G65" s="109"/>
      <c r="H65" s="109"/>
      <c r="I65" s="109"/>
      <c r="J65" s="109"/>
      <c r="K65" s="109"/>
      <c r="L65" s="109"/>
      <c r="N65" s="91">
        <v>-270</v>
      </c>
    </row>
    <row r="66" spans="2:16" x14ac:dyDescent="0.2">
      <c r="B66" s="99" t="s">
        <v>289</v>
      </c>
      <c r="C66" s="109">
        <v>-184.7</v>
      </c>
      <c r="D66" s="109">
        <v>-180.5</v>
      </c>
      <c r="E66" s="109">
        <v>-180.5</v>
      </c>
      <c r="F66" s="109">
        <v>-180.5</v>
      </c>
      <c r="G66" s="109">
        <v>0</v>
      </c>
      <c r="H66" s="109">
        <v>4.4000000000000004</v>
      </c>
      <c r="I66" s="109">
        <v>4.4000000000000004</v>
      </c>
      <c r="J66" s="109">
        <v>4.4000000000000004</v>
      </c>
      <c r="K66" s="109">
        <v>0</v>
      </c>
      <c r="L66" s="109">
        <v>2.2000000000000002</v>
      </c>
      <c r="M66" s="109">
        <v>4.5999999999999996</v>
      </c>
      <c r="N66" s="109">
        <v>4.5999999999999996</v>
      </c>
      <c r="O66" s="109"/>
      <c r="P66" s="109"/>
    </row>
    <row r="67" spans="2:16" x14ac:dyDescent="0.2">
      <c r="B67" s="99" t="s">
        <v>288</v>
      </c>
      <c r="C67" s="109">
        <v>0</v>
      </c>
      <c r="D67" s="109">
        <v>0</v>
      </c>
      <c r="E67" s="109">
        <v>0</v>
      </c>
      <c r="F67" s="109">
        <v>0</v>
      </c>
      <c r="G67" s="109"/>
      <c r="H67" s="109"/>
      <c r="I67" s="109"/>
      <c r="J67" s="109"/>
      <c r="K67" s="109"/>
      <c r="L67" s="109"/>
      <c r="M67" s="109"/>
      <c r="N67" s="109"/>
      <c r="O67" s="109"/>
      <c r="P67" s="109"/>
    </row>
    <row r="68" spans="2:16" x14ac:dyDescent="0.2">
      <c r="B68" s="99" t="s">
        <v>187</v>
      </c>
      <c r="C68" s="109">
        <v>0</v>
      </c>
      <c r="D68" s="109">
        <v>-0.8</v>
      </c>
      <c r="E68" s="109">
        <v>-0.7</v>
      </c>
      <c r="F68" s="109">
        <v>4.8</v>
      </c>
      <c r="G68" s="109">
        <v>0.1</v>
      </c>
      <c r="H68" s="109">
        <v>-1.3</v>
      </c>
      <c r="I68" s="109">
        <v>-1.3</v>
      </c>
      <c r="J68" s="109">
        <v>-1.3</v>
      </c>
      <c r="K68" s="109">
        <v>0.1</v>
      </c>
      <c r="L68" s="109">
        <v>0.3</v>
      </c>
      <c r="M68" s="109">
        <v>6.2</v>
      </c>
      <c r="N68" s="109">
        <v>2.5</v>
      </c>
      <c r="O68" s="109">
        <v>0.1</v>
      </c>
      <c r="P68" s="109">
        <v>-2.2000000000000002</v>
      </c>
    </row>
    <row r="69" spans="2:16" x14ac:dyDescent="0.2">
      <c r="B69" s="93" t="s">
        <v>125</v>
      </c>
      <c r="C69" s="109">
        <v>0</v>
      </c>
      <c r="D69" s="109">
        <v>0</v>
      </c>
      <c r="E69" s="109"/>
      <c r="F69" s="109">
        <v>0</v>
      </c>
      <c r="G69" s="109"/>
      <c r="H69" s="109">
        <v>-18.100000000000001</v>
      </c>
      <c r="I69" s="109">
        <v>-18.100000000000001</v>
      </c>
      <c r="J69" s="109">
        <v>-18.100000000000001</v>
      </c>
      <c r="K69" s="109">
        <v>0</v>
      </c>
      <c r="L69" s="109">
        <v>-206.2</v>
      </c>
      <c r="M69" s="109">
        <v>-706.1</v>
      </c>
      <c r="N69" s="109">
        <v>-631.20000000000005</v>
      </c>
      <c r="O69" s="109"/>
      <c r="P69" s="109"/>
    </row>
    <row r="70" spans="2:16" x14ac:dyDescent="0.2">
      <c r="B70" s="93" t="s">
        <v>188</v>
      </c>
      <c r="C70" s="109">
        <v>-71.8</v>
      </c>
      <c r="D70" s="109">
        <v>-71.8</v>
      </c>
      <c r="E70" s="109">
        <v>-138.69999999999999</v>
      </c>
      <c r="F70" s="109">
        <v>-269.10000000000002</v>
      </c>
      <c r="G70" s="109">
        <v>-63.8</v>
      </c>
      <c r="H70" s="109">
        <v>-127.6</v>
      </c>
      <c r="I70" s="109">
        <v>-199.9</v>
      </c>
      <c r="J70" s="109">
        <v>-282.10000000000002</v>
      </c>
      <c r="K70" s="109">
        <v>-97.2</v>
      </c>
      <c r="L70" s="109">
        <v>-207.5</v>
      </c>
      <c r="M70" s="109">
        <v>-339.1</v>
      </c>
      <c r="N70" s="109">
        <v>-725.9</v>
      </c>
      <c r="O70" s="109">
        <v>-317.5</v>
      </c>
      <c r="P70" s="109">
        <v>-628.70000000000005</v>
      </c>
    </row>
    <row r="71" spans="2:16" s="100" customFormat="1" x14ac:dyDescent="0.2">
      <c r="B71" s="94" t="s">
        <v>189</v>
      </c>
      <c r="C71" s="5">
        <f t="shared" ref="C71:J71" si="2">SUM(C52:C70)</f>
        <v>990.59999999999991</v>
      </c>
      <c r="D71" s="5">
        <f t="shared" si="2"/>
        <v>925.59999999999968</v>
      </c>
      <c r="E71" s="5">
        <f t="shared" si="2"/>
        <v>658.09999999999968</v>
      </c>
      <c r="F71" s="5">
        <f t="shared" si="2"/>
        <v>-1</v>
      </c>
      <c r="G71" s="5">
        <f t="shared" si="2"/>
        <v>-291.30000000000007</v>
      </c>
      <c r="H71" s="5">
        <f t="shared" si="2"/>
        <v>437.4</v>
      </c>
      <c r="I71" s="5">
        <f t="shared" si="2"/>
        <v>-184.30000000000007</v>
      </c>
      <c r="J71" s="5">
        <f t="shared" si="2"/>
        <v>1376.1000000000004</v>
      </c>
      <c r="K71" s="5">
        <v>1615.1</v>
      </c>
      <c r="L71" s="5">
        <v>2787.4000000000005</v>
      </c>
      <c r="M71" s="5">
        <f>SUM(M50:M70)</f>
        <v>2573.8999999999996</v>
      </c>
      <c r="N71" s="5">
        <f>SUM(N50:N70)</f>
        <v>5450.6000000000031</v>
      </c>
      <c r="O71" s="5">
        <f>SUM(O50:O70)</f>
        <v>1925.2999999999997</v>
      </c>
      <c r="P71" s="5">
        <f>SUM(P50:P70)</f>
        <v>7432.9999999999991</v>
      </c>
    </row>
    <row r="72" spans="2:16" s="100" customFormat="1" x14ac:dyDescent="0.2">
      <c r="B72" s="94"/>
      <c r="C72" s="109"/>
      <c r="D72" s="109"/>
      <c r="E72" s="109"/>
      <c r="F72" s="109"/>
      <c r="G72" s="109"/>
      <c r="H72" s="109"/>
      <c r="I72" s="109"/>
      <c r="J72" s="109"/>
      <c r="K72" s="109"/>
      <c r="L72" s="109"/>
      <c r="M72" s="109"/>
      <c r="N72" s="109"/>
      <c r="O72" s="109"/>
      <c r="P72" s="109"/>
    </row>
    <row r="73" spans="2:16" ht="16.5" customHeight="1" x14ac:dyDescent="0.2">
      <c r="B73" s="94" t="s">
        <v>258</v>
      </c>
      <c r="C73" s="5">
        <f t="shared" ref="C73:J73" si="3">C71+C48+C38</f>
        <v>406.30000000000018</v>
      </c>
      <c r="D73" s="5">
        <f t="shared" si="3"/>
        <v>660.2</v>
      </c>
      <c r="E73" s="5">
        <f t="shared" si="3"/>
        <v>626.69999999999993</v>
      </c>
      <c r="F73" s="5">
        <f t="shared" si="3"/>
        <v>366.29999999999882</v>
      </c>
      <c r="G73" s="5">
        <f t="shared" si="3"/>
        <v>-765.59999999999991</v>
      </c>
      <c r="H73" s="5">
        <f t="shared" si="3"/>
        <v>-2088.8999999999996</v>
      </c>
      <c r="I73" s="5">
        <f t="shared" si="3"/>
        <v>-2037.6</v>
      </c>
      <c r="J73" s="5">
        <f t="shared" si="3"/>
        <v>-2142.2999999999984</v>
      </c>
      <c r="K73" s="5">
        <v>314.90000000000009</v>
      </c>
      <c r="L73" s="5">
        <v>323.20000000000073</v>
      </c>
      <c r="M73" s="5">
        <f>M71+M48+M38</f>
        <v>1547.3999999999992</v>
      </c>
      <c r="N73" s="5">
        <f>N71+N48+N38</f>
        <v>1146.4000000000033</v>
      </c>
      <c r="O73" s="5">
        <f>O71+O48+O38</f>
        <v>866.8</v>
      </c>
      <c r="P73" s="5">
        <f>P71+P48+P38</f>
        <v>1740.7999999999993</v>
      </c>
    </row>
    <row r="74" spans="2:16" ht="16.5" customHeight="1" x14ac:dyDescent="0.2">
      <c r="B74" s="99" t="s">
        <v>256</v>
      </c>
      <c r="C74" s="109"/>
      <c r="D74" s="109"/>
      <c r="E74" s="109"/>
      <c r="F74" s="109"/>
      <c r="G74" s="109"/>
      <c r="H74" s="109"/>
      <c r="I74" s="109"/>
      <c r="J74" s="109"/>
      <c r="K74" s="109"/>
      <c r="L74" s="109"/>
      <c r="M74" s="109"/>
      <c r="N74" s="109"/>
      <c r="O74" s="109"/>
      <c r="P74" s="109"/>
    </row>
    <row r="75" spans="2:16" s="100" customFormat="1" ht="18" customHeight="1" x14ac:dyDescent="0.2">
      <c r="B75" s="94" t="s">
        <v>257</v>
      </c>
      <c r="C75" s="5">
        <f t="shared" ref="C75:I75" si="4">SUM(C73:C74)</f>
        <v>406.30000000000018</v>
      </c>
      <c r="D75" s="5">
        <f t="shared" si="4"/>
        <v>660.2</v>
      </c>
      <c r="E75" s="5">
        <f t="shared" si="4"/>
        <v>626.69999999999993</v>
      </c>
      <c r="F75" s="5">
        <f t="shared" si="4"/>
        <v>366.29999999999882</v>
      </c>
      <c r="G75" s="5">
        <f t="shared" si="4"/>
        <v>-765.59999999999991</v>
      </c>
      <c r="H75" s="5">
        <f t="shared" si="4"/>
        <v>-2088.8999999999996</v>
      </c>
      <c r="I75" s="5">
        <f t="shared" si="4"/>
        <v>-2037.6</v>
      </c>
      <c r="J75" s="5">
        <f>SUM(J73:J74)</f>
        <v>-2142.2999999999984</v>
      </c>
      <c r="K75" s="5">
        <v>314.90000000000009</v>
      </c>
      <c r="L75" s="5">
        <v>323.20000000000073</v>
      </c>
      <c r="M75" s="5">
        <f>M73</f>
        <v>1547.3999999999992</v>
      </c>
      <c r="N75" s="5">
        <f>N73</f>
        <v>1146.4000000000033</v>
      </c>
      <c r="O75" s="5">
        <f>O73</f>
        <v>866.8</v>
      </c>
      <c r="P75" s="5">
        <f>P73</f>
        <v>1740.7999999999993</v>
      </c>
    </row>
    <row r="76" spans="2:16" ht="15.75" customHeight="1" x14ac:dyDescent="0.2">
      <c r="B76" s="99" t="s">
        <v>126</v>
      </c>
      <c r="C76" s="109">
        <v>2220.1</v>
      </c>
      <c r="D76" s="109">
        <v>2220.1</v>
      </c>
      <c r="E76" s="109">
        <v>2220.1</v>
      </c>
      <c r="F76" s="109">
        <v>2220.1</v>
      </c>
      <c r="G76" s="109">
        <v>2586.4</v>
      </c>
      <c r="H76" s="109">
        <v>2586.4</v>
      </c>
      <c r="I76" s="109">
        <v>2586.4</v>
      </c>
      <c r="J76" s="109">
        <v>2586.4</v>
      </c>
      <c r="K76" s="109">
        <v>444.1</v>
      </c>
      <c r="L76" s="109">
        <v>444.1</v>
      </c>
      <c r="M76" s="109">
        <v>444.1</v>
      </c>
      <c r="N76" s="109">
        <v>444.1</v>
      </c>
      <c r="O76" s="109">
        <v>1505.6</v>
      </c>
      <c r="P76" s="109">
        <v>1505.6</v>
      </c>
    </row>
    <row r="77" spans="2:16" x14ac:dyDescent="0.2">
      <c r="B77" s="99" t="s">
        <v>127</v>
      </c>
      <c r="C77" s="109">
        <v>2626.4</v>
      </c>
      <c r="D77" s="109">
        <v>2880.3</v>
      </c>
      <c r="E77" s="109">
        <v>2846.8</v>
      </c>
      <c r="F77" s="109">
        <v>2586.4</v>
      </c>
      <c r="G77" s="109">
        <v>1820.8</v>
      </c>
      <c r="H77" s="109">
        <v>497.5</v>
      </c>
      <c r="I77" s="109">
        <v>548.79999999999995</v>
      </c>
      <c r="J77" s="109">
        <v>444.1</v>
      </c>
      <c r="K77" s="109">
        <v>759</v>
      </c>
      <c r="L77" s="109">
        <v>767.3</v>
      </c>
      <c r="M77" s="109">
        <v>1991.5</v>
      </c>
      <c r="N77" s="109">
        <v>1505.6</v>
      </c>
      <c r="O77" s="109">
        <v>2372.4</v>
      </c>
      <c r="P77" s="109">
        <v>3246.4</v>
      </c>
    </row>
    <row r="78" spans="2:16" x14ac:dyDescent="0.2">
      <c r="B78" s="99" t="s">
        <v>423</v>
      </c>
      <c r="C78" s="109"/>
      <c r="D78" s="109"/>
      <c r="E78" s="109"/>
      <c r="F78" s="109"/>
      <c r="G78" s="109"/>
      <c r="H78" s="109"/>
      <c r="I78" s="109"/>
      <c r="J78" s="109"/>
      <c r="K78" s="109"/>
      <c r="L78" s="109"/>
      <c r="M78" s="109"/>
      <c r="N78" s="109">
        <v>84.9</v>
      </c>
      <c r="O78" s="109"/>
      <c r="P78" s="109"/>
    </row>
    <row r="79" spans="2:16" s="100" customFormat="1" x14ac:dyDescent="0.2">
      <c r="B79" s="97" t="s">
        <v>128</v>
      </c>
      <c r="C79" s="5">
        <f t="shared" ref="C79:I79" si="5">C77-C76</f>
        <v>406.30000000000018</v>
      </c>
      <c r="D79" s="5">
        <f t="shared" si="5"/>
        <v>660.20000000000027</v>
      </c>
      <c r="E79" s="5">
        <f t="shared" si="5"/>
        <v>626.70000000000027</v>
      </c>
      <c r="F79" s="5">
        <f t="shared" si="5"/>
        <v>366.30000000000018</v>
      </c>
      <c r="G79" s="5">
        <f t="shared" si="5"/>
        <v>-765.60000000000014</v>
      </c>
      <c r="H79" s="5">
        <f t="shared" si="5"/>
        <v>-2088.9</v>
      </c>
      <c r="I79" s="5">
        <f t="shared" si="5"/>
        <v>-2037.6000000000001</v>
      </c>
      <c r="J79" s="5">
        <f>J77-J76</f>
        <v>-2142.3000000000002</v>
      </c>
      <c r="K79" s="5">
        <v>314.89999999999998</v>
      </c>
      <c r="L79" s="5">
        <v>323.19999999999993</v>
      </c>
      <c r="M79" s="5">
        <f>M77-M76</f>
        <v>1547.4</v>
      </c>
      <c r="N79" s="5">
        <f>N77-N76+N78</f>
        <v>1146.4000000000001</v>
      </c>
      <c r="O79" s="5">
        <f>O77-O76+O78</f>
        <v>866.80000000000018</v>
      </c>
      <c r="P79" s="5">
        <f>P77-P76+P78</f>
        <v>1740.8000000000002</v>
      </c>
    </row>
    <row r="80" spans="2:16" ht="6.6" customHeight="1" x14ac:dyDescent="0.2">
      <c r="B80" s="100"/>
      <c r="C80" s="109"/>
      <c r="D80" s="109"/>
      <c r="E80" s="109"/>
      <c r="F80" s="109"/>
      <c r="G80" s="109"/>
      <c r="H80" s="109"/>
      <c r="I80" s="109"/>
      <c r="J80" s="109"/>
      <c r="K80" s="109"/>
      <c r="L80" s="109"/>
      <c r="M80" s="109"/>
      <c r="N80" s="109"/>
      <c r="O80" s="109"/>
      <c r="P80" s="109"/>
    </row>
    <row r="81" spans="1:16" x14ac:dyDescent="0.2">
      <c r="B81" s="91" t="s">
        <v>190</v>
      </c>
      <c r="C81" s="109"/>
      <c r="D81" s="109"/>
      <c r="E81" s="109"/>
      <c r="F81" s="109"/>
      <c r="G81" s="109"/>
      <c r="H81" s="109"/>
      <c r="I81" s="109"/>
      <c r="J81" s="109"/>
      <c r="K81" s="109"/>
      <c r="L81" s="109"/>
      <c r="M81" s="109"/>
      <c r="N81" s="109"/>
      <c r="O81" s="109"/>
      <c r="P81" s="109"/>
    </row>
    <row r="82" spans="1:16" ht="3.75" customHeight="1" x14ac:dyDescent="0.2">
      <c r="C82" s="109"/>
      <c r="D82" s="109"/>
      <c r="E82" s="109"/>
      <c r="F82" s="109"/>
      <c r="G82" s="109"/>
      <c r="H82" s="109"/>
      <c r="I82" s="109"/>
      <c r="J82" s="109"/>
      <c r="K82" s="109"/>
      <c r="L82" s="109"/>
      <c r="M82" s="109"/>
      <c r="N82" s="109"/>
      <c r="O82" s="109"/>
      <c r="P82" s="109"/>
    </row>
    <row r="83" spans="1:16" x14ac:dyDescent="0.2">
      <c r="B83" s="91" t="s">
        <v>129</v>
      </c>
      <c r="C83" s="109"/>
      <c r="D83" s="109"/>
      <c r="E83" s="109"/>
      <c r="F83" s="109"/>
      <c r="G83" s="109"/>
      <c r="H83" s="109"/>
      <c r="I83" s="109"/>
      <c r="J83" s="109"/>
      <c r="K83" s="109"/>
      <c r="L83" s="109"/>
      <c r="M83" s="109"/>
      <c r="N83" s="109"/>
      <c r="O83" s="109"/>
      <c r="P83" s="109"/>
    </row>
    <row r="84" spans="1:16" x14ac:dyDescent="0.2">
      <c r="B84" s="91" t="s">
        <v>130</v>
      </c>
      <c r="C84" s="101">
        <v>-1724.8</v>
      </c>
      <c r="D84" s="101">
        <v>-2011.4</v>
      </c>
      <c r="E84" s="101">
        <v>-3082.7</v>
      </c>
      <c r="F84" s="101">
        <v>-5524.1</v>
      </c>
      <c r="G84" s="101">
        <v>-1532</v>
      </c>
      <c r="H84" s="109">
        <v>-3330.2</v>
      </c>
      <c r="I84" s="109">
        <v>-4953.6000000000004</v>
      </c>
      <c r="J84" s="109">
        <v>-6366.9</v>
      </c>
      <c r="K84" s="109">
        <v>-1307.9000000000001</v>
      </c>
      <c r="L84" s="109">
        <v>-3083.8</v>
      </c>
      <c r="M84" s="109">
        <v>-6880.7000000000007</v>
      </c>
      <c r="N84" s="109">
        <v>-9316.987857676706</v>
      </c>
      <c r="O84" s="109">
        <v>-4339.2839999999997</v>
      </c>
      <c r="P84" s="109">
        <v>-9610.7549999999992</v>
      </c>
    </row>
    <row r="85" spans="1:16" x14ac:dyDescent="0.2">
      <c r="B85" s="91" t="s">
        <v>131</v>
      </c>
      <c r="C85" s="101">
        <v>-113.2</v>
      </c>
      <c r="D85" s="101">
        <v>0</v>
      </c>
      <c r="E85" s="101">
        <v>0</v>
      </c>
      <c r="F85" s="101">
        <v>0</v>
      </c>
      <c r="G85" s="101">
        <v>0</v>
      </c>
      <c r="H85" s="109">
        <v>0</v>
      </c>
      <c r="I85" s="109">
        <v>-9.9</v>
      </c>
      <c r="J85" s="109">
        <v>-1289</v>
      </c>
      <c r="K85" s="109">
        <v>-370.6</v>
      </c>
      <c r="L85" s="109">
        <v>-2439.5</v>
      </c>
      <c r="M85" s="109">
        <v>-7322.9</v>
      </c>
      <c r="N85" s="109">
        <v>-13221.960142323293</v>
      </c>
      <c r="O85" s="109">
        <v>0</v>
      </c>
      <c r="P85" s="109">
        <v>0</v>
      </c>
    </row>
    <row r="86" spans="1:16" x14ac:dyDescent="0.2">
      <c r="C86" s="101"/>
      <c r="D86" s="101"/>
      <c r="E86" s="101"/>
      <c r="F86" s="101"/>
      <c r="G86" s="101"/>
      <c r="H86" s="109"/>
      <c r="I86" s="109"/>
      <c r="J86" s="109"/>
      <c r="K86" s="109"/>
      <c r="L86" s="109"/>
      <c r="M86" s="109"/>
      <c r="N86" s="109"/>
      <c r="O86" s="109"/>
      <c r="P86" s="109"/>
    </row>
    <row r="87" spans="1:16" x14ac:dyDescent="0.2">
      <c r="B87" s="91" t="s">
        <v>132</v>
      </c>
      <c r="C87" s="101"/>
      <c r="D87" s="101"/>
      <c r="E87" s="101"/>
      <c r="F87" s="101"/>
      <c r="G87" s="101"/>
      <c r="H87" s="109"/>
      <c r="I87" s="109"/>
      <c r="J87" s="109"/>
      <c r="K87" s="109"/>
      <c r="L87" s="109"/>
      <c r="M87" s="109"/>
      <c r="N87" s="109"/>
      <c r="O87" s="109"/>
      <c r="P87" s="109"/>
    </row>
    <row r="88" spans="1:16" x14ac:dyDescent="0.2">
      <c r="B88" s="91" t="s">
        <v>133</v>
      </c>
      <c r="C88" s="101">
        <v>1951.4</v>
      </c>
      <c r="D88" s="101">
        <v>525.79999999999995</v>
      </c>
      <c r="E88" s="101">
        <v>856.6</v>
      </c>
      <c r="F88" s="101">
        <v>1418.3000000000002</v>
      </c>
      <c r="G88" s="101">
        <v>907.5</v>
      </c>
      <c r="H88" s="109">
        <v>855.4</v>
      </c>
      <c r="I88" s="109">
        <v>831.2</v>
      </c>
      <c r="J88" s="109">
        <v>1707.4</v>
      </c>
      <c r="K88" s="109">
        <v>1089.5999999999999</v>
      </c>
      <c r="L88" s="109">
        <v>2634</v>
      </c>
      <c r="M88" s="109">
        <v>6489.1</v>
      </c>
      <c r="N88" s="109">
        <v>5625.3180000000002</v>
      </c>
      <c r="O88" s="109">
        <v>3596.3</v>
      </c>
      <c r="P88" s="109">
        <v>4087</v>
      </c>
    </row>
    <row r="89" spans="1:16" x14ac:dyDescent="0.2">
      <c r="B89" s="91" t="s">
        <v>134</v>
      </c>
      <c r="C89" s="101">
        <v>-2407.5</v>
      </c>
      <c r="D89" s="101">
        <v>-2407.5</v>
      </c>
      <c r="E89" s="101">
        <v>-2407.5</v>
      </c>
      <c r="F89" s="101">
        <v>-2407.5</v>
      </c>
      <c r="G89" s="101">
        <v>-1418.4</v>
      </c>
      <c r="H89" s="109">
        <v>-1418.3000000000002</v>
      </c>
      <c r="I89" s="109">
        <v>-1418.4</v>
      </c>
      <c r="J89" s="109">
        <v>-1418.4</v>
      </c>
      <c r="K89" s="109">
        <v>-1707.4</v>
      </c>
      <c r="L89" s="109">
        <v>-1707.4</v>
      </c>
      <c r="M89" s="109">
        <v>-1707.4</v>
      </c>
      <c r="N89" s="109">
        <v>-1707.4</v>
      </c>
      <c r="O89" s="109">
        <v>-5625.3</v>
      </c>
      <c r="P89" s="109">
        <v>-5625.3</v>
      </c>
    </row>
    <row r="90" spans="1:16" x14ac:dyDescent="0.2">
      <c r="B90" s="91" t="s">
        <v>135</v>
      </c>
      <c r="C90" s="101">
        <v>-2294.1</v>
      </c>
      <c r="D90" s="101">
        <v>-3893.1000000000004</v>
      </c>
      <c r="E90" s="101">
        <v>-4633.6000000000004</v>
      </c>
      <c r="F90" s="101">
        <v>-6513.3</v>
      </c>
      <c r="G90" s="101">
        <v>-2042.9</v>
      </c>
      <c r="H90" s="109">
        <v>-3893.1</v>
      </c>
      <c r="I90" s="109">
        <v>-5550.7000000000007</v>
      </c>
      <c r="J90" s="109">
        <v>-7366.9</v>
      </c>
      <c r="K90" s="109">
        <v>-2296.3000000000002</v>
      </c>
      <c r="L90" s="109">
        <v>-4596.7000000000007</v>
      </c>
      <c r="M90" s="109">
        <v>-9421.9</v>
      </c>
      <c r="N90" s="109">
        <v>-18621.03</v>
      </c>
      <c r="O90" s="109">
        <v>-6368.2839999999997</v>
      </c>
      <c r="P90" s="109">
        <v>-11149.055</v>
      </c>
    </row>
    <row r="92" spans="1:16" x14ac:dyDescent="0.2">
      <c r="A92" s="152"/>
      <c r="B92" s="152"/>
      <c r="C92" s="152"/>
      <c r="D92" s="152"/>
      <c r="E92" s="152"/>
      <c r="F92" s="152"/>
      <c r="G92" s="152"/>
      <c r="H92" s="152"/>
      <c r="I92" s="152"/>
      <c r="J92" s="152"/>
      <c r="K92" s="152"/>
      <c r="L92" s="152"/>
      <c r="M92" s="152"/>
      <c r="N92" s="152"/>
      <c r="O92" s="152"/>
      <c r="P92" s="152"/>
    </row>
  </sheetData>
  <phoneticPr fontId="8" type="noConversion"/>
  <pageMargins left="0.78740157499999996" right="0.78740157499999996" top="0.984251969" bottom="0.984251969" header="0.49212598499999999" footer="0.49212598499999999"/>
  <pageSetup paperSize="9" scale="75" orientation="portrait" r:id="rId1"/>
  <headerFooter alignWithMargins="0">
    <oddFooter>&amp;C&amp;1#&amp;"Calibri"&amp;10&amp;K737373Classificação da Informação: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8E94-F1A2-46DC-B432-8251562464BB}">
  <sheetPr>
    <tabColor theme="1"/>
  </sheetPr>
  <dimension ref="B2"/>
  <sheetViews>
    <sheetView showGridLines="0" workbookViewId="0">
      <selection activeCell="B2" sqref="B2"/>
    </sheetView>
  </sheetViews>
  <sheetFormatPr defaultRowHeight="12.75" x14ac:dyDescent="0.2"/>
  <sheetData>
    <row r="2" spans="2:2" ht="35.25" x14ac:dyDescent="0.5">
      <c r="B2" s="409" t="s">
        <v>411</v>
      </c>
    </row>
  </sheetData>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BY95"/>
  <sheetViews>
    <sheetView showGridLines="0" zoomScale="70" zoomScaleNormal="70" workbookViewId="0">
      <pane xSplit="2" topLeftCell="BN1" activePane="topRight" state="frozen"/>
      <selection activeCell="B75" sqref="B75"/>
      <selection pane="topRight" activeCell="BP27" sqref="BP27"/>
    </sheetView>
  </sheetViews>
  <sheetFormatPr defaultColWidth="9.140625" defaultRowHeight="12.75" x14ac:dyDescent="0.2"/>
  <cols>
    <col min="1" max="1" width="2.28515625" style="7" customWidth="1"/>
    <col min="2" max="2" width="64.5703125" style="7" bestFit="1" customWidth="1"/>
    <col min="3" max="7" width="9.140625" style="8" bestFit="1" customWidth="1"/>
    <col min="8" max="11" width="9.140625" style="28" bestFit="1" customWidth="1"/>
    <col min="12" max="12" width="10.140625" style="8" bestFit="1" customWidth="1"/>
    <col min="13" max="13" width="9.140625" style="28" bestFit="1" customWidth="1"/>
    <col min="14" max="16" width="9.140625" style="7" bestFit="1" customWidth="1"/>
    <col min="17" max="17" width="10.140625" style="7" bestFit="1" customWidth="1"/>
    <col min="18" max="21" width="9.140625" style="7" bestFit="1" customWidth="1"/>
    <col min="22" max="22" width="10.140625" style="7" bestFit="1" customWidth="1"/>
    <col min="23" max="26" width="9.140625" style="7" bestFit="1" customWidth="1"/>
    <col min="27" max="30" width="10.140625" style="7" bestFit="1" customWidth="1"/>
    <col min="31" max="46" width="10.140625" style="7" customWidth="1"/>
    <col min="47" max="47" width="11.28515625" style="7" bestFit="1" customWidth="1"/>
    <col min="48" max="48" width="10" style="7" bestFit="1" customWidth="1"/>
    <col min="49" max="49" width="11.28515625" style="7" bestFit="1" customWidth="1"/>
    <col min="50" max="50" width="10" style="7" bestFit="1" customWidth="1"/>
    <col min="51" max="55" width="11.28515625" style="7" bestFit="1" customWidth="1"/>
    <col min="56" max="56" width="13.85546875" style="7" bestFit="1" customWidth="1"/>
    <col min="57" max="57" width="11.28515625" style="7" bestFit="1" customWidth="1"/>
    <col min="58" max="58" width="13.85546875" style="7" bestFit="1" customWidth="1"/>
    <col min="59" max="59" width="11.28515625" style="7" customWidth="1"/>
    <col min="60" max="60" width="13.85546875" style="7" bestFit="1" customWidth="1"/>
    <col min="61" max="61" width="11.28515625" style="7" bestFit="1" customWidth="1"/>
    <col min="62" max="62" width="18.28515625" style="7" customWidth="1"/>
    <col min="63" max="63" width="11.28515625" style="7" customWidth="1"/>
    <col min="64" max="64" width="19.5703125" style="7" customWidth="1"/>
    <col min="65" max="77" width="11.28515625" style="7" bestFit="1" customWidth="1"/>
    <col min="78" max="16384" width="9.140625" style="7"/>
  </cols>
  <sheetData>
    <row r="2" spans="2:77" s="1" customFormat="1" ht="51.75" customHeight="1" x14ac:dyDescent="0.2">
      <c r="B2" s="15" t="s">
        <v>7</v>
      </c>
      <c r="C2" s="16">
        <v>2005</v>
      </c>
      <c r="D2" s="16">
        <v>2006</v>
      </c>
      <c r="E2" s="16">
        <v>2007</v>
      </c>
      <c r="F2" s="16">
        <v>2008</v>
      </c>
      <c r="G2" s="16">
        <v>2009</v>
      </c>
      <c r="H2" s="17" t="s">
        <v>136</v>
      </c>
      <c r="I2" s="17" t="s">
        <v>137</v>
      </c>
      <c r="J2" s="17" t="s">
        <v>138</v>
      </c>
      <c r="K2" s="17" t="s">
        <v>139</v>
      </c>
      <c r="L2" s="16">
        <v>2010</v>
      </c>
      <c r="M2" s="17" t="s">
        <v>140</v>
      </c>
      <c r="N2" s="17" t="s">
        <v>141</v>
      </c>
      <c r="O2" s="17" t="s">
        <v>142</v>
      </c>
      <c r="P2" s="17" t="s">
        <v>143</v>
      </c>
      <c r="Q2" s="16">
        <v>2011</v>
      </c>
      <c r="R2" s="17" t="s">
        <v>145</v>
      </c>
      <c r="S2" s="17" t="s">
        <v>144</v>
      </c>
      <c r="T2" s="17" t="s">
        <v>147</v>
      </c>
      <c r="U2" s="17" t="s">
        <v>148</v>
      </c>
      <c r="V2" s="16">
        <v>2012</v>
      </c>
      <c r="W2" s="16" t="s">
        <v>149</v>
      </c>
      <c r="X2" s="16" t="s">
        <v>150</v>
      </c>
      <c r="Y2" s="16" t="s">
        <v>152</v>
      </c>
      <c r="Z2" s="16" t="s">
        <v>191</v>
      </c>
      <c r="AA2" s="16">
        <v>2013</v>
      </c>
      <c r="AB2" s="16" t="s">
        <v>194</v>
      </c>
      <c r="AC2" s="16" t="s">
        <v>234</v>
      </c>
      <c r="AD2" s="16" t="s">
        <v>235</v>
      </c>
      <c r="AE2" s="16" t="s">
        <v>236</v>
      </c>
      <c r="AF2" s="16">
        <v>2014</v>
      </c>
      <c r="AG2" s="16" t="s">
        <v>237</v>
      </c>
      <c r="AH2" s="16" t="s">
        <v>240</v>
      </c>
      <c r="AI2" s="16" t="s">
        <v>242</v>
      </c>
      <c r="AJ2" s="16" t="s">
        <v>243</v>
      </c>
      <c r="AK2" s="16">
        <v>2015</v>
      </c>
      <c r="AL2" s="16" t="s">
        <v>244</v>
      </c>
      <c r="AM2" s="16" t="s">
        <v>245</v>
      </c>
      <c r="AN2" s="16" t="s">
        <v>246</v>
      </c>
      <c r="AO2" s="16" t="s">
        <v>249</v>
      </c>
      <c r="AP2" s="16">
        <v>2016</v>
      </c>
      <c r="AQ2" s="16" t="s">
        <v>250</v>
      </c>
      <c r="AR2" s="16" t="s">
        <v>251</v>
      </c>
      <c r="AS2" s="16" t="s">
        <v>252</v>
      </c>
      <c r="AT2" s="106" t="s">
        <v>253</v>
      </c>
      <c r="AU2" s="106" t="s">
        <v>259</v>
      </c>
      <c r="AV2" s="106" t="s">
        <v>260</v>
      </c>
      <c r="AW2" s="106">
        <v>2017</v>
      </c>
      <c r="AX2" s="106" t="s">
        <v>261</v>
      </c>
      <c r="AY2" s="106" t="s">
        <v>275</v>
      </c>
      <c r="AZ2" s="106" t="s">
        <v>279</v>
      </c>
      <c r="BA2" s="106" t="s">
        <v>280</v>
      </c>
      <c r="BB2" s="106" t="s">
        <v>281</v>
      </c>
      <c r="BC2" s="106">
        <v>2018</v>
      </c>
      <c r="BD2" s="106" t="s">
        <v>282</v>
      </c>
      <c r="BE2" s="106" t="s">
        <v>283</v>
      </c>
      <c r="BF2" s="106" t="s">
        <v>290</v>
      </c>
      <c r="BG2" s="106" t="s">
        <v>291</v>
      </c>
      <c r="BH2" s="106" t="s">
        <v>292</v>
      </c>
      <c r="BI2" s="106" t="s">
        <v>293</v>
      </c>
      <c r="BJ2" s="106" t="s">
        <v>304</v>
      </c>
      <c r="BK2" s="106" t="s">
        <v>295</v>
      </c>
      <c r="BL2" s="106" t="s">
        <v>303</v>
      </c>
      <c r="BM2" s="106">
        <v>2019</v>
      </c>
      <c r="BN2" s="106" t="s">
        <v>298</v>
      </c>
      <c r="BO2" s="106" t="s">
        <v>302</v>
      </c>
      <c r="BP2" s="106" t="s">
        <v>305</v>
      </c>
      <c r="BQ2" s="106" t="s">
        <v>308</v>
      </c>
      <c r="BR2" s="106">
        <v>2020</v>
      </c>
      <c r="BS2" s="106" t="s">
        <v>319</v>
      </c>
      <c r="BT2" s="106" t="s">
        <v>320</v>
      </c>
      <c r="BU2" s="106" t="s">
        <v>321</v>
      </c>
      <c r="BV2" s="106" t="s">
        <v>322</v>
      </c>
      <c r="BW2" s="106">
        <v>2021</v>
      </c>
      <c r="BX2" s="106" t="s">
        <v>325</v>
      </c>
      <c r="BY2" s="106" t="s">
        <v>326</v>
      </c>
    </row>
    <row r="3" spans="2:77" s="3" customFormat="1" ht="12.75" customHeight="1" x14ac:dyDescent="0.2">
      <c r="B3" s="13" t="s">
        <v>8</v>
      </c>
      <c r="C3" s="18">
        <v>279.5</v>
      </c>
      <c r="D3" s="18">
        <v>364.9</v>
      </c>
      <c r="E3" s="18">
        <v>450.3</v>
      </c>
      <c r="F3" s="18">
        <v>595.6</v>
      </c>
      <c r="G3" s="18">
        <v>618.4</v>
      </c>
      <c r="H3" s="4">
        <v>184.1</v>
      </c>
      <c r="I3" s="18">
        <v>195</v>
      </c>
      <c r="J3" s="18">
        <v>221.39999999999998</v>
      </c>
      <c r="K3" s="4">
        <v>250.4</v>
      </c>
      <c r="L3" s="18">
        <v>850.8</v>
      </c>
      <c r="M3" s="18">
        <v>247.4</v>
      </c>
      <c r="N3" s="18">
        <v>253.1</v>
      </c>
      <c r="O3" s="18">
        <v>256.40000000000003</v>
      </c>
      <c r="P3" s="18">
        <v>277.59999999999997</v>
      </c>
      <c r="Q3" s="18">
        <v>1034.5</v>
      </c>
      <c r="R3" s="18">
        <v>281.90000000000003</v>
      </c>
      <c r="S3" s="18">
        <v>277.79999999999995</v>
      </c>
      <c r="T3" s="22">
        <v>284.40000000000003</v>
      </c>
      <c r="U3" s="22">
        <v>306.60000000000002</v>
      </c>
      <c r="V3" s="22">
        <v>1150.5999999999999</v>
      </c>
      <c r="W3" s="22">
        <v>299.10000000000002</v>
      </c>
      <c r="X3" s="22">
        <v>295.5</v>
      </c>
      <c r="Y3" s="22">
        <v>305.39999999999998</v>
      </c>
      <c r="Z3" s="22">
        <v>328.90000000000003</v>
      </c>
      <c r="AA3" s="22">
        <v>1229</v>
      </c>
      <c r="AB3" s="22">
        <v>333.6</v>
      </c>
      <c r="AC3" s="22">
        <v>337.40000000000003</v>
      </c>
      <c r="AD3" s="22">
        <v>346.90000000000003</v>
      </c>
      <c r="AE3" s="22">
        <v>352.9</v>
      </c>
      <c r="AF3" s="22">
        <v>1370.8</v>
      </c>
      <c r="AG3" s="22">
        <v>329.4</v>
      </c>
      <c r="AH3" s="22">
        <v>313.89999999999998</v>
      </c>
      <c r="AI3" s="22">
        <v>337.20000000000005</v>
      </c>
      <c r="AJ3" s="22">
        <v>354.4</v>
      </c>
      <c r="AK3" s="22">
        <v>1334.7</v>
      </c>
      <c r="AL3" s="22">
        <v>359.3</v>
      </c>
      <c r="AM3" s="22">
        <v>346.5</v>
      </c>
      <c r="AN3" s="22">
        <v>380.8</v>
      </c>
      <c r="AO3" s="22">
        <v>418.3</v>
      </c>
      <c r="AP3" s="22">
        <v>1504.9</v>
      </c>
      <c r="AQ3" s="22">
        <v>425.40000000000003</v>
      </c>
      <c r="AR3" s="22">
        <v>416.59999999999997</v>
      </c>
      <c r="AS3" s="22">
        <v>492.1</v>
      </c>
      <c r="AT3" s="22">
        <v>492.1</v>
      </c>
      <c r="AU3" s="108">
        <v>582.20000000000005</v>
      </c>
      <c r="AV3" s="108">
        <v>582.20000000000005</v>
      </c>
      <c r="AW3" s="108">
        <v>1916.3</v>
      </c>
      <c r="AX3" s="108">
        <v>1916.3</v>
      </c>
      <c r="AY3" s="108">
        <v>612.80000000000007</v>
      </c>
      <c r="AZ3" s="108">
        <v>576.4</v>
      </c>
      <c r="BA3" s="108">
        <v>654.79999999999995</v>
      </c>
      <c r="BB3" s="108">
        <v>745</v>
      </c>
      <c r="BC3" s="108">
        <v>2588.9</v>
      </c>
      <c r="BD3" s="108">
        <v>767.1</v>
      </c>
      <c r="BE3" s="108">
        <v>767.1</v>
      </c>
      <c r="BF3" s="108">
        <v>759.2</v>
      </c>
      <c r="BG3" s="108">
        <v>759.2</v>
      </c>
      <c r="BH3" s="108">
        <v>842.19999999999993</v>
      </c>
      <c r="BI3" s="108">
        <v>842.19999999999993</v>
      </c>
      <c r="BJ3" s="108">
        <v>998.9</v>
      </c>
      <c r="BK3" s="108">
        <v>998.9</v>
      </c>
      <c r="BL3" s="108">
        <v>3367.4</v>
      </c>
      <c r="BM3" s="108">
        <v>3367.4</v>
      </c>
      <c r="BN3" s="108">
        <v>986</v>
      </c>
      <c r="BO3" s="108">
        <v>531.30000000000007</v>
      </c>
      <c r="BP3" s="108">
        <v>838.80000000000007</v>
      </c>
      <c r="BQ3" s="108">
        <v>1119.0999999999999</v>
      </c>
      <c r="BR3" s="108">
        <v>3475.2000000000003</v>
      </c>
      <c r="BS3" s="108">
        <v>1082.3</v>
      </c>
      <c r="BT3" s="108">
        <v>1027.2</v>
      </c>
      <c r="BU3" s="108">
        <v>1283.5</v>
      </c>
      <c r="BV3" s="108">
        <v>1458.3</v>
      </c>
      <c r="BW3" s="108">
        <v>4851.3</v>
      </c>
      <c r="BX3" s="108">
        <v>1463.5</v>
      </c>
      <c r="BY3" s="108">
        <v>1459.1</v>
      </c>
    </row>
    <row r="4" spans="2:77" ht="12.75" customHeight="1" x14ac:dyDescent="0.2">
      <c r="B4" s="131" t="s">
        <v>264</v>
      </c>
      <c r="C4" s="21">
        <v>-13.1</v>
      </c>
      <c r="D4" s="21">
        <v>-11.5</v>
      </c>
      <c r="E4" s="8">
        <v>-15.1</v>
      </c>
      <c r="F4" s="8">
        <v>-21.1</v>
      </c>
      <c r="G4" s="8">
        <v>-23.1</v>
      </c>
      <c r="H4" s="8">
        <v>-7.1</v>
      </c>
      <c r="I4" s="8">
        <v>-8.1</v>
      </c>
      <c r="J4" s="8">
        <v>-9.6999999999999993</v>
      </c>
      <c r="K4" s="8">
        <v>-11.299999999999999</v>
      </c>
      <c r="L4" s="8">
        <v>-36.599999999999994</v>
      </c>
      <c r="M4" s="8">
        <v>-11.2</v>
      </c>
      <c r="N4" s="8">
        <v>-10.399999999999999</v>
      </c>
      <c r="O4" s="8">
        <v>-10.9</v>
      </c>
      <c r="P4" s="8">
        <v>-7.1000000000000005</v>
      </c>
      <c r="Q4" s="8">
        <v>-39.5</v>
      </c>
      <c r="R4" s="8">
        <v>-10</v>
      </c>
      <c r="S4" s="8">
        <v>-9.2999999999999989</v>
      </c>
      <c r="T4" s="8">
        <v>-8.7000000000000011</v>
      </c>
      <c r="U4" s="8">
        <v>-11.600000000000001</v>
      </c>
      <c r="V4" s="8">
        <v>-39.6</v>
      </c>
      <c r="W4" s="8">
        <v>-11.4</v>
      </c>
      <c r="X4" s="8">
        <v>-10.199999999999999</v>
      </c>
      <c r="Y4" s="8">
        <v>-10.9</v>
      </c>
      <c r="Z4" s="8">
        <v>-13.5</v>
      </c>
      <c r="AA4" s="8">
        <v>-46</v>
      </c>
      <c r="AB4" s="8">
        <v>-17.5</v>
      </c>
      <c r="AC4" s="8">
        <v>-16.400000000000002</v>
      </c>
      <c r="AD4" s="8">
        <v>-17.399999999999999</v>
      </c>
      <c r="AE4" s="8">
        <v>-17.399999999999999</v>
      </c>
      <c r="AF4" s="8">
        <v>-68.7</v>
      </c>
      <c r="AG4" s="8">
        <v>-15.200000000000001</v>
      </c>
      <c r="AH4" s="8">
        <v>-13.5</v>
      </c>
      <c r="AI4" s="8">
        <v>-15.8</v>
      </c>
      <c r="AJ4" s="8">
        <v>-15.700000000000001</v>
      </c>
      <c r="AK4" s="8">
        <v>-60.1</v>
      </c>
      <c r="AL4" s="8">
        <v>-15.3</v>
      </c>
      <c r="AM4" s="8">
        <v>-14.600000000000001</v>
      </c>
      <c r="AN4" s="8">
        <v>-14</v>
      </c>
      <c r="AO4" s="8">
        <v>-16.100000000000001</v>
      </c>
      <c r="AP4" s="8">
        <v>-59.9</v>
      </c>
      <c r="AQ4" s="8">
        <v>-17.600000000000001</v>
      </c>
      <c r="AR4" s="8">
        <v>-15.100000000000001</v>
      </c>
      <c r="AS4" s="8">
        <v>-15.6</v>
      </c>
      <c r="AT4" s="8">
        <v>-15.6</v>
      </c>
      <c r="AU4" s="109">
        <v>-3.0999999999999992</v>
      </c>
      <c r="AV4" s="109">
        <v>-3.0999999999999992</v>
      </c>
      <c r="AW4" s="109">
        <v>-51.300000000000004</v>
      </c>
      <c r="AX4" s="109">
        <v>-51.300000000000004</v>
      </c>
      <c r="AY4" s="109">
        <v>-13.8</v>
      </c>
      <c r="AZ4" s="109">
        <v>-10.600000000000001</v>
      </c>
      <c r="BA4" s="109">
        <v>-13.200000000000001</v>
      </c>
      <c r="BB4" s="109">
        <v>-14.9</v>
      </c>
      <c r="BC4" s="109">
        <v>-52.4</v>
      </c>
      <c r="BD4" s="109">
        <v>-17.299999999999997</v>
      </c>
      <c r="BE4" s="109">
        <v>-17.299999999999997</v>
      </c>
      <c r="BF4" s="109">
        <v>-10.3</v>
      </c>
      <c r="BG4" s="109">
        <v>-10.3</v>
      </c>
      <c r="BH4" s="109">
        <v>-10.7</v>
      </c>
      <c r="BI4" s="109">
        <v>-10.7</v>
      </c>
      <c r="BJ4" s="109">
        <v>-6.3</v>
      </c>
      <c r="BK4" s="109">
        <v>-280.60000000000002</v>
      </c>
      <c r="BL4" s="109">
        <v>-44.5</v>
      </c>
      <c r="BM4" s="109">
        <v>-318.8</v>
      </c>
      <c r="BN4" s="109">
        <v>-93.100000000000009</v>
      </c>
      <c r="BO4" s="109">
        <v>-51.7</v>
      </c>
      <c r="BP4" s="109">
        <v>-79.5</v>
      </c>
      <c r="BQ4" s="109">
        <v>-105.9</v>
      </c>
      <c r="BR4" s="109">
        <v>-330.20000000000005</v>
      </c>
      <c r="BS4" s="109">
        <v>-103</v>
      </c>
      <c r="BT4" s="109">
        <v>-96.6</v>
      </c>
      <c r="BU4" s="109">
        <v>-119.8</v>
      </c>
      <c r="BV4" s="109">
        <v>-136.5</v>
      </c>
      <c r="BW4" s="109">
        <v>-455.9</v>
      </c>
      <c r="BX4" s="109">
        <v>-135.9</v>
      </c>
      <c r="BY4" s="109">
        <v>-137.5</v>
      </c>
    </row>
    <row r="5" spans="2:77" s="2" customFormat="1" ht="12.75" customHeight="1" x14ac:dyDescent="0.2">
      <c r="B5" s="6" t="s">
        <v>10</v>
      </c>
      <c r="C5" s="19">
        <v>266.39999999999998</v>
      </c>
      <c r="D5" s="19">
        <v>353.4</v>
      </c>
      <c r="E5" s="19">
        <v>435.2</v>
      </c>
      <c r="F5" s="19">
        <v>574.5</v>
      </c>
      <c r="G5" s="19">
        <v>595.29999999999995</v>
      </c>
      <c r="H5" s="19">
        <v>177</v>
      </c>
      <c r="I5" s="19">
        <v>186.9</v>
      </c>
      <c r="J5" s="19">
        <v>211.7</v>
      </c>
      <c r="K5" s="19">
        <v>239.1</v>
      </c>
      <c r="L5" s="19">
        <v>814.19999999999993</v>
      </c>
      <c r="M5" s="19">
        <v>236.20000000000002</v>
      </c>
      <c r="N5" s="19">
        <v>242.7</v>
      </c>
      <c r="O5" s="19">
        <v>245.50000000000003</v>
      </c>
      <c r="P5" s="19">
        <v>270.49999999999994</v>
      </c>
      <c r="Q5" s="19">
        <v>995</v>
      </c>
      <c r="R5" s="19">
        <v>271.90000000000003</v>
      </c>
      <c r="S5" s="19">
        <v>268.49999999999994</v>
      </c>
      <c r="T5" s="19">
        <v>275.70000000000005</v>
      </c>
      <c r="U5" s="19">
        <v>295</v>
      </c>
      <c r="V5" s="19">
        <v>1111</v>
      </c>
      <c r="W5" s="19">
        <v>287.70000000000005</v>
      </c>
      <c r="X5" s="19">
        <v>285.3</v>
      </c>
      <c r="Y5" s="19">
        <v>294.5</v>
      </c>
      <c r="Z5" s="19">
        <v>315.40000000000003</v>
      </c>
      <c r="AA5" s="19">
        <v>1183</v>
      </c>
      <c r="AB5" s="19">
        <v>316.10000000000002</v>
      </c>
      <c r="AC5" s="19">
        <v>321.00000000000006</v>
      </c>
      <c r="AD5" s="19">
        <v>329.50000000000006</v>
      </c>
      <c r="AE5" s="19">
        <v>335.5</v>
      </c>
      <c r="AF5" s="19">
        <v>1302.0999999999999</v>
      </c>
      <c r="AG5" s="19">
        <v>314.2</v>
      </c>
      <c r="AH5" s="19">
        <v>300.39999999999998</v>
      </c>
      <c r="AI5" s="19">
        <v>321.40000000000003</v>
      </c>
      <c r="AJ5" s="19">
        <v>338.7</v>
      </c>
      <c r="AK5" s="19">
        <v>1274.6000000000001</v>
      </c>
      <c r="AL5" s="19">
        <v>344</v>
      </c>
      <c r="AM5" s="19">
        <v>331.9</v>
      </c>
      <c r="AN5" s="19">
        <v>366.8</v>
      </c>
      <c r="AO5" s="19">
        <v>402.2</v>
      </c>
      <c r="AP5" s="19">
        <v>1445</v>
      </c>
      <c r="AQ5" s="19">
        <v>407.8</v>
      </c>
      <c r="AR5" s="19">
        <v>401.49999999999994</v>
      </c>
      <c r="AS5" s="19">
        <v>476.5</v>
      </c>
      <c r="AT5" s="19">
        <v>476.5</v>
      </c>
      <c r="AU5" s="19">
        <v>579.1</v>
      </c>
      <c r="AV5" s="19">
        <v>579.1</v>
      </c>
      <c r="AW5" s="19">
        <v>1865</v>
      </c>
      <c r="AX5" s="19">
        <v>1865</v>
      </c>
      <c r="AY5" s="19">
        <v>599.00000000000011</v>
      </c>
      <c r="AZ5" s="19">
        <v>565.79999999999995</v>
      </c>
      <c r="BA5" s="19">
        <v>641.59999999999991</v>
      </c>
      <c r="BB5" s="19">
        <v>730.1</v>
      </c>
      <c r="BC5" s="19">
        <v>2536.5</v>
      </c>
      <c r="BD5" s="19">
        <v>749.80000000000007</v>
      </c>
      <c r="BE5" s="19">
        <v>749.80000000000007</v>
      </c>
      <c r="BF5" s="19">
        <v>748.90000000000009</v>
      </c>
      <c r="BG5" s="19">
        <v>748.90000000000009</v>
      </c>
      <c r="BH5" s="19">
        <v>831.49999999999989</v>
      </c>
      <c r="BI5" s="19">
        <v>831.49999999999989</v>
      </c>
      <c r="BJ5" s="19">
        <v>992.6</v>
      </c>
      <c r="BK5" s="19">
        <v>718.3</v>
      </c>
      <c r="BL5" s="19">
        <v>3322.9</v>
      </c>
      <c r="BM5" s="19">
        <v>3048.6</v>
      </c>
      <c r="BN5" s="19">
        <v>892.9</v>
      </c>
      <c r="BO5" s="19">
        <v>479.60000000000008</v>
      </c>
      <c r="BP5" s="19">
        <v>759.30000000000007</v>
      </c>
      <c r="BQ5" s="19">
        <v>1013.1999999999999</v>
      </c>
      <c r="BR5" s="19">
        <v>3145</v>
      </c>
      <c r="BS5" s="19">
        <v>979.3</v>
      </c>
      <c r="BT5" s="19">
        <v>930.6</v>
      </c>
      <c r="BU5" s="19">
        <v>1163.7</v>
      </c>
      <c r="BV5" s="19">
        <v>1321.8</v>
      </c>
      <c r="BW5" s="19">
        <v>4395.4000000000005</v>
      </c>
      <c r="BX5" s="19">
        <v>1327.6</v>
      </c>
      <c r="BY5" s="19">
        <v>1321.6</v>
      </c>
    </row>
    <row r="6" spans="2:77" ht="12.75" customHeight="1" x14ac:dyDescent="0.2">
      <c r="B6" s="73" t="s">
        <v>11</v>
      </c>
      <c r="C6" s="21">
        <v>-99.3</v>
      </c>
      <c r="D6" s="21">
        <v>-144.79999999999998</v>
      </c>
      <c r="E6" s="8">
        <v>-171.9</v>
      </c>
      <c r="F6" s="8">
        <v>-235.5</v>
      </c>
      <c r="G6" s="8">
        <v>-262.60000000000002</v>
      </c>
      <c r="H6" s="8">
        <v>-80</v>
      </c>
      <c r="I6" s="8">
        <v>-74.3</v>
      </c>
      <c r="J6" s="8">
        <v>-80</v>
      </c>
      <c r="K6" s="8">
        <v>-88.899999999999991</v>
      </c>
      <c r="L6" s="8">
        <v>-323.3</v>
      </c>
      <c r="M6" s="8">
        <v>-101.7</v>
      </c>
      <c r="N6" s="8">
        <v>-99.399999999999991</v>
      </c>
      <c r="O6" s="8">
        <v>-86</v>
      </c>
      <c r="P6" s="8">
        <v>-102.5</v>
      </c>
      <c r="Q6" s="8">
        <v>-389.5</v>
      </c>
      <c r="R6" s="8">
        <v>-118.80000000000001</v>
      </c>
      <c r="S6" s="8">
        <v>-114.2</v>
      </c>
      <c r="T6" s="8">
        <v>-122.5</v>
      </c>
      <c r="U6" s="8">
        <v>-129</v>
      </c>
      <c r="V6" s="8">
        <v>-484.5</v>
      </c>
      <c r="W6" s="8">
        <v>-139.6</v>
      </c>
      <c r="X6" s="8">
        <v>-136.19999999999999</v>
      </c>
      <c r="Y6" s="8">
        <v>-133.80000000000001</v>
      </c>
      <c r="Z6" s="8">
        <v>-135.5</v>
      </c>
      <c r="AA6" s="8">
        <v>-545</v>
      </c>
      <c r="AB6" s="8">
        <v>-142.29999999999998</v>
      </c>
      <c r="AC6" s="8">
        <v>-140.5</v>
      </c>
      <c r="AD6" s="8">
        <v>-153.5</v>
      </c>
      <c r="AE6" s="8">
        <v>-148.80000000000001</v>
      </c>
      <c r="AF6" s="8">
        <v>-585.09999999999991</v>
      </c>
      <c r="AG6" s="8">
        <v>-149</v>
      </c>
      <c r="AH6" s="8">
        <v>-150.4</v>
      </c>
      <c r="AI6" s="8">
        <v>-161.9</v>
      </c>
      <c r="AJ6" s="8">
        <v>-165.9</v>
      </c>
      <c r="AK6" s="8">
        <v>-627.30000000000007</v>
      </c>
      <c r="AL6" s="8">
        <v>-162.4</v>
      </c>
      <c r="AM6" s="8">
        <v>-165.79999999999998</v>
      </c>
      <c r="AN6" s="8">
        <v>-185.7</v>
      </c>
      <c r="AO6" s="8">
        <v>-203.29999999999998</v>
      </c>
      <c r="AP6" s="8">
        <v>-717.1</v>
      </c>
      <c r="AQ6" s="8">
        <v>-192</v>
      </c>
      <c r="AR6" s="8">
        <v>-194</v>
      </c>
      <c r="AS6" s="8">
        <v>-254.49999999999997</v>
      </c>
      <c r="AT6" s="8">
        <v>-239.7</v>
      </c>
      <c r="AU6" s="109">
        <v>-294.7</v>
      </c>
      <c r="AV6" s="109">
        <v>-253.79999999999998</v>
      </c>
      <c r="AW6" s="109">
        <v>-935.3</v>
      </c>
      <c r="AX6" s="109">
        <v>-879.59999999999991</v>
      </c>
      <c r="AY6" s="109">
        <v>-281.8</v>
      </c>
      <c r="AZ6" s="109">
        <v>-275.7</v>
      </c>
      <c r="BA6" s="109">
        <v>-311.10000000000002</v>
      </c>
      <c r="BB6" s="109">
        <v>-319.09999999999997</v>
      </c>
      <c r="BC6" s="109">
        <v>-1187.6999999999998</v>
      </c>
      <c r="BD6" s="109">
        <v>-316.5</v>
      </c>
      <c r="BE6" s="109">
        <v>-290.5</v>
      </c>
      <c r="BF6" s="109">
        <v>-343.90000000000003</v>
      </c>
      <c r="BG6" s="109">
        <v>-324.59999999999997</v>
      </c>
      <c r="BH6" s="109">
        <v>-393.8</v>
      </c>
      <c r="BI6" s="109">
        <v>-366.3</v>
      </c>
      <c r="BJ6" s="109">
        <v>-430.2</v>
      </c>
      <c r="BK6" s="109">
        <v>-130.5</v>
      </c>
      <c r="BL6" s="109">
        <v>-1484.5</v>
      </c>
      <c r="BM6" s="109">
        <v>-1112</v>
      </c>
      <c r="BN6" s="109">
        <v>-296.8</v>
      </c>
      <c r="BO6" s="109">
        <v>-181.3</v>
      </c>
      <c r="BP6" s="109">
        <v>-265.2</v>
      </c>
      <c r="BQ6" s="109">
        <v>-381</v>
      </c>
      <c r="BR6" s="109">
        <v>-1124.3</v>
      </c>
      <c r="BS6" s="109">
        <v>-362.59999999999997</v>
      </c>
      <c r="BT6" s="109">
        <v>-390.8</v>
      </c>
      <c r="BU6" s="109">
        <v>-181.4</v>
      </c>
      <c r="BV6" s="109">
        <v>-472.2</v>
      </c>
      <c r="BW6" s="109">
        <v>-1406.9</v>
      </c>
      <c r="BX6" s="109">
        <v>-387.8</v>
      </c>
      <c r="BY6" s="109">
        <v>-405.7</v>
      </c>
    </row>
    <row r="7" spans="2:77" s="2" customFormat="1" ht="12.75" customHeight="1" x14ac:dyDescent="0.2">
      <c r="B7" s="6" t="s">
        <v>12</v>
      </c>
      <c r="C7" s="19">
        <v>167.09999999999997</v>
      </c>
      <c r="D7" s="19">
        <v>208.6</v>
      </c>
      <c r="E7" s="19">
        <v>263.29999999999995</v>
      </c>
      <c r="F7" s="19">
        <v>339</v>
      </c>
      <c r="G7" s="19">
        <v>332.69999999999993</v>
      </c>
      <c r="H7" s="19">
        <v>97</v>
      </c>
      <c r="I7" s="19">
        <v>112.60000000000001</v>
      </c>
      <c r="J7" s="19">
        <v>131.69999999999999</v>
      </c>
      <c r="K7" s="19">
        <v>150.19999999999999</v>
      </c>
      <c r="L7" s="19">
        <v>490.89999999999992</v>
      </c>
      <c r="M7" s="19">
        <v>134.5</v>
      </c>
      <c r="N7" s="19">
        <v>143.30000000000001</v>
      </c>
      <c r="O7" s="19">
        <v>159.50000000000003</v>
      </c>
      <c r="P7" s="19">
        <v>167.99999999999994</v>
      </c>
      <c r="Q7" s="19">
        <v>605.5</v>
      </c>
      <c r="R7" s="19">
        <v>153.10000000000002</v>
      </c>
      <c r="S7" s="19">
        <v>154.29999999999995</v>
      </c>
      <c r="T7" s="19">
        <v>153.20000000000005</v>
      </c>
      <c r="U7" s="19">
        <v>166</v>
      </c>
      <c r="V7" s="19">
        <v>626.5</v>
      </c>
      <c r="W7" s="19">
        <v>148.10000000000005</v>
      </c>
      <c r="X7" s="19">
        <v>149.10000000000002</v>
      </c>
      <c r="Y7" s="19">
        <v>160.69999999999999</v>
      </c>
      <c r="Z7" s="19">
        <v>179.90000000000003</v>
      </c>
      <c r="AA7" s="19">
        <v>638</v>
      </c>
      <c r="AB7" s="19">
        <v>173.80000000000004</v>
      </c>
      <c r="AC7" s="19">
        <v>180.50000000000006</v>
      </c>
      <c r="AD7" s="19">
        <v>176.00000000000006</v>
      </c>
      <c r="AE7" s="19">
        <v>186.7</v>
      </c>
      <c r="AF7" s="19">
        <v>717</v>
      </c>
      <c r="AG7" s="19">
        <v>165.2</v>
      </c>
      <c r="AH7" s="19">
        <v>149.99999999999997</v>
      </c>
      <c r="AI7" s="19">
        <v>159.50000000000003</v>
      </c>
      <c r="AJ7" s="19">
        <v>172.79999999999998</v>
      </c>
      <c r="AK7" s="19">
        <v>647.30000000000007</v>
      </c>
      <c r="AL7" s="19">
        <v>181.6</v>
      </c>
      <c r="AM7" s="19">
        <v>166.1</v>
      </c>
      <c r="AN7" s="19">
        <v>181.10000000000002</v>
      </c>
      <c r="AO7" s="19">
        <v>198.9</v>
      </c>
      <c r="AP7" s="19">
        <v>727.9</v>
      </c>
      <c r="AQ7" s="19">
        <v>215.8</v>
      </c>
      <c r="AR7" s="19">
        <v>207.49999999999994</v>
      </c>
      <c r="AS7" s="19">
        <v>222.00000000000003</v>
      </c>
      <c r="AT7" s="19">
        <v>236.8</v>
      </c>
      <c r="AU7" s="19">
        <v>284.40000000000003</v>
      </c>
      <c r="AV7" s="19">
        <v>325.30000000000007</v>
      </c>
      <c r="AW7" s="19">
        <v>929.7</v>
      </c>
      <c r="AX7" s="19">
        <v>985.40000000000009</v>
      </c>
      <c r="AY7" s="19">
        <v>317.2000000000001</v>
      </c>
      <c r="AZ7" s="19">
        <v>290.09999999999997</v>
      </c>
      <c r="BA7" s="19">
        <v>330.49999999999989</v>
      </c>
      <c r="BB7" s="19">
        <v>411.00000000000006</v>
      </c>
      <c r="BC7" s="19">
        <v>1348.8000000000002</v>
      </c>
      <c r="BD7" s="19">
        <v>433.30000000000007</v>
      </c>
      <c r="BE7" s="19">
        <v>459.30000000000007</v>
      </c>
      <c r="BF7" s="19">
        <v>405.00000000000006</v>
      </c>
      <c r="BG7" s="19">
        <v>424.30000000000013</v>
      </c>
      <c r="BH7" s="19">
        <v>437.69999999999987</v>
      </c>
      <c r="BI7" s="19">
        <v>465.19999999999987</v>
      </c>
      <c r="BJ7" s="19">
        <v>562.40000000000009</v>
      </c>
      <c r="BK7" s="19">
        <v>587.79999999999995</v>
      </c>
      <c r="BL7" s="19">
        <v>1838.4</v>
      </c>
      <c r="BM7" s="19">
        <v>1936.6</v>
      </c>
      <c r="BN7" s="19">
        <v>596.09999999999991</v>
      </c>
      <c r="BO7" s="19">
        <v>298.30000000000007</v>
      </c>
      <c r="BP7" s="19">
        <v>494.10000000000008</v>
      </c>
      <c r="BQ7" s="19">
        <v>632.19999999999993</v>
      </c>
      <c r="BR7" s="19">
        <v>2020.7</v>
      </c>
      <c r="BS7" s="19">
        <v>616.70000000000005</v>
      </c>
      <c r="BT7" s="19">
        <v>539.79999999999995</v>
      </c>
      <c r="BU7" s="19">
        <v>982.30000000000007</v>
      </c>
      <c r="BV7" s="19">
        <v>849.59999999999991</v>
      </c>
      <c r="BW7" s="19">
        <v>2988.5000000000005</v>
      </c>
      <c r="BX7" s="19">
        <v>939.8</v>
      </c>
      <c r="BY7" s="19">
        <v>915.89999999999986</v>
      </c>
    </row>
    <row r="8" spans="2:77" ht="12.75" customHeight="1" x14ac:dyDescent="0.2">
      <c r="B8" s="10" t="s">
        <v>13</v>
      </c>
      <c r="C8" s="21">
        <v>-41</v>
      </c>
      <c r="D8" s="21">
        <v>-55.400000000000006</v>
      </c>
      <c r="E8" s="8">
        <v>-62.8</v>
      </c>
      <c r="F8" s="8">
        <v>-74.599999999999994</v>
      </c>
      <c r="G8" s="8">
        <v>-82</v>
      </c>
      <c r="H8" s="8">
        <v>-21.8</v>
      </c>
      <c r="I8" s="8">
        <v>-25.400000000000002</v>
      </c>
      <c r="J8" s="8">
        <v>-28.900000000000002</v>
      </c>
      <c r="K8" s="8">
        <v>-45.3</v>
      </c>
      <c r="L8" s="8">
        <v>-121.39999999999999</v>
      </c>
      <c r="M8" s="8">
        <v>-30.6</v>
      </c>
      <c r="N8" s="8">
        <v>-31.400000000000002</v>
      </c>
      <c r="O8" s="8">
        <v>-35.5</v>
      </c>
      <c r="P8" s="8">
        <v>-40.400000000000006</v>
      </c>
      <c r="Q8" s="8">
        <v>-137.69999999999999</v>
      </c>
      <c r="R8" s="8">
        <v>-38.6</v>
      </c>
      <c r="S8" s="8">
        <v>-45.2</v>
      </c>
      <c r="T8" s="8">
        <v>-40.1</v>
      </c>
      <c r="U8" s="8">
        <v>-46.4</v>
      </c>
      <c r="V8" s="8">
        <v>-170.29999999999998</v>
      </c>
      <c r="W8" s="8">
        <v>-44.7</v>
      </c>
      <c r="X8" s="8">
        <v>-45.7</v>
      </c>
      <c r="Y8" s="8">
        <v>-46.1</v>
      </c>
      <c r="Z8" s="8">
        <v>-61.3</v>
      </c>
      <c r="AA8" s="8">
        <v>-198</v>
      </c>
      <c r="AB8" s="8">
        <v>-45.7</v>
      </c>
      <c r="AC8" s="8">
        <v>-57.4</v>
      </c>
      <c r="AD8" s="8">
        <v>-44.6</v>
      </c>
      <c r="AE8" s="8">
        <v>-62.7</v>
      </c>
      <c r="AF8" s="8">
        <v>-210.39999999999998</v>
      </c>
      <c r="AG8" s="8">
        <v>-56.6</v>
      </c>
      <c r="AH8" s="8">
        <v>-58.400000000000006</v>
      </c>
      <c r="AI8" s="8">
        <v>-55</v>
      </c>
      <c r="AJ8" s="8">
        <v>-70.5</v>
      </c>
      <c r="AK8" s="8">
        <v>-240.5</v>
      </c>
      <c r="AL8" s="8">
        <v>-62.3</v>
      </c>
      <c r="AM8" s="8">
        <v>-60.4</v>
      </c>
      <c r="AN8" s="8">
        <v>-63.5</v>
      </c>
      <c r="AO8" s="8">
        <v>-73.7</v>
      </c>
      <c r="AP8" s="8">
        <v>-260.3</v>
      </c>
      <c r="AQ8" s="8">
        <v>-66.2</v>
      </c>
      <c r="AR8" s="8">
        <v>-71.399999999999991</v>
      </c>
      <c r="AS8" s="8">
        <v>-90.2</v>
      </c>
      <c r="AT8" s="8">
        <v>-83.5</v>
      </c>
      <c r="AU8" s="109">
        <v>-121.10000000000001</v>
      </c>
      <c r="AV8" s="109">
        <v>-112.9</v>
      </c>
      <c r="AW8" s="109">
        <v>-349</v>
      </c>
      <c r="AX8" s="109">
        <v>-334.1</v>
      </c>
      <c r="AY8" s="109">
        <v>-102.8</v>
      </c>
      <c r="AZ8" s="109">
        <v>-108.4</v>
      </c>
      <c r="BA8" s="109">
        <v>-105.10000000000001</v>
      </c>
      <c r="BB8" s="109">
        <v>-121.60000000000001</v>
      </c>
      <c r="BC8" s="109">
        <v>-437.8</v>
      </c>
      <c r="BD8" s="109">
        <v>-118.5</v>
      </c>
      <c r="BE8" s="109">
        <v>-118.5</v>
      </c>
      <c r="BF8" s="109">
        <v>-121.89999999999999</v>
      </c>
      <c r="BG8" s="109">
        <v>-121.89999999999999</v>
      </c>
      <c r="BH8" s="109">
        <v>-136</v>
      </c>
      <c r="BI8" s="109">
        <v>-136</v>
      </c>
      <c r="BJ8" s="109">
        <v>-167.70000000000002</v>
      </c>
      <c r="BK8" s="109">
        <v>-167.70000000000002</v>
      </c>
      <c r="BL8" s="109">
        <v>-544</v>
      </c>
      <c r="BM8" s="109">
        <v>-544</v>
      </c>
      <c r="BN8" s="109">
        <v>-168.5</v>
      </c>
      <c r="BO8" s="109">
        <v>-43.6</v>
      </c>
      <c r="BP8" s="109">
        <v>-168.3</v>
      </c>
      <c r="BQ8" s="109">
        <v>-215</v>
      </c>
      <c r="BR8" s="109">
        <v>-595.4</v>
      </c>
      <c r="BS8" s="109">
        <v>-196.7</v>
      </c>
      <c r="BT8" s="109">
        <v>-180.2</v>
      </c>
      <c r="BU8" s="109">
        <v>-222.2</v>
      </c>
      <c r="BV8" s="109">
        <v>-233.2</v>
      </c>
      <c r="BW8" s="109">
        <v>-832.6</v>
      </c>
      <c r="BX8" s="109">
        <v>-182.4</v>
      </c>
      <c r="BY8" s="109">
        <v>-185.9</v>
      </c>
    </row>
    <row r="9" spans="2:77" ht="12.75" customHeight="1" x14ac:dyDescent="0.2">
      <c r="B9" s="10" t="s">
        <v>195</v>
      </c>
      <c r="C9" s="21">
        <v>-5.0999999999999996</v>
      </c>
      <c r="D9" s="21">
        <v>-8.2999999999999989</v>
      </c>
      <c r="E9" s="8">
        <v>-12.3</v>
      </c>
      <c r="F9" s="8">
        <v>-14.700000000000001</v>
      </c>
      <c r="G9" s="8">
        <v>-16.100000000000001</v>
      </c>
      <c r="H9" s="8">
        <v>-3.7</v>
      </c>
      <c r="I9" s="8">
        <v>-3.6</v>
      </c>
      <c r="J9" s="8">
        <v>-3.6</v>
      </c>
      <c r="K9" s="8">
        <v>-4.3</v>
      </c>
      <c r="L9" s="8">
        <v>-15.2</v>
      </c>
      <c r="M9" s="8">
        <v>-4.3</v>
      </c>
      <c r="N9" s="8">
        <v>-4.2</v>
      </c>
      <c r="O9" s="8">
        <v>-4</v>
      </c>
      <c r="P9" s="8">
        <v>-4.6999999999999993</v>
      </c>
      <c r="Q9" s="8">
        <v>-17.3</v>
      </c>
      <c r="R9" s="8">
        <v>-5</v>
      </c>
      <c r="S9" s="8">
        <v>-5</v>
      </c>
      <c r="T9" s="8">
        <v>-5.0999999999999996</v>
      </c>
      <c r="U9" s="8">
        <v>-5.3</v>
      </c>
      <c r="V9" s="8">
        <v>-20.299999999999997</v>
      </c>
      <c r="W9" s="8">
        <v>-5.5</v>
      </c>
      <c r="X9" s="8">
        <v>-5.6999999999999993</v>
      </c>
      <c r="Y9" s="8">
        <v>-5.7</v>
      </c>
      <c r="Z9" s="8">
        <v>-5.6999999999999993</v>
      </c>
      <c r="AA9" s="8">
        <v>-22.599999999999998</v>
      </c>
      <c r="AB9" s="8">
        <v>-5.8999999999999995</v>
      </c>
      <c r="AC9" s="8">
        <v>-5.7</v>
      </c>
      <c r="AD9" s="8">
        <v>-5.3</v>
      </c>
      <c r="AE9" s="8">
        <v>-5.6999999999999993</v>
      </c>
      <c r="AF9" s="8">
        <v>-22.7</v>
      </c>
      <c r="AG9" s="8">
        <v>-5.6</v>
      </c>
      <c r="AH9" s="8">
        <v>-5.6999999999999993</v>
      </c>
      <c r="AI9" s="8">
        <v>-5.6999999999999993</v>
      </c>
      <c r="AJ9" s="8">
        <v>-5.6999999999999993</v>
      </c>
      <c r="AK9" s="8">
        <v>-22.7</v>
      </c>
      <c r="AL9" s="8">
        <v>-6.1999999999999993</v>
      </c>
      <c r="AM9" s="8">
        <v>-6</v>
      </c>
      <c r="AN9" s="8">
        <v>-6.1</v>
      </c>
      <c r="AO9" s="8">
        <v>-6</v>
      </c>
      <c r="AP9" s="8">
        <v>-24.4</v>
      </c>
      <c r="AQ9" s="8">
        <v>-5.6000000000000005</v>
      </c>
      <c r="AR9" s="8">
        <v>-5.6</v>
      </c>
      <c r="AS9" s="8">
        <v>-6.3</v>
      </c>
      <c r="AT9" s="8">
        <v>-6.3</v>
      </c>
      <c r="AU9" s="109">
        <v>-6.6</v>
      </c>
      <c r="AV9" s="109">
        <v>-6.6</v>
      </c>
      <c r="AW9" s="109">
        <v>-24.200000000000003</v>
      </c>
      <c r="AX9" s="109">
        <v>-24.200000000000003</v>
      </c>
      <c r="AY9" s="109">
        <v>-6.6000000000000005</v>
      </c>
      <c r="AZ9" s="109">
        <v>-6.8</v>
      </c>
      <c r="BA9" s="109">
        <v>-6.8999999999999995</v>
      </c>
      <c r="BB9" s="109">
        <v>-7</v>
      </c>
      <c r="BC9" s="109">
        <v>-27.1</v>
      </c>
      <c r="BD9" s="109">
        <v>-7.3</v>
      </c>
      <c r="BE9" s="109">
        <v>-27.3</v>
      </c>
      <c r="BF9" s="109">
        <v>-7.8</v>
      </c>
      <c r="BG9" s="109">
        <v>-24.1</v>
      </c>
      <c r="BH9" s="109">
        <v>-7.8</v>
      </c>
      <c r="BI9" s="109">
        <v>-27.5</v>
      </c>
      <c r="BJ9" s="109">
        <v>-8.1999999999999993</v>
      </c>
      <c r="BK9" s="109">
        <v>-29.9</v>
      </c>
      <c r="BL9" s="109">
        <v>-31.1</v>
      </c>
      <c r="BM9" s="109">
        <v>-108.8</v>
      </c>
      <c r="BN9" s="109">
        <v>-28.599999999999998</v>
      </c>
      <c r="BO9" s="109">
        <v>-31</v>
      </c>
      <c r="BP9" s="109">
        <v>-30.5</v>
      </c>
      <c r="BQ9" s="109">
        <v>-30.599999999999998</v>
      </c>
      <c r="BR9" s="109">
        <v>-120.69999999999999</v>
      </c>
      <c r="BS9" s="109">
        <v>-32.699999999999996</v>
      </c>
      <c r="BT9" s="109">
        <v>-33.700000000000003</v>
      </c>
      <c r="BU9" s="109">
        <v>-37.200000000000003</v>
      </c>
      <c r="BV9" s="109">
        <v>-38.9</v>
      </c>
      <c r="BW9" s="109">
        <v>-142.6</v>
      </c>
      <c r="BX9" s="109">
        <v>-41.3</v>
      </c>
      <c r="BY9" s="109">
        <v>-40.5</v>
      </c>
    </row>
    <row r="10" spans="2:77" s="2" customFormat="1" ht="12.75" customHeight="1" x14ac:dyDescent="0.2">
      <c r="B10" s="6" t="s">
        <v>154</v>
      </c>
      <c r="C10" s="5">
        <v>120.99999999999997</v>
      </c>
      <c r="D10" s="5">
        <v>144.89999999999998</v>
      </c>
      <c r="E10" s="5">
        <v>188.19999999999993</v>
      </c>
      <c r="F10" s="5">
        <v>249.7</v>
      </c>
      <c r="G10" s="5">
        <v>234.59999999999994</v>
      </c>
      <c r="H10" s="5">
        <v>71.5</v>
      </c>
      <c r="I10" s="5">
        <v>83.600000000000009</v>
      </c>
      <c r="J10" s="5">
        <v>99.199999999999989</v>
      </c>
      <c r="K10" s="5">
        <v>100.6</v>
      </c>
      <c r="L10" s="5">
        <v>354.29999999999995</v>
      </c>
      <c r="M10" s="5">
        <v>99.600000000000009</v>
      </c>
      <c r="N10" s="5">
        <v>107.7</v>
      </c>
      <c r="O10" s="5">
        <v>120.00000000000003</v>
      </c>
      <c r="P10" s="5">
        <v>122.89999999999993</v>
      </c>
      <c r="Q10" s="5">
        <v>450.5</v>
      </c>
      <c r="R10" s="5">
        <v>109.50000000000003</v>
      </c>
      <c r="S10" s="5">
        <v>104.09999999999995</v>
      </c>
      <c r="T10" s="5">
        <v>108.00000000000006</v>
      </c>
      <c r="U10" s="5">
        <v>114.3</v>
      </c>
      <c r="V10" s="5">
        <v>435.90000000000003</v>
      </c>
      <c r="W10" s="5">
        <v>97.900000000000048</v>
      </c>
      <c r="X10" s="5">
        <v>97.700000000000017</v>
      </c>
      <c r="Y10" s="5">
        <v>108.89999999999999</v>
      </c>
      <c r="Z10" s="5">
        <v>112.90000000000003</v>
      </c>
      <c r="AA10" s="5">
        <v>417.4</v>
      </c>
      <c r="AB10" s="5">
        <v>122.20000000000002</v>
      </c>
      <c r="AC10" s="5">
        <v>117.40000000000005</v>
      </c>
      <c r="AD10" s="5">
        <v>126.10000000000007</v>
      </c>
      <c r="AE10" s="5">
        <v>118.29999999999998</v>
      </c>
      <c r="AF10" s="5">
        <v>483.90000000000003</v>
      </c>
      <c r="AG10" s="5">
        <v>103</v>
      </c>
      <c r="AH10" s="5">
        <v>85.899999999999963</v>
      </c>
      <c r="AI10" s="5">
        <v>98.800000000000026</v>
      </c>
      <c r="AJ10" s="5">
        <v>96.59999999999998</v>
      </c>
      <c r="AK10" s="5">
        <v>384.10000000000008</v>
      </c>
      <c r="AL10" s="5">
        <v>113.1</v>
      </c>
      <c r="AM10" s="5">
        <v>99.699999999999989</v>
      </c>
      <c r="AN10" s="5">
        <v>111.50000000000003</v>
      </c>
      <c r="AO10" s="5">
        <v>119.2</v>
      </c>
      <c r="AP10" s="5">
        <v>443.2</v>
      </c>
      <c r="AQ10" s="5">
        <v>144.00000000000003</v>
      </c>
      <c r="AR10" s="5">
        <v>130.49999999999997</v>
      </c>
      <c r="AS10" s="5">
        <v>125.50000000000001</v>
      </c>
      <c r="AT10" s="5">
        <v>147</v>
      </c>
      <c r="AU10" s="5">
        <v>156.70000000000002</v>
      </c>
      <c r="AV10" s="5">
        <v>205.80000000000007</v>
      </c>
      <c r="AW10" s="5">
        <v>556.5</v>
      </c>
      <c r="AX10" s="5">
        <v>627.1</v>
      </c>
      <c r="AY10" s="5">
        <v>207.8000000000001</v>
      </c>
      <c r="AZ10" s="5">
        <v>174.89999999999995</v>
      </c>
      <c r="BA10" s="5">
        <v>218.49999999999986</v>
      </c>
      <c r="BB10" s="5">
        <v>282.40000000000003</v>
      </c>
      <c r="BC10" s="5">
        <v>883.9000000000002</v>
      </c>
      <c r="BD10" s="5">
        <v>307.50000000000006</v>
      </c>
      <c r="BE10" s="5">
        <v>313.50000000000006</v>
      </c>
      <c r="BF10" s="5">
        <v>275.30000000000007</v>
      </c>
      <c r="BG10" s="5">
        <v>278.30000000000013</v>
      </c>
      <c r="BH10" s="5">
        <v>293.89999999999986</v>
      </c>
      <c r="BI10" s="5">
        <v>301.69999999999987</v>
      </c>
      <c r="BJ10" s="5">
        <v>386.50000000000006</v>
      </c>
      <c r="BK10" s="5">
        <v>390.19999999999993</v>
      </c>
      <c r="BL10" s="5">
        <v>1263.3000000000002</v>
      </c>
      <c r="BM10" s="5">
        <v>1283.8</v>
      </c>
      <c r="BN10" s="5">
        <v>398.99999999999989</v>
      </c>
      <c r="BO10" s="5">
        <v>223.70000000000007</v>
      </c>
      <c r="BP10" s="5">
        <v>295.30000000000007</v>
      </c>
      <c r="BQ10" s="5">
        <v>386.59999999999991</v>
      </c>
      <c r="BR10" s="5">
        <v>1304.6000000000001</v>
      </c>
      <c r="BS10" s="5">
        <v>387.30000000000007</v>
      </c>
      <c r="BT10" s="5">
        <v>325.89999999999998</v>
      </c>
      <c r="BU10" s="5">
        <v>722.90000000000009</v>
      </c>
      <c r="BV10" s="5">
        <v>577.49999999999989</v>
      </c>
      <c r="BW10" s="5">
        <v>2013.3000000000006</v>
      </c>
      <c r="BX10" s="5">
        <v>716.1</v>
      </c>
      <c r="BY10" s="5">
        <v>689.49999999999989</v>
      </c>
    </row>
    <row r="11" spans="2:77" ht="12.75" customHeight="1" x14ac:dyDescent="0.2">
      <c r="B11" s="10" t="s">
        <v>14</v>
      </c>
      <c r="C11" s="21">
        <v>-3.6</v>
      </c>
      <c r="D11" s="21">
        <v>-2.1</v>
      </c>
      <c r="E11" s="8">
        <v>-2.5</v>
      </c>
      <c r="F11" s="8">
        <v>0.2</v>
      </c>
      <c r="G11" s="8">
        <v>-0.2</v>
      </c>
      <c r="H11" s="8">
        <v>-0.1</v>
      </c>
      <c r="I11" s="8">
        <v>0.1</v>
      </c>
      <c r="J11" s="8">
        <v>0.1</v>
      </c>
      <c r="K11" s="8">
        <v>-0.6</v>
      </c>
      <c r="L11" s="8">
        <v>-0.6</v>
      </c>
      <c r="M11" s="8">
        <v>-0.10000000000000003</v>
      </c>
      <c r="N11" s="8">
        <v>0</v>
      </c>
      <c r="O11" s="8">
        <v>0.4</v>
      </c>
      <c r="P11" s="8">
        <v>-0.39999999999999997</v>
      </c>
      <c r="Q11" s="8">
        <v>-9.9999999999999867E-2</v>
      </c>
      <c r="R11" s="8">
        <v>-0.3</v>
      </c>
      <c r="S11" s="8">
        <v>-0.3</v>
      </c>
      <c r="T11" s="8">
        <v>-0.8</v>
      </c>
      <c r="U11" s="8">
        <v>-0.5</v>
      </c>
      <c r="V11" s="8">
        <v>-1.8000000000000003</v>
      </c>
      <c r="W11" s="8">
        <v>-9.9999999999999978E-2</v>
      </c>
      <c r="X11" s="8">
        <v>0</v>
      </c>
      <c r="Y11" s="8">
        <v>0.10000000000000003</v>
      </c>
      <c r="Z11" s="8">
        <v>-9.9999999999999978E-2</v>
      </c>
      <c r="AA11" s="8">
        <v>9.9999999999999867E-2</v>
      </c>
      <c r="AB11" s="8">
        <v>0.2</v>
      </c>
      <c r="AC11" s="8">
        <v>9.9999999999999978E-2</v>
      </c>
      <c r="AD11" s="8">
        <v>0.10000000000000003</v>
      </c>
      <c r="AE11" s="8">
        <v>-9.9999999999999978E-2</v>
      </c>
      <c r="AF11" s="8">
        <v>0.30000000000000004</v>
      </c>
      <c r="AG11" s="8">
        <v>0</v>
      </c>
      <c r="AH11" s="8">
        <v>-0.2</v>
      </c>
      <c r="AI11" s="8">
        <v>-0.19999999999999996</v>
      </c>
      <c r="AJ11" s="8">
        <v>-9.9999999999999978E-2</v>
      </c>
      <c r="AK11" s="8">
        <v>-0.39999999999999991</v>
      </c>
      <c r="AL11" s="8">
        <v>0.19999999999999996</v>
      </c>
      <c r="AM11" s="8">
        <v>9.9999999999999978E-2</v>
      </c>
      <c r="AN11" s="8">
        <v>0.10000000000000003</v>
      </c>
      <c r="AO11" s="8">
        <v>0</v>
      </c>
      <c r="AP11" s="8">
        <v>0.70000000000000018</v>
      </c>
      <c r="AQ11" s="8">
        <v>0.7</v>
      </c>
      <c r="AR11" s="8">
        <v>-0.4</v>
      </c>
      <c r="AS11" s="8">
        <v>-0.19999999999999998</v>
      </c>
      <c r="AT11" s="8">
        <v>-0.19999999999999998</v>
      </c>
      <c r="AU11" s="109">
        <v>-3.8000000000000003</v>
      </c>
      <c r="AV11" s="109">
        <v>-3.8000000000000003</v>
      </c>
      <c r="AW11" s="109">
        <v>-3.5</v>
      </c>
      <c r="AX11" s="109">
        <v>-3.5</v>
      </c>
      <c r="AY11" s="109">
        <v>-0.89999999999999991</v>
      </c>
      <c r="AZ11" s="109">
        <v>-7.8000000000000007</v>
      </c>
      <c r="BA11" s="109">
        <v>-10.9</v>
      </c>
      <c r="BB11" s="109">
        <v>-2.7</v>
      </c>
      <c r="BC11" s="109">
        <v>-22.4</v>
      </c>
      <c r="BD11" s="109">
        <v>-2.7</v>
      </c>
      <c r="BE11" s="109">
        <v>-13.2</v>
      </c>
      <c r="BF11" s="109">
        <v>-2.9</v>
      </c>
      <c r="BG11" s="109">
        <v>-6</v>
      </c>
      <c r="BH11" s="109">
        <v>-3.5999999999999996</v>
      </c>
      <c r="BI11" s="109">
        <v>-11.6</v>
      </c>
      <c r="BJ11" s="109">
        <v>-2.6999999999999997</v>
      </c>
      <c r="BK11" s="109">
        <v>-11.5</v>
      </c>
      <c r="BL11" s="109">
        <v>-12.1</v>
      </c>
      <c r="BM11" s="109">
        <v>-42.3</v>
      </c>
      <c r="BN11" s="109">
        <v>-11.9</v>
      </c>
      <c r="BO11" s="109">
        <v>-11.7</v>
      </c>
      <c r="BP11" s="109">
        <v>-10.6</v>
      </c>
      <c r="BQ11" s="109">
        <v>-9.1000000000000014</v>
      </c>
      <c r="BR11" s="109">
        <v>-43.300000000000004</v>
      </c>
      <c r="BS11" s="109">
        <v>-12.299999999999999</v>
      </c>
      <c r="BT11" s="109">
        <v>-11.2</v>
      </c>
      <c r="BU11" s="109">
        <v>-11.6</v>
      </c>
      <c r="BV11" s="109">
        <v>-12.7</v>
      </c>
      <c r="BW11" s="109">
        <v>-47.9</v>
      </c>
      <c r="BX11" s="109">
        <v>-14.6</v>
      </c>
      <c r="BY11" s="109">
        <v>-15.5</v>
      </c>
    </row>
    <row r="12" spans="2:77" ht="12.75" customHeight="1" x14ac:dyDescent="0.2">
      <c r="B12" s="10" t="s">
        <v>15</v>
      </c>
      <c r="C12" s="21">
        <v>-35.4</v>
      </c>
      <c r="D12" s="21">
        <v>-36.5</v>
      </c>
      <c r="E12" s="8">
        <v>-56</v>
      </c>
      <c r="F12" s="8">
        <v>-70.900000000000006</v>
      </c>
      <c r="G12" s="8">
        <v>-65.2</v>
      </c>
      <c r="H12" s="8">
        <v>-20.3</v>
      </c>
      <c r="I12" s="8">
        <v>-23.700000000000003</v>
      </c>
      <c r="J12" s="8">
        <v>-27.599999999999998</v>
      </c>
      <c r="K12" s="8">
        <v>-30.3</v>
      </c>
      <c r="L12" s="8">
        <v>-101.9</v>
      </c>
      <c r="M12" s="8">
        <v>-30.099999999999998</v>
      </c>
      <c r="N12" s="8">
        <v>-32.1</v>
      </c>
      <c r="O12" s="8">
        <v>-36.799999999999997</v>
      </c>
      <c r="P12" s="8">
        <v>-37.299999999999997</v>
      </c>
      <c r="Q12" s="8">
        <v>-136.30000000000001</v>
      </c>
      <c r="R12" s="8">
        <v>-30.3</v>
      </c>
      <c r="S12" s="8">
        <v>-33.400000000000006</v>
      </c>
      <c r="T12" s="8">
        <v>-29.5</v>
      </c>
      <c r="U12" s="8">
        <v>-31.7</v>
      </c>
      <c r="V12" s="8">
        <v>-124.89999999999999</v>
      </c>
      <c r="W12" s="8">
        <v>-28.6</v>
      </c>
      <c r="X12" s="8">
        <v>-27.1</v>
      </c>
      <c r="Y12" s="8">
        <v>-32.599999999999994</v>
      </c>
      <c r="Z12" s="8">
        <v>-32.5</v>
      </c>
      <c r="AA12" s="8">
        <v>-120.8</v>
      </c>
      <c r="AB12" s="8">
        <v>-36.4</v>
      </c>
      <c r="AC12" s="8">
        <v>-33.699999999999996</v>
      </c>
      <c r="AD12" s="8">
        <v>-34</v>
      </c>
      <c r="AE12" s="8">
        <v>-33.4</v>
      </c>
      <c r="AF12" s="8">
        <v>-137.39999999999998</v>
      </c>
      <c r="AG12" s="8">
        <v>-28</v>
      </c>
      <c r="AH12" s="8">
        <v>-22.2</v>
      </c>
      <c r="AI12" s="8">
        <v>-22.5</v>
      </c>
      <c r="AJ12" s="8">
        <v>-18.599999999999998</v>
      </c>
      <c r="AK12" s="8">
        <v>-91.2</v>
      </c>
      <c r="AL12" s="8">
        <v>-25.599999999999998</v>
      </c>
      <c r="AM12" s="8">
        <v>-24.299999999999997</v>
      </c>
      <c r="AN12" s="8">
        <v>-25</v>
      </c>
      <c r="AO12" s="8">
        <v>-22.5</v>
      </c>
      <c r="AP12" s="8">
        <v>-97.4</v>
      </c>
      <c r="AQ12" s="8">
        <v>-32.299999999999997</v>
      </c>
      <c r="AR12" s="8">
        <v>-30.2</v>
      </c>
      <c r="AS12" s="8">
        <v>-30.7</v>
      </c>
      <c r="AT12" s="8">
        <v>-35.900000000000006</v>
      </c>
      <c r="AU12" s="109">
        <v>-31.400000000000002</v>
      </c>
      <c r="AV12" s="109">
        <v>-41.599999999999994</v>
      </c>
      <c r="AW12" s="109">
        <v>-124.60000000000001</v>
      </c>
      <c r="AX12" s="109">
        <v>-140.1</v>
      </c>
      <c r="AY12" s="109">
        <v>-55.900000000000006</v>
      </c>
      <c r="AZ12" s="109">
        <v>-41.2</v>
      </c>
      <c r="BA12" s="109">
        <v>-54.3</v>
      </c>
      <c r="BB12" s="109">
        <v>-68.2</v>
      </c>
      <c r="BC12" s="109">
        <v>-219.5</v>
      </c>
      <c r="BD12" s="109">
        <v>-69.900000000000006</v>
      </c>
      <c r="BE12" s="109">
        <v>-68.599999999999994</v>
      </c>
      <c r="BF12" s="109">
        <v>-60.400000000000006</v>
      </c>
      <c r="BG12" s="109">
        <v>-59.9</v>
      </c>
      <c r="BH12" s="109">
        <v>-64.099999999999994</v>
      </c>
      <c r="BI12" s="109">
        <v>-63.4</v>
      </c>
      <c r="BJ12" s="109">
        <v>-91.3</v>
      </c>
      <c r="BK12" s="109">
        <v>-89.899999999999991</v>
      </c>
      <c r="BL12" s="109">
        <v>-284.90000000000003</v>
      </c>
      <c r="BM12" s="109">
        <v>-282</v>
      </c>
      <c r="BN12" s="109">
        <v>-87.100000000000009</v>
      </c>
      <c r="BO12" s="109">
        <v>-65.099999999999994</v>
      </c>
      <c r="BP12" s="109">
        <v>-78.099999999999994</v>
      </c>
      <c r="BQ12" s="109">
        <v>-118.5</v>
      </c>
      <c r="BR12" s="109">
        <v>-348.69999999999993</v>
      </c>
      <c r="BS12" s="109">
        <v>-111.3</v>
      </c>
      <c r="BT12" s="109">
        <v>-89.3</v>
      </c>
      <c r="BU12" s="109">
        <v>-221.4</v>
      </c>
      <c r="BV12" s="109">
        <v>-161.20000000000002</v>
      </c>
      <c r="BW12" s="109">
        <v>-583.19999999999993</v>
      </c>
      <c r="BX12" s="109">
        <v>-200.7</v>
      </c>
      <c r="BY12" s="109">
        <v>-182.2</v>
      </c>
    </row>
    <row r="13" spans="2:77" s="2" customFormat="1" ht="12.75" customHeight="1" x14ac:dyDescent="0.2">
      <c r="B13" s="6" t="s">
        <v>16</v>
      </c>
      <c r="C13" s="5">
        <v>81.999999999999972</v>
      </c>
      <c r="D13" s="5">
        <v>106.29999999999998</v>
      </c>
      <c r="E13" s="5">
        <v>129.69999999999993</v>
      </c>
      <c r="F13" s="5">
        <v>178.99999999999997</v>
      </c>
      <c r="G13" s="5">
        <v>169.19999999999993</v>
      </c>
      <c r="H13" s="5">
        <v>51.100000000000009</v>
      </c>
      <c r="I13" s="5">
        <v>60</v>
      </c>
      <c r="J13" s="5">
        <v>71.699999999999989</v>
      </c>
      <c r="K13" s="5">
        <v>69.7</v>
      </c>
      <c r="L13" s="5">
        <v>251.79999999999993</v>
      </c>
      <c r="M13" s="5">
        <v>69.40000000000002</v>
      </c>
      <c r="N13" s="5">
        <v>75.599999999999994</v>
      </c>
      <c r="O13" s="5">
        <v>83.600000000000037</v>
      </c>
      <c r="P13" s="5">
        <v>85.199999999999932</v>
      </c>
      <c r="Q13" s="5">
        <v>314.09999999999997</v>
      </c>
      <c r="R13" s="5">
        <v>78.900000000000034</v>
      </c>
      <c r="S13" s="5">
        <v>70.399999999999949</v>
      </c>
      <c r="T13" s="5">
        <v>77.70000000000006</v>
      </c>
      <c r="U13" s="5">
        <v>82.1</v>
      </c>
      <c r="V13" s="5">
        <v>309.20000000000005</v>
      </c>
      <c r="W13" s="5">
        <v>69.200000000000045</v>
      </c>
      <c r="X13" s="5">
        <v>70.600000000000023</v>
      </c>
      <c r="Y13" s="5">
        <v>76.399999999999991</v>
      </c>
      <c r="Z13" s="5">
        <v>80.30000000000004</v>
      </c>
      <c r="AA13" s="5">
        <v>296.7</v>
      </c>
      <c r="AB13" s="5">
        <v>86.000000000000028</v>
      </c>
      <c r="AC13" s="5">
        <v>83.80000000000004</v>
      </c>
      <c r="AD13" s="5">
        <v>92.20000000000006</v>
      </c>
      <c r="AE13" s="5">
        <v>84.799999999999983</v>
      </c>
      <c r="AF13" s="5">
        <v>346.80000000000007</v>
      </c>
      <c r="AG13" s="5">
        <v>75</v>
      </c>
      <c r="AH13" s="5">
        <v>63.499999999999957</v>
      </c>
      <c r="AI13" s="5">
        <v>76.100000000000023</v>
      </c>
      <c r="AJ13" s="5">
        <v>77.899999999999991</v>
      </c>
      <c r="AK13" s="5">
        <v>292.50000000000011</v>
      </c>
      <c r="AL13" s="5">
        <v>87.7</v>
      </c>
      <c r="AM13" s="5">
        <v>75.499999999999986</v>
      </c>
      <c r="AN13" s="5">
        <v>86.600000000000023</v>
      </c>
      <c r="AO13" s="5">
        <v>96.7</v>
      </c>
      <c r="AP13" s="5">
        <v>346.5</v>
      </c>
      <c r="AQ13" s="5">
        <v>112.40000000000002</v>
      </c>
      <c r="AR13" s="5">
        <v>99.899999999999963</v>
      </c>
      <c r="AS13" s="5">
        <v>94.600000000000009</v>
      </c>
      <c r="AT13" s="5">
        <v>110.9</v>
      </c>
      <c r="AU13" s="5">
        <v>121.5</v>
      </c>
      <c r="AV13" s="5">
        <v>160.40000000000006</v>
      </c>
      <c r="AW13" s="5">
        <v>428.4</v>
      </c>
      <c r="AX13" s="5">
        <v>483.5</v>
      </c>
      <c r="AY13" s="5">
        <v>151.00000000000009</v>
      </c>
      <c r="AZ13" s="5">
        <v>125.89999999999993</v>
      </c>
      <c r="BA13" s="5">
        <v>153.29999999999984</v>
      </c>
      <c r="BB13" s="5">
        <v>211.50000000000006</v>
      </c>
      <c r="BC13" s="5">
        <v>642.00000000000023</v>
      </c>
      <c r="BD13" s="5">
        <v>234.90000000000006</v>
      </c>
      <c r="BE13" s="5">
        <v>231.70000000000007</v>
      </c>
      <c r="BF13" s="5">
        <v>212.00000000000009</v>
      </c>
      <c r="BG13" s="5">
        <v>212.40000000000012</v>
      </c>
      <c r="BH13" s="5">
        <v>226.19999999999985</v>
      </c>
      <c r="BI13" s="5">
        <v>226.69999999999985</v>
      </c>
      <c r="BJ13" s="5">
        <v>292.50000000000006</v>
      </c>
      <c r="BK13" s="5">
        <v>288.79999999999995</v>
      </c>
      <c r="BL13" s="5">
        <v>966.30000000000018</v>
      </c>
      <c r="BM13" s="5">
        <v>959.5</v>
      </c>
      <c r="BN13" s="5">
        <v>299.99999999999989</v>
      </c>
      <c r="BO13" s="5">
        <v>146.90000000000009</v>
      </c>
      <c r="BP13" s="5">
        <v>206.60000000000005</v>
      </c>
      <c r="BQ13" s="5">
        <v>258.99999999999989</v>
      </c>
      <c r="BR13" s="5">
        <v>912.60000000000025</v>
      </c>
      <c r="BS13" s="5">
        <v>263.70000000000005</v>
      </c>
      <c r="BT13" s="5">
        <v>225.39999999999998</v>
      </c>
      <c r="BU13" s="5">
        <v>489.90000000000009</v>
      </c>
      <c r="BV13" s="5">
        <v>403.5999999999998</v>
      </c>
      <c r="BW13" s="5">
        <v>1382.2000000000007</v>
      </c>
      <c r="BX13" s="5">
        <v>500.8</v>
      </c>
      <c r="BY13" s="5">
        <v>491.7999999999999</v>
      </c>
    </row>
    <row r="14" spans="2:77" s="9" customFormat="1" ht="12.75" customHeight="1" x14ac:dyDescent="0.2">
      <c r="B14" s="23" t="s">
        <v>17</v>
      </c>
      <c r="C14" s="9">
        <v>0.317</v>
      </c>
      <c r="D14" s="9">
        <v>0.307</v>
      </c>
      <c r="E14" s="9">
        <v>0.30299999999999999</v>
      </c>
      <c r="F14" s="9">
        <v>0.317</v>
      </c>
      <c r="G14" s="9">
        <v>0.28899999999999998</v>
      </c>
      <c r="H14" s="9">
        <v>0.29299999999999998</v>
      </c>
      <c r="I14" s="9">
        <v>0.32700000000000001</v>
      </c>
      <c r="J14" s="9">
        <v>0.34399999999999997</v>
      </c>
      <c r="K14" s="9">
        <v>0.29599999999999999</v>
      </c>
      <c r="L14" s="9">
        <v>0.314</v>
      </c>
      <c r="M14" s="9">
        <v>0.29799999999999999</v>
      </c>
      <c r="N14" s="9">
        <v>0.309</v>
      </c>
      <c r="O14" s="9">
        <v>0.33700000000000002</v>
      </c>
      <c r="P14" s="9">
        <v>0.312</v>
      </c>
      <c r="Q14" s="9">
        <v>0.313</v>
      </c>
      <c r="R14" s="9">
        <v>0.28699999999999998</v>
      </c>
      <c r="S14" s="9">
        <v>0.26</v>
      </c>
      <c r="T14" s="9">
        <v>0.27700000000000002</v>
      </c>
      <c r="U14" s="9">
        <v>0.27300000000000002</v>
      </c>
      <c r="V14" s="9">
        <v>0.27500000000000002</v>
      </c>
      <c r="W14" s="9">
        <v>0.24399999999999999</v>
      </c>
      <c r="X14" s="9">
        <v>0.24199999999999999</v>
      </c>
      <c r="Y14" s="9">
        <v>0.254</v>
      </c>
      <c r="Z14" s="9">
        <v>0.25</v>
      </c>
      <c r="AA14" s="9">
        <v>0.246</v>
      </c>
      <c r="AB14" s="9">
        <v>0.26700000000000002</v>
      </c>
      <c r="AC14" s="9">
        <v>0.25800000000000001</v>
      </c>
      <c r="AD14" s="9">
        <v>0.27600000000000002</v>
      </c>
      <c r="AE14" s="9">
        <v>0.253</v>
      </c>
      <c r="AF14" s="9">
        <v>0.26300000000000001</v>
      </c>
      <c r="AG14" s="9">
        <v>0.23599999999999999</v>
      </c>
      <c r="AH14" s="9">
        <v>0.20899999999999999</v>
      </c>
      <c r="AI14" s="9">
        <v>0.23499999999999999</v>
      </c>
      <c r="AJ14" s="9">
        <v>0.22900000000000001</v>
      </c>
      <c r="AK14" s="9">
        <v>0.22700000000000001</v>
      </c>
      <c r="AL14" s="9">
        <v>0.252</v>
      </c>
      <c r="AM14" s="9">
        <v>0.224</v>
      </c>
      <c r="AN14" s="9">
        <v>0.23400000000000001</v>
      </c>
      <c r="AO14" s="9">
        <v>0.24399999999999999</v>
      </c>
      <c r="AP14" s="9">
        <v>0.23899999999999999</v>
      </c>
      <c r="AQ14" s="9">
        <v>0.27300000000000002</v>
      </c>
      <c r="AR14" s="9">
        <v>0.25</v>
      </c>
      <c r="AS14" s="9">
        <v>0.19800000000000001</v>
      </c>
      <c r="AT14" s="9">
        <v>0.23300000000000001</v>
      </c>
      <c r="AU14" s="9">
        <v>0.20799999999999999</v>
      </c>
      <c r="AV14" s="9">
        <v>0.27600000000000002</v>
      </c>
      <c r="AW14" s="9">
        <v>0.22900000000000001</v>
      </c>
      <c r="AX14" s="9">
        <v>0.25800000000000001</v>
      </c>
      <c r="AY14" s="9">
        <v>0.251</v>
      </c>
      <c r="AZ14" s="9">
        <v>0.221</v>
      </c>
      <c r="BA14" s="9">
        <v>0.23899999999999999</v>
      </c>
      <c r="BB14" s="9">
        <v>0.28899999999999998</v>
      </c>
      <c r="BC14" s="9">
        <v>0.252</v>
      </c>
      <c r="BD14" s="9">
        <v>0.312</v>
      </c>
      <c r="BE14" s="9">
        <v>0.307</v>
      </c>
      <c r="BF14" s="9">
        <v>0.28199999999999997</v>
      </c>
      <c r="BG14" s="9">
        <v>0.28299999999999997</v>
      </c>
      <c r="BH14" s="9">
        <v>0.27100000000000002</v>
      </c>
      <c r="BI14" s="9">
        <v>0.27200000000000002</v>
      </c>
      <c r="BJ14" s="9">
        <v>0.29399999999999998</v>
      </c>
      <c r="BK14" s="9">
        <v>0.40100000000000002</v>
      </c>
      <c r="BL14" s="9">
        <v>0.28999999999999998</v>
      </c>
      <c r="BM14" s="9">
        <v>0.314</v>
      </c>
      <c r="BN14" s="9">
        <v>0.33600000000000002</v>
      </c>
      <c r="BO14" s="9">
        <v>0.308</v>
      </c>
      <c r="BP14" s="9">
        <v>0.27200000000000002</v>
      </c>
      <c r="BQ14" s="9">
        <v>0.25600000000000001</v>
      </c>
      <c r="BR14" s="9">
        <v>0.28999999999999998</v>
      </c>
      <c r="BS14" s="9">
        <v>0.26900000000000002</v>
      </c>
      <c r="BT14" s="9">
        <v>0.24199999999999999</v>
      </c>
      <c r="BU14" s="9">
        <v>0.42099999999999999</v>
      </c>
      <c r="BV14" s="9">
        <v>0.30499999999999999</v>
      </c>
      <c r="BW14" s="9">
        <v>0.314</v>
      </c>
      <c r="BX14" s="9">
        <v>0.377</v>
      </c>
      <c r="BY14" s="9">
        <v>0.372</v>
      </c>
    </row>
    <row r="15" spans="2:77" s="2" customFormat="1" ht="12.75" customHeight="1" x14ac:dyDescent="0.2">
      <c r="B15" s="6" t="s">
        <v>0</v>
      </c>
      <c r="C15" s="5">
        <v>126.09999999999997</v>
      </c>
      <c r="D15" s="5">
        <v>153.19999999999999</v>
      </c>
      <c r="E15" s="5">
        <v>200.49999999999994</v>
      </c>
      <c r="F15" s="5">
        <v>264.39999999999998</v>
      </c>
      <c r="G15" s="5">
        <v>250.6999999999999</v>
      </c>
      <c r="H15" s="5">
        <v>75.2</v>
      </c>
      <c r="I15" s="5">
        <v>87.2</v>
      </c>
      <c r="J15" s="5">
        <v>102.79999999999998</v>
      </c>
      <c r="K15" s="5">
        <v>104.89999999999999</v>
      </c>
      <c r="L15" s="5">
        <v>369.49999999999994</v>
      </c>
      <c r="M15" s="5">
        <v>103.9</v>
      </c>
      <c r="N15" s="5">
        <v>111.89999999999999</v>
      </c>
      <c r="O15" s="5">
        <v>124.00000000000003</v>
      </c>
      <c r="P15" s="5">
        <v>127.59999999999994</v>
      </c>
      <c r="Q15" s="5">
        <v>467.8</v>
      </c>
      <c r="R15" s="5">
        <v>114.50000000000003</v>
      </c>
      <c r="S15" s="5">
        <v>109.09999999999995</v>
      </c>
      <c r="T15" s="5">
        <v>113.10000000000005</v>
      </c>
      <c r="U15" s="5">
        <v>119.6</v>
      </c>
      <c r="V15" s="5">
        <v>456.20000000000005</v>
      </c>
      <c r="W15" s="5">
        <v>103.40000000000003</v>
      </c>
      <c r="X15" s="5">
        <v>103.40000000000002</v>
      </c>
      <c r="Y15" s="5">
        <v>114.6</v>
      </c>
      <c r="Z15" s="5">
        <v>118.60000000000004</v>
      </c>
      <c r="AA15" s="5">
        <v>440</v>
      </c>
      <c r="AB15" s="5">
        <v>128.10000000000002</v>
      </c>
      <c r="AC15" s="5">
        <v>123.10000000000004</v>
      </c>
      <c r="AD15" s="5">
        <v>131.40000000000006</v>
      </c>
      <c r="AE15" s="5">
        <v>123.99999999999999</v>
      </c>
      <c r="AF15" s="5">
        <v>506.6</v>
      </c>
      <c r="AG15" s="5">
        <v>108.6</v>
      </c>
      <c r="AH15" s="5">
        <v>91.599999999999966</v>
      </c>
      <c r="AI15" s="5">
        <v>104.50000000000003</v>
      </c>
      <c r="AJ15" s="5">
        <v>102.29999999999998</v>
      </c>
      <c r="AK15" s="5">
        <v>406.80000000000007</v>
      </c>
      <c r="AL15" s="5">
        <v>119.3</v>
      </c>
      <c r="AM15" s="5">
        <v>105.69999999999999</v>
      </c>
      <c r="AN15" s="5">
        <v>117.60000000000002</v>
      </c>
      <c r="AO15" s="5">
        <v>125.2</v>
      </c>
      <c r="AP15" s="5">
        <v>467.59999999999997</v>
      </c>
      <c r="AQ15" s="5">
        <v>149.60000000000002</v>
      </c>
      <c r="AR15" s="5">
        <v>136.09999999999997</v>
      </c>
      <c r="AS15" s="5">
        <v>131.80000000000001</v>
      </c>
      <c r="AT15" s="5">
        <v>153.30000000000001</v>
      </c>
      <c r="AU15" s="5">
        <v>163.30000000000001</v>
      </c>
      <c r="AV15" s="5">
        <v>212.40000000000006</v>
      </c>
      <c r="AW15" s="5">
        <v>580.70000000000005</v>
      </c>
      <c r="AX15" s="5">
        <v>651.30000000000007</v>
      </c>
      <c r="AY15" s="5">
        <v>214.40000000000009</v>
      </c>
      <c r="AZ15" s="5">
        <v>181.69999999999996</v>
      </c>
      <c r="BA15" s="5">
        <v>225.39999999999986</v>
      </c>
      <c r="BB15" s="5">
        <v>289.40000000000003</v>
      </c>
      <c r="BC15" s="5">
        <v>911.00000000000023</v>
      </c>
      <c r="BD15" s="5">
        <v>314.80000000000007</v>
      </c>
      <c r="BE15" s="5">
        <v>340.80000000000007</v>
      </c>
      <c r="BF15" s="5">
        <v>283.10000000000008</v>
      </c>
      <c r="BG15" s="5">
        <v>302.40000000000015</v>
      </c>
      <c r="BH15" s="5">
        <v>301.69999999999987</v>
      </c>
      <c r="BI15" s="5">
        <v>329.19999999999987</v>
      </c>
      <c r="BJ15" s="5">
        <v>394.70000000000005</v>
      </c>
      <c r="BK15" s="5">
        <v>420.09999999999991</v>
      </c>
      <c r="BL15" s="5">
        <v>1294.4000000000001</v>
      </c>
      <c r="BM15" s="5">
        <v>1392.6</v>
      </c>
      <c r="BN15" s="5">
        <v>427.59999999999991</v>
      </c>
      <c r="BO15" s="5">
        <v>254.70000000000007</v>
      </c>
      <c r="BP15" s="5">
        <v>325.80000000000007</v>
      </c>
      <c r="BQ15" s="5">
        <v>417.19999999999993</v>
      </c>
      <c r="BR15" s="5">
        <v>1425.3000000000002</v>
      </c>
      <c r="BS15" s="5">
        <v>420</v>
      </c>
      <c r="BT15" s="5">
        <v>359.59999999999997</v>
      </c>
      <c r="BU15" s="5">
        <v>760.10000000000014</v>
      </c>
      <c r="BV15" s="5">
        <v>616.39999999999986</v>
      </c>
      <c r="BW15" s="5">
        <v>2155.9000000000005</v>
      </c>
      <c r="BX15" s="5">
        <v>757.4</v>
      </c>
      <c r="BY15" s="5">
        <v>729.99999999999989</v>
      </c>
    </row>
    <row r="16" spans="2:77" s="9" customFormat="1" ht="12.75" customHeight="1" x14ac:dyDescent="0.2">
      <c r="B16" s="23" t="s">
        <v>18</v>
      </c>
      <c r="C16" s="9">
        <v>0.47334834834834827</v>
      </c>
      <c r="D16" s="9">
        <v>0.43350311262026031</v>
      </c>
      <c r="E16" s="9">
        <v>0.46070772058823517</v>
      </c>
      <c r="F16" s="9">
        <v>0.4602262837249782</v>
      </c>
      <c r="G16" s="9">
        <v>0.42113220225096576</v>
      </c>
      <c r="H16" s="9">
        <v>0.42485875706214693</v>
      </c>
      <c r="I16" s="9">
        <v>0.46655965757089352</v>
      </c>
      <c r="J16" s="9">
        <v>0.48559282002834192</v>
      </c>
      <c r="K16" s="9">
        <v>0.43872856545378502</v>
      </c>
      <c r="L16" s="9">
        <v>0.45381970031933183</v>
      </c>
      <c r="M16" s="9">
        <v>0.43988145639288739</v>
      </c>
      <c r="N16" s="9">
        <v>0.46106304079110011</v>
      </c>
      <c r="O16" s="9">
        <v>0.50509164969450104</v>
      </c>
      <c r="P16" s="9">
        <v>0.47171903881700539</v>
      </c>
      <c r="Q16" s="9">
        <v>0.47015075376884424</v>
      </c>
      <c r="R16" s="9">
        <v>0.42111070246414128</v>
      </c>
      <c r="S16" s="9">
        <v>0.40633147113594031</v>
      </c>
      <c r="T16" s="9">
        <v>0.41022850924918403</v>
      </c>
      <c r="U16" s="9">
        <v>0.40542372881355931</v>
      </c>
      <c r="V16" s="9">
        <v>0.41062106210621069</v>
      </c>
      <c r="W16" s="9">
        <v>0.35940215502259304</v>
      </c>
      <c r="X16" s="9">
        <v>0.36242551699964953</v>
      </c>
      <c r="Y16" s="9">
        <v>0.38913412563667232</v>
      </c>
      <c r="Z16" s="9">
        <v>0.37603043753963228</v>
      </c>
      <c r="AA16" s="9">
        <v>0.37193575655114114</v>
      </c>
      <c r="AB16" s="9">
        <v>0.40525150268902249</v>
      </c>
      <c r="AC16" s="9">
        <v>0.38348909657320879</v>
      </c>
      <c r="AD16" s="9">
        <v>0.39878603945371788</v>
      </c>
      <c r="AE16" s="9">
        <v>0.36959761549925479</v>
      </c>
      <c r="AF16" s="9">
        <v>0.38906381998310424</v>
      </c>
      <c r="AG16" s="9">
        <v>0.34563971992361553</v>
      </c>
      <c r="AH16" s="9">
        <v>0.30492676431424759</v>
      </c>
      <c r="AI16" s="9">
        <v>0.3251400124455508</v>
      </c>
      <c r="AJ16" s="9">
        <v>0.30203720106288745</v>
      </c>
      <c r="AK16" s="9">
        <v>0.31915895182802451</v>
      </c>
      <c r="AL16" s="9">
        <v>0.34680232558139534</v>
      </c>
      <c r="AM16" s="9">
        <v>0.31846941849954802</v>
      </c>
      <c r="AN16" s="9">
        <v>0.3206106870229008</v>
      </c>
      <c r="AO16" s="9">
        <v>0.3112879164594729</v>
      </c>
      <c r="AP16" s="9">
        <v>0.32359861591695499</v>
      </c>
      <c r="AQ16" s="9">
        <v>0.36684649337910746</v>
      </c>
      <c r="AR16" s="9">
        <v>0.33897882938978824</v>
      </c>
      <c r="AS16" s="9">
        <v>0.27660020986358869</v>
      </c>
      <c r="AT16" s="9">
        <v>0.32172088142707245</v>
      </c>
      <c r="AU16" s="9">
        <v>0.28198929373165255</v>
      </c>
      <c r="AV16" s="9">
        <v>0.36677603177344165</v>
      </c>
      <c r="AW16" s="9">
        <v>0.3113672922252011</v>
      </c>
      <c r="AX16" s="9">
        <v>0.34922252010723864</v>
      </c>
      <c r="AY16" s="9">
        <v>0.35792988313856433</v>
      </c>
      <c r="AZ16" s="9">
        <v>0.32113821138211379</v>
      </c>
      <c r="BA16" s="9">
        <v>0.35130922693266814</v>
      </c>
      <c r="BB16" s="9">
        <v>0.39638405697849616</v>
      </c>
      <c r="BC16" s="9">
        <v>0.35915631776069395</v>
      </c>
      <c r="BD16" s="9">
        <v>0.41984529207788751</v>
      </c>
      <c r="BE16" s="9">
        <v>0.45452120565484133</v>
      </c>
      <c r="BF16" s="9">
        <v>0.37802109760982783</v>
      </c>
      <c r="BG16" s="9">
        <v>0.40379222860194969</v>
      </c>
      <c r="BH16" s="9">
        <v>0.36283824413710153</v>
      </c>
      <c r="BI16" s="9">
        <v>0.39591100420926029</v>
      </c>
      <c r="BJ16" s="9">
        <v>0.39764255490630673</v>
      </c>
      <c r="BK16" s="9">
        <v>0.58485312543505485</v>
      </c>
      <c r="BL16" s="9">
        <v>0.38953925787715549</v>
      </c>
      <c r="BM16" s="9">
        <v>0.45679984255067896</v>
      </c>
      <c r="BN16" s="9">
        <v>0.47888901332736022</v>
      </c>
      <c r="BO16" s="9">
        <v>0.53106755629691416</v>
      </c>
      <c r="BP16" s="9">
        <v>0.42907941525088905</v>
      </c>
      <c r="BQ16" s="9">
        <v>0.41176470588235292</v>
      </c>
      <c r="BR16" s="9">
        <v>0.4531955484896662</v>
      </c>
      <c r="BS16" s="9">
        <v>0.42899999999999999</v>
      </c>
      <c r="BT16" s="9">
        <v>0.38600000000000001</v>
      </c>
      <c r="BU16" s="9">
        <v>0.65300000000000002</v>
      </c>
      <c r="BV16" s="9">
        <v>0.46600000000000003</v>
      </c>
      <c r="BW16" s="9">
        <v>0.49</v>
      </c>
      <c r="BX16" s="9">
        <v>0.57099999999999995</v>
      </c>
      <c r="BY16" s="9">
        <v>0.55200000000000005</v>
      </c>
    </row>
    <row r="17" spans="2:77" x14ac:dyDescent="0.2">
      <c r="B17" s="10"/>
      <c r="C17" s="21"/>
      <c r="D17" s="21"/>
      <c r="H17" s="74"/>
      <c r="I17" s="74"/>
      <c r="J17" s="74"/>
      <c r="K17" s="74"/>
      <c r="M17" s="74"/>
      <c r="N17" s="74"/>
      <c r="O17" s="74"/>
      <c r="P17" s="59"/>
      <c r="Q17" s="9"/>
      <c r="R17" s="74"/>
      <c r="S17" s="74"/>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row>
    <row r="18" spans="2:77" ht="63.75" x14ac:dyDescent="0.2">
      <c r="B18" s="24" t="s">
        <v>196</v>
      </c>
      <c r="C18" s="25">
        <v>2005</v>
      </c>
      <c r="D18" s="25">
        <v>2006</v>
      </c>
      <c r="E18" s="25">
        <v>2007</v>
      </c>
      <c r="F18" s="26">
        <v>2008</v>
      </c>
      <c r="G18" s="26">
        <v>2009</v>
      </c>
      <c r="H18" s="26" t="s">
        <v>136</v>
      </c>
      <c r="I18" s="26" t="s">
        <v>137</v>
      </c>
      <c r="J18" s="26" t="s">
        <v>138</v>
      </c>
      <c r="K18" s="26" t="s">
        <v>139</v>
      </c>
      <c r="L18" s="26">
        <v>2010</v>
      </c>
      <c r="M18" s="26" t="s">
        <v>140</v>
      </c>
      <c r="N18" s="26" t="s">
        <v>141</v>
      </c>
      <c r="O18" s="26" t="s">
        <v>142</v>
      </c>
      <c r="P18" s="26" t="s">
        <v>143</v>
      </c>
      <c r="Q18" s="26">
        <v>2011</v>
      </c>
      <c r="R18" s="26" t="s">
        <v>145</v>
      </c>
      <c r="S18" s="26" t="s">
        <v>144</v>
      </c>
      <c r="T18" s="26" t="s">
        <v>147</v>
      </c>
      <c r="U18" s="26" t="s">
        <v>148</v>
      </c>
      <c r="V18" s="26">
        <v>2012</v>
      </c>
      <c r="W18" s="26" t="s">
        <v>149</v>
      </c>
      <c r="X18" s="26" t="s">
        <v>150</v>
      </c>
      <c r="Y18" s="26" t="s">
        <v>152</v>
      </c>
      <c r="Z18" s="26" t="s">
        <v>191</v>
      </c>
      <c r="AA18" s="26">
        <v>2013</v>
      </c>
      <c r="AB18" s="26" t="s">
        <v>194</v>
      </c>
      <c r="AC18" s="26" t="s">
        <v>234</v>
      </c>
      <c r="AD18" s="26" t="s">
        <v>235</v>
      </c>
      <c r="AE18" s="26" t="s">
        <v>236</v>
      </c>
      <c r="AF18" s="26">
        <v>2014</v>
      </c>
      <c r="AG18" s="26" t="s">
        <v>237</v>
      </c>
      <c r="AH18" s="26" t="s">
        <v>240</v>
      </c>
      <c r="AI18" s="26" t="s">
        <v>242</v>
      </c>
      <c r="AJ18" s="25" t="s">
        <v>243</v>
      </c>
      <c r="AK18" s="25">
        <v>2015</v>
      </c>
      <c r="AL18" s="25" t="s">
        <v>244</v>
      </c>
      <c r="AM18" s="25" t="s">
        <v>245</v>
      </c>
      <c r="AN18" s="25" t="s">
        <v>246</v>
      </c>
      <c r="AO18" s="25" t="s">
        <v>249</v>
      </c>
      <c r="AP18" s="25">
        <v>2016</v>
      </c>
      <c r="AQ18" s="25" t="s">
        <v>250</v>
      </c>
      <c r="AR18" s="25" t="s">
        <v>251</v>
      </c>
      <c r="AS18" s="25" t="s">
        <v>252</v>
      </c>
      <c r="AT18" s="107" t="s">
        <v>253</v>
      </c>
      <c r="AU18" s="107" t="s">
        <v>259</v>
      </c>
      <c r="AV18" s="107" t="s">
        <v>260</v>
      </c>
      <c r="AW18" s="107">
        <v>2017</v>
      </c>
      <c r="AX18" s="107" t="s">
        <v>261</v>
      </c>
      <c r="AY18" s="107" t="s">
        <v>275</v>
      </c>
      <c r="AZ18" s="107" t="s">
        <v>279</v>
      </c>
      <c r="BA18" s="107" t="s">
        <v>280</v>
      </c>
      <c r="BB18" s="107" t="s">
        <v>281</v>
      </c>
      <c r="BC18" s="107">
        <v>2018</v>
      </c>
      <c r="BD18" s="107" t="s">
        <v>282</v>
      </c>
      <c r="BE18" s="107" t="s">
        <v>283</v>
      </c>
      <c r="BF18" s="107" t="s">
        <v>290</v>
      </c>
      <c r="BG18" s="107" t="s">
        <v>291</v>
      </c>
      <c r="BH18" s="107" t="s">
        <v>292</v>
      </c>
      <c r="BI18" s="107" t="s">
        <v>293</v>
      </c>
      <c r="BJ18" s="107" t="s">
        <v>304</v>
      </c>
      <c r="BK18" s="107" t="s">
        <v>295</v>
      </c>
      <c r="BL18" s="107" t="s">
        <v>303</v>
      </c>
      <c r="BM18" s="107">
        <v>2019</v>
      </c>
      <c r="BN18" s="107" t="s">
        <v>298</v>
      </c>
      <c r="BO18" s="107" t="s">
        <v>302</v>
      </c>
      <c r="BP18" s="107" t="s">
        <v>305</v>
      </c>
      <c r="BQ18" s="107" t="s">
        <v>308</v>
      </c>
      <c r="BR18" s="107">
        <v>2020</v>
      </c>
      <c r="BS18" s="107" t="s">
        <v>319</v>
      </c>
      <c r="BT18" s="107" t="s">
        <v>320</v>
      </c>
      <c r="BU18" s="107" t="s">
        <v>321</v>
      </c>
      <c r="BV18" s="107" t="s">
        <v>322</v>
      </c>
      <c r="BW18" s="107">
        <v>2021</v>
      </c>
      <c r="BX18" s="107" t="str">
        <f>BX2</f>
        <v>1Q22</v>
      </c>
      <c r="BY18" s="107" t="str">
        <f>BY2</f>
        <v>2Q22</v>
      </c>
    </row>
    <row r="19" spans="2:77" ht="12.75" customHeight="1" x14ac:dyDescent="0.2">
      <c r="B19" s="10" t="s">
        <v>155</v>
      </c>
      <c r="C19" s="21">
        <v>369.9</v>
      </c>
      <c r="D19" s="21">
        <v>454.9</v>
      </c>
      <c r="E19" s="8">
        <v>687</v>
      </c>
      <c r="F19" s="8">
        <v>757.6</v>
      </c>
      <c r="G19" s="8">
        <v>649.5</v>
      </c>
      <c r="H19" s="8">
        <v>232.4</v>
      </c>
      <c r="I19" s="8">
        <v>248.3</v>
      </c>
      <c r="J19" s="8">
        <v>307.89999999999998</v>
      </c>
      <c r="K19" s="8">
        <v>316.10000000000002</v>
      </c>
      <c r="L19" s="8">
        <v>1104.7</v>
      </c>
      <c r="M19" s="8">
        <v>288</v>
      </c>
      <c r="N19" s="8">
        <v>301.3</v>
      </c>
      <c r="O19" s="8">
        <v>337.1</v>
      </c>
      <c r="P19" s="8">
        <v>318.3</v>
      </c>
      <c r="Q19" s="8">
        <v>1244.7</v>
      </c>
      <c r="R19" s="8">
        <v>301.8</v>
      </c>
      <c r="S19" s="8">
        <v>327.60000000000002</v>
      </c>
      <c r="T19" s="8">
        <v>325.3</v>
      </c>
      <c r="U19" s="8">
        <v>298.89999999999998</v>
      </c>
      <c r="V19" s="8">
        <v>1253.5999999999999</v>
      </c>
      <c r="W19" s="8">
        <v>304.7</v>
      </c>
      <c r="X19" s="8">
        <v>321.39999999999998</v>
      </c>
      <c r="Y19" s="8">
        <v>428.3</v>
      </c>
      <c r="Z19" s="8">
        <v>431.7</v>
      </c>
      <c r="AA19" s="8">
        <v>1486.1</v>
      </c>
      <c r="AB19" s="8">
        <v>406.4</v>
      </c>
      <c r="AC19" s="8">
        <v>353.1</v>
      </c>
      <c r="AD19" s="8">
        <v>455.7</v>
      </c>
      <c r="AE19" s="8">
        <v>456.2</v>
      </c>
      <c r="AF19" s="8">
        <v>1671.4</v>
      </c>
      <c r="AG19" s="8">
        <v>450.6</v>
      </c>
      <c r="AH19" s="8">
        <v>415</v>
      </c>
      <c r="AI19" s="8">
        <v>416.4</v>
      </c>
      <c r="AJ19" s="8">
        <v>397.2</v>
      </c>
      <c r="AK19" s="8">
        <v>1679.2</v>
      </c>
      <c r="AL19" s="8">
        <v>436.2</v>
      </c>
      <c r="AM19" s="8">
        <v>393.8</v>
      </c>
      <c r="AN19" s="8">
        <v>517.5</v>
      </c>
      <c r="AO19" s="8">
        <v>650.29999999999995</v>
      </c>
      <c r="AP19" s="8">
        <v>1997.8</v>
      </c>
      <c r="AQ19" s="8">
        <v>678.8</v>
      </c>
      <c r="AR19" s="8">
        <v>664</v>
      </c>
      <c r="AS19" s="8">
        <v>771.1</v>
      </c>
      <c r="AT19" s="8">
        <v>771.1</v>
      </c>
      <c r="AU19" s="109">
        <v>876.2</v>
      </c>
      <c r="AV19" s="109">
        <v>876.2</v>
      </c>
      <c r="AW19" s="109">
        <v>2990</v>
      </c>
      <c r="AX19" s="109">
        <v>2990</v>
      </c>
      <c r="AY19" s="109">
        <v>853.8</v>
      </c>
      <c r="AZ19" s="109">
        <v>823</v>
      </c>
      <c r="BA19" s="109">
        <v>1072.0999999999999</v>
      </c>
      <c r="BB19" s="109">
        <v>1170.4000000000001</v>
      </c>
      <c r="BC19" s="109">
        <v>3919.2</v>
      </c>
      <c r="BD19" s="109">
        <v>1280.8</v>
      </c>
      <c r="BE19" s="109">
        <v>1280.8</v>
      </c>
      <c r="BF19" s="109">
        <v>1238.3</v>
      </c>
      <c r="BG19" s="109">
        <v>1238.3</v>
      </c>
      <c r="BH19" s="109">
        <v>1406</v>
      </c>
      <c r="BI19" s="109">
        <v>1406</v>
      </c>
      <c r="BJ19" s="109">
        <v>1554.5</v>
      </c>
      <c r="BK19" s="109">
        <v>1554.5</v>
      </c>
      <c r="BL19" s="109">
        <v>5479.6</v>
      </c>
      <c r="BM19" s="109">
        <v>5479.6</v>
      </c>
      <c r="BN19" s="109">
        <v>1414.4</v>
      </c>
      <c r="BO19" s="109">
        <v>665.3</v>
      </c>
      <c r="BP19" s="109">
        <v>1684.5</v>
      </c>
      <c r="BQ19" s="109">
        <v>1386.5</v>
      </c>
      <c r="BR19" s="109">
        <v>5150.7</v>
      </c>
      <c r="BS19" s="109">
        <v>1334.7</v>
      </c>
      <c r="BT19" s="109">
        <v>1239.4000000000001</v>
      </c>
      <c r="BU19" s="109">
        <v>1039.4000000000001</v>
      </c>
      <c r="BV19" s="109">
        <v>799.8</v>
      </c>
      <c r="BW19" s="109">
        <v>4413.3</v>
      </c>
      <c r="BX19" s="109">
        <v>813.1</v>
      </c>
      <c r="BY19" s="109">
        <v>1108.9000000000001</v>
      </c>
    </row>
    <row r="20" spans="2:77" ht="12.75" customHeight="1" x14ac:dyDescent="0.2">
      <c r="B20" s="10" t="s">
        <v>9</v>
      </c>
      <c r="C20" s="21">
        <v>-1.5</v>
      </c>
      <c r="D20" s="21">
        <v>-1.3</v>
      </c>
      <c r="E20" s="8">
        <v>-2.2999999999999998</v>
      </c>
      <c r="F20" s="8">
        <v>-2</v>
      </c>
      <c r="G20" s="8">
        <v>-1.6</v>
      </c>
      <c r="H20" s="8">
        <v>-0.8</v>
      </c>
      <c r="I20" s="8">
        <v>-0.7</v>
      </c>
      <c r="J20" s="8">
        <v>-1.3</v>
      </c>
      <c r="K20" s="8">
        <v>-0.9</v>
      </c>
      <c r="L20" s="8">
        <v>-3.6</v>
      </c>
      <c r="M20" s="8">
        <v>-0.8</v>
      </c>
      <c r="N20" s="8">
        <v>-1</v>
      </c>
      <c r="O20" s="8">
        <v>-0.8</v>
      </c>
      <c r="P20" s="8">
        <v>-1</v>
      </c>
      <c r="Q20" s="8">
        <v>-3.6</v>
      </c>
      <c r="R20" s="8">
        <v>-1</v>
      </c>
      <c r="S20" s="8">
        <v>-0.8</v>
      </c>
      <c r="T20" s="8">
        <v>-0.8</v>
      </c>
      <c r="U20" s="8">
        <v>-0.8</v>
      </c>
      <c r="V20" s="8">
        <v>-3.3</v>
      </c>
      <c r="W20" s="8">
        <v>-0.7</v>
      </c>
      <c r="X20" s="8">
        <v>-0.7</v>
      </c>
      <c r="Y20" s="8">
        <v>-0.9</v>
      </c>
      <c r="Z20" s="8">
        <v>-0.7</v>
      </c>
      <c r="AA20" s="8">
        <v>-3.1</v>
      </c>
      <c r="AB20" s="8">
        <v>-1.1000000000000001</v>
      </c>
      <c r="AC20" s="8">
        <v>-0.7</v>
      </c>
      <c r="AD20" s="8">
        <v>-0.7</v>
      </c>
      <c r="AE20" s="8">
        <v>-0.9</v>
      </c>
      <c r="AF20" s="8">
        <v>-3.5</v>
      </c>
      <c r="AG20" s="8">
        <v>-0.8</v>
      </c>
      <c r="AH20" s="8">
        <v>-0.6</v>
      </c>
      <c r="AI20" s="8">
        <v>-0.6</v>
      </c>
      <c r="AJ20" s="8">
        <v>-0.6</v>
      </c>
      <c r="AK20" s="8">
        <v>-2.5</v>
      </c>
      <c r="AL20" s="8">
        <v>-0.4</v>
      </c>
      <c r="AM20" s="8">
        <v>-0.6</v>
      </c>
      <c r="AN20" s="8">
        <v>-0.6</v>
      </c>
      <c r="AO20" s="8">
        <v>-1.1000000000000001</v>
      </c>
      <c r="AP20" s="8">
        <v>-2.7</v>
      </c>
      <c r="AQ20" s="8">
        <v>-0.9</v>
      </c>
      <c r="AR20" s="8">
        <v>-1</v>
      </c>
      <c r="AS20" s="8">
        <v>-1.2</v>
      </c>
      <c r="AT20" s="8">
        <v>-1.2</v>
      </c>
      <c r="AU20" s="109">
        <v>-1.8</v>
      </c>
      <c r="AV20" s="109">
        <v>-1.8</v>
      </c>
      <c r="AW20" s="109">
        <v>-4.9000000000000004</v>
      </c>
      <c r="AX20" s="109">
        <v>-4.9000000000000004</v>
      </c>
      <c r="AY20" s="109">
        <v>-1.4</v>
      </c>
      <c r="AZ20" s="109">
        <v>-1.2</v>
      </c>
      <c r="BA20" s="109">
        <v>-1.9</v>
      </c>
      <c r="BB20" s="109">
        <v>-2.8</v>
      </c>
      <c r="BC20" s="109">
        <v>-7.4</v>
      </c>
      <c r="BD20" s="109">
        <v>-2.8</v>
      </c>
      <c r="BE20" s="109">
        <v>-2.8</v>
      </c>
      <c r="BF20" s="109">
        <v>-2.9</v>
      </c>
      <c r="BG20" s="109">
        <v>-2.9</v>
      </c>
      <c r="BH20" s="109">
        <v>-3.8</v>
      </c>
      <c r="BI20" s="109">
        <v>-3.8</v>
      </c>
      <c r="BJ20" s="109">
        <v>-4.4000000000000004</v>
      </c>
      <c r="BK20" s="109">
        <v>-4.4000000000000004</v>
      </c>
      <c r="BL20" s="109">
        <v>-13.8</v>
      </c>
      <c r="BM20" s="109">
        <v>-13.8</v>
      </c>
      <c r="BN20" s="109">
        <v>-3.2</v>
      </c>
      <c r="BO20" s="109">
        <v>-0.8</v>
      </c>
      <c r="BP20" s="109">
        <v>-2.5</v>
      </c>
      <c r="BQ20" s="109">
        <v>-3.5</v>
      </c>
      <c r="BR20" s="109">
        <v>-10</v>
      </c>
      <c r="BS20" s="109">
        <v>-1.5</v>
      </c>
      <c r="BT20" s="109">
        <v>-1.4</v>
      </c>
      <c r="BU20" s="109">
        <v>-1.4</v>
      </c>
      <c r="BV20" s="109">
        <v>-1</v>
      </c>
      <c r="BW20" s="109">
        <v>-5.2</v>
      </c>
      <c r="BX20" s="109">
        <v>-1.1000000000000001</v>
      </c>
      <c r="BY20" s="109">
        <v>-1.3</v>
      </c>
    </row>
    <row r="21" spans="2:77" ht="12.75" customHeight="1" x14ac:dyDescent="0.2">
      <c r="B21" s="6" t="s">
        <v>39</v>
      </c>
      <c r="C21" s="19">
        <v>368.4</v>
      </c>
      <c r="D21" s="19">
        <v>453.59999999999997</v>
      </c>
      <c r="E21" s="19">
        <v>684.7</v>
      </c>
      <c r="F21" s="19">
        <v>755.6</v>
      </c>
      <c r="G21" s="19">
        <v>647.9</v>
      </c>
      <c r="H21" s="19">
        <v>231.6</v>
      </c>
      <c r="I21" s="19">
        <v>247.60000000000002</v>
      </c>
      <c r="J21" s="19">
        <v>306.59999999999997</v>
      </c>
      <c r="K21" s="19">
        <v>315.20000000000005</v>
      </c>
      <c r="L21" s="19">
        <v>1101.1000000000001</v>
      </c>
      <c r="M21" s="19">
        <v>287.2</v>
      </c>
      <c r="N21" s="19">
        <v>300.3</v>
      </c>
      <c r="O21" s="19">
        <v>336.3</v>
      </c>
      <c r="P21" s="19">
        <v>317.3</v>
      </c>
      <c r="Q21" s="19">
        <v>1241.0999999999999</v>
      </c>
      <c r="R21" s="19">
        <v>300.8</v>
      </c>
      <c r="S21" s="19">
        <v>326.8</v>
      </c>
      <c r="T21" s="8">
        <v>324.5</v>
      </c>
      <c r="U21" s="8">
        <v>298.09999999999997</v>
      </c>
      <c r="V21" s="8">
        <v>1250.3</v>
      </c>
      <c r="W21" s="8">
        <v>304</v>
      </c>
      <c r="X21" s="8">
        <v>320.7</v>
      </c>
      <c r="Y21" s="8">
        <v>427.40000000000003</v>
      </c>
      <c r="Z21" s="8">
        <v>431</v>
      </c>
      <c r="AA21" s="8">
        <v>1483</v>
      </c>
      <c r="AB21" s="8">
        <v>405.29999999999995</v>
      </c>
      <c r="AC21" s="8">
        <v>352.40000000000003</v>
      </c>
      <c r="AD21" s="8">
        <v>455</v>
      </c>
      <c r="AE21" s="8">
        <v>455.3</v>
      </c>
      <c r="AF21" s="8">
        <v>1667.9</v>
      </c>
      <c r="AG21" s="8">
        <v>449.8</v>
      </c>
      <c r="AH21" s="8">
        <v>414.4</v>
      </c>
      <c r="AI21" s="8">
        <v>415.79999999999995</v>
      </c>
      <c r="AJ21" s="8">
        <v>396.59999999999997</v>
      </c>
      <c r="AK21" s="8">
        <v>1676.7</v>
      </c>
      <c r="AL21" s="8">
        <v>435.8</v>
      </c>
      <c r="AM21" s="8">
        <v>393.2</v>
      </c>
      <c r="AN21" s="8">
        <v>516.9</v>
      </c>
      <c r="AO21" s="8">
        <v>649.19999999999993</v>
      </c>
      <c r="AP21" s="8">
        <v>1995.1</v>
      </c>
      <c r="AQ21" s="8">
        <v>677.9</v>
      </c>
      <c r="AR21" s="8">
        <v>663</v>
      </c>
      <c r="AS21" s="8">
        <v>769.9</v>
      </c>
      <c r="AT21" s="8">
        <v>769.9</v>
      </c>
      <c r="AU21" s="19">
        <v>874.40000000000009</v>
      </c>
      <c r="AV21" s="19">
        <v>874.40000000000009</v>
      </c>
      <c r="AW21" s="19">
        <v>2985.1</v>
      </c>
      <c r="AX21" s="19">
        <v>2985.1</v>
      </c>
      <c r="AY21" s="19">
        <v>852.4</v>
      </c>
      <c r="AZ21" s="19">
        <v>821.8</v>
      </c>
      <c r="BA21" s="19">
        <v>1070.1999999999998</v>
      </c>
      <c r="BB21" s="19">
        <v>1167.6000000000001</v>
      </c>
      <c r="BC21" s="19">
        <v>3911.7999999999997</v>
      </c>
      <c r="BD21" s="19">
        <v>1278</v>
      </c>
      <c r="BE21" s="19">
        <v>1278</v>
      </c>
      <c r="BF21" s="19">
        <v>1235.3999999999999</v>
      </c>
      <c r="BG21" s="19">
        <v>1235.3999999999999</v>
      </c>
      <c r="BH21" s="19">
        <v>1402.2</v>
      </c>
      <c r="BI21" s="19">
        <v>1402.2</v>
      </c>
      <c r="BJ21" s="19">
        <v>1550.1</v>
      </c>
      <c r="BK21" s="19">
        <v>1550.1</v>
      </c>
      <c r="BL21" s="19">
        <v>5465.8</v>
      </c>
      <c r="BM21" s="19">
        <v>5465.8</v>
      </c>
      <c r="BN21" s="19">
        <v>1411.2</v>
      </c>
      <c r="BO21" s="19">
        <v>664.5</v>
      </c>
      <c r="BP21" s="19">
        <v>1682</v>
      </c>
      <c r="BQ21" s="19">
        <v>1383</v>
      </c>
      <c r="BR21" s="19">
        <v>5140.7</v>
      </c>
      <c r="BS21" s="19">
        <v>1333.2</v>
      </c>
      <c r="BT21" s="19">
        <v>1238</v>
      </c>
      <c r="BU21" s="19">
        <v>1038</v>
      </c>
      <c r="BV21" s="19">
        <v>798.8</v>
      </c>
      <c r="BW21" s="19">
        <v>4408.1000000000004</v>
      </c>
      <c r="BX21" s="19">
        <v>812</v>
      </c>
      <c r="BY21" s="19">
        <v>1107.6000000000001</v>
      </c>
    </row>
    <row r="22" spans="2:77" ht="12.75" customHeight="1" x14ac:dyDescent="0.2">
      <c r="B22" s="10" t="s">
        <v>197</v>
      </c>
      <c r="C22" s="21">
        <v>-288.7</v>
      </c>
      <c r="D22" s="21">
        <v>-400.3</v>
      </c>
      <c r="E22" s="8">
        <v>-599</v>
      </c>
      <c r="F22" s="8">
        <v>-654.9</v>
      </c>
      <c r="G22" s="8">
        <v>-583.1</v>
      </c>
      <c r="H22" s="8">
        <v>-213.4</v>
      </c>
      <c r="I22" s="8">
        <v>-220.5</v>
      </c>
      <c r="J22" s="8">
        <v>-269.7</v>
      </c>
      <c r="K22" s="8">
        <v>-276.39999999999998</v>
      </c>
      <c r="L22" s="8">
        <v>-980</v>
      </c>
      <c r="M22" s="8">
        <v>-251.6</v>
      </c>
      <c r="N22" s="8">
        <v>-263.2</v>
      </c>
      <c r="O22" s="8">
        <v>-297.10000000000002</v>
      </c>
      <c r="P22" s="8">
        <v>-280.10000000000002</v>
      </c>
      <c r="Q22" s="8">
        <v>-1092</v>
      </c>
      <c r="R22" s="8">
        <v>-264.2</v>
      </c>
      <c r="S22" s="8">
        <v>-276.60000000000002</v>
      </c>
      <c r="T22" s="8">
        <v>-274.7</v>
      </c>
      <c r="U22" s="8">
        <v>-253</v>
      </c>
      <c r="V22" s="8">
        <v>-1068.5</v>
      </c>
      <c r="W22" s="8">
        <v>-257.7</v>
      </c>
      <c r="X22" s="8">
        <v>-270.89999999999998</v>
      </c>
      <c r="Y22" s="8">
        <v>-368.6</v>
      </c>
      <c r="Z22" s="8">
        <v>-374.7</v>
      </c>
      <c r="AA22" s="8">
        <v>-1271.9000000000001</v>
      </c>
      <c r="AB22" s="8">
        <v>-348.3</v>
      </c>
      <c r="AC22" s="8">
        <v>-298.10000000000002</v>
      </c>
      <c r="AD22" s="8">
        <v>-391.8</v>
      </c>
      <c r="AE22" s="8">
        <v>-390.2</v>
      </c>
      <c r="AF22" s="8">
        <v>-1428.4</v>
      </c>
      <c r="AG22" s="8">
        <v>-372.9</v>
      </c>
      <c r="AH22" s="8">
        <v>-342.6</v>
      </c>
      <c r="AI22" s="8">
        <v>-346.5</v>
      </c>
      <c r="AJ22" s="8">
        <v>-334.2</v>
      </c>
      <c r="AK22" s="8">
        <v>-1396.3</v>
      </c>
      <c r="AL22" s="8">
        <v>-371.6</v>
      </c>
      <c r="AM22" s="8">
        <v>-335.6</v>
      </c>
      <c r="AN22" s="8">
        <v>-450.1</v>
      </c>
      <c r="AO22" s="8">
        <v>-570.1</v>
      </c>
      <c r="AP22" s="8">
        <v>-1727.5</v>
      </c>
      <c r="AQ22" s="8">
        <v>-595.6</v>
      </c>
      <c r="AR22" s="8">
        <v>-570</v>
      </c>
      <c r="AS22" s="8">
        <v>-667.6</v>
      </c>
      <c r="AT22" s="8">
        <v>-667.6</v>
      </c>
      <c r="AU22" s="109">
        <v>-770</v>
      </c>
      <c r="AV22" s="109">
        <v>-770</v>
      </c>
      <c r="AW22" s="109">
        <v>-2603.1999999999998</v>
      </c>
      <c r="AX22" s="109">
        <v>-2603.1999999999998</v>
      </c>
      <c r="AY22" s="109">
        <v>-746.8</v>
      </c>
      <c r="AZ22" s="109">
        <v>-732.7</v>
      </c>
      <c r="BA22" s="109">
        <v>-979.3</v>
      </c>
      <c r="BB22" s="109">
        <v>-1083.8</v>
      </c>
      <c r="BC22" s="109">
        <v>-3542.5</v>
      </c>
      <c r="BD22" s="109">
        <v>-1190.2</v>
      </c>
      <c r="BE22" s="109">
        <v>-1189.7</v>
      </c>
      <c r="BF22" s="109">
        <v>-1128.8</v>
      </c>
      <c r="BG22" s="109">
        <v>-1128.2</v>
      </c>
      <c r="BH22" s="109">
        <v>-1284.0999999999999</v>
      </c>
      <c r="BI22" s="109">
        <v>-1283.3</v>
      </c>
      <c r="BJ22" s="109">
        <v>-1437.4</v>
      </c>
      <c r="BK22" s="109">
        <v>-1436.6</v>
      </c>
      <c r="BL22" s="109">
        <v>-5040.5</v>
      </c>
      <c r="BM22" s="109">
        <v>-5037.8</v>
      </c>
      <c r="BN22" s="109">
        <v>-1313.5</v>
      </c>
      <c r="BO22" s="109">
        <v>-641.29999999999995</v>
      </c>
      <c r="BP22" s="109">
        <v>-1524.2</v>
      </c>
      <c r="BQ22" s="109">
        <v>-1150.7</v>
      </c>
      <c r="BR22" s="109">
        <v>-4629.7</v>
      </c>
      <c r="BS22" s="109">
        <v>-1054.5999999999999</v>
      </c>
      <c r="BT22" s="109">
        <v>-979.6</v>
      </c>
      <c r="BU22" s="109">
        <v>-769.2</v>
      </c>
      <c r="BV22" s="109">
        <v>-612.79999999999995</v>
      </c>
      <c r="BW22" s="109">
        <v>-3416.2</v>
      </c>
      <c r="BX22" s="109">
        <v>-636.5</v>
      </c>
      <c r="BY22" s="109">
        <v>-893.6</v>
      </c>
    </row>
    <row r="23" spans="2:77" s="2" customFormat="1" ht="12.75" customHeight="1" x14ac:dyDescent="0.2">
      <c r="B23" s="6" t="s">
        <v>12</v>
      </c>
      <c r="C23" s="5">
        <v>79.699999999999989</v>
      </c>
      <c r="D23" s="5">
        <v>53.299999999999955</v>
      </c>
      <c r="E23" s="5">
        <v>85.700000000000045</v>
      </c>
      <c r="F23" s="5">
        <v>100.70000000000005</v>
      </c>
      <c r="G23" s="5">
        <v>64.799999999999955</v>
      </c>
      <c r="H23" s="5">
        <v>18.199999999999989</v>
      </c>
      <c r="I23" s="5">
        <v>27.100000000000023</v>
      </c>
      <c r="J23" s="5">
        <v>36.899999999999977</v>
      </c>
      <c r="K23" s="5">
        <v>38.800000000000068</v>
      </c>
      <c r="L23" s="5">
        <v>121.10000000000014</v>
      </c>
      <c r="M23" s="5">
        <v>35.599999999999994</v>
      </c>
      <c r="N23" s="5">
        <v>37.1</v>
      </c>
      <c r="O23" s="5">
        <v>39.200000000000003</v>
      </c>
      <c r="P23" s="5">
        <v>37.200000000000003</v>
      </c>
      <c r="Q23" s="5">
        <v>149.1</v>
      </c>
      <c r="R23" s="5">
        <v>36.6</v>
      </c>
      <c r="S23" s="5">
        <v>50.2</v>
      </c>
      <c r="T23" s="5">
        <v>49.8</v>
      </c>
      <c r="U23" s="5">
        <v>45.099999999999966</v>
      </c>
      <c r="V23" s="5">
        <v>181.79999999999995</v>
      </c>
      <c r="W23" s="5">
        <v>46.300000000000011</v>
      </c>
      <c r="X23" s="5">
        <v>49.800000000000011</v>
      </c>
      <c r="Y23" s="5">
        <v>58.800000000000011</v>
      </c>
      <c r="Z23" s="5">
        <v>56.300000000000011</v>
      </c>
      <c r="AA23" s="5">
        <v>211.09999999999991</v>
      </c>
      <c r="AB23" s="5">
        <v>56.999999999999943</v>
      </c>
      <c r="AC23" s="5">
        <v>54.300000000000011</v>
      </c>
      <c r="AD23" s="5">
        <v>63.199999999999989</v>
      </c>
      <c r="AE23" s="5">
        <v>65.100000000000023</v>
      </c>
      <c r="AF23" s="5">
        <v>239.5</v>
      </c>
      <c r="AG23" s="5">
        <v>76.900000000000034</v>
      </c>
      <c r="AH23" s="5">
        <v>71.799999999999955</v>
      </c>
      <c r="AI23" s="5">
        <v>69.299999999999955</v>
      </c>
      <c r="AJ23" s="5">
        <v>62.399999999999977</v>
      </c>
      <c r="AK23" s="5">
        <v>280.40000000000009</v>
      </c>
      <c r="AL23" s="5">
        <v>64.199999999999989</v>
      </c>
      <c r="AM23" s="5">
        <v>57.599999999999966</v>
      </c>
      <c r="AN23" s="5">
        <v>66.799999999999955</v>
      </c>
      <c r="AO23" s="5">
        <v>79.099999999999909</v>
      </c>
      <c r="AP23" s="5">
        <v>267.59999999999991</v>
      </c>
      <c r="AQ23" s="5">
        <v>82.299999999999955</v>
      </c>
      <c r="AR23" s="5">
        <v>93</v>
      </c>
      <c r="AS23" s="5">
        <v>102.29999999999995</v>
      </c>
      <c r="AT23" s="5">
        <v>102.29999999999995</v>
      </c>
      <c r="AU23" s="5">
        <v>104.40000000000009</v>
      </c>
      <c r="AV23" s="5">
        <v>104.40000000000009</v>
      </c>
      <c r="AW23" s="5">
        <v>381.90000000000009</v>
      </c>
      <c r="AX23" s="5">
        <v>381.90000000000009</v>
      </c>
      <c r="AY23" s="5">
        <v>105.60000000000002</v>
      </c>
      <c r="AZ23" s="5">
        <v>89.099999999999909</v>
      </c>
      <c r="BA23" s="5">
        <v>90.899999999999864</v>
      </c>
      <c r="BB23" s="5">
        <v>83.800000000000182</v>
      </c>
      <c r="BC23" s="5">
        <v>369.29999999999973</v>
      </c>
      <c r="BD23" s="5">
        <v>87.799999999999955</v>
      </c>
      <c r="BE23" s="5">
        <v>88.299999999999955</v>
      </c>
      <c r="BF23" s="5">
        <v>106.59999999999991</v>
      </c>
      <c r="BG23" s="5">
        <v>107.19999999999982</v>
      </c>
      <c r="BH23" s="5">
        <v>118.10000000000014</v>
      </c>
      <c r="BI23" s="5">
        <v>118.90000000000009</v>
      </c>
      <c r="BJ23" s="5">
        <v>112.69999999999982</v>
      </c>
      <c r="BK23" s="5">
        <v>113.5</v>
      </c>
      <c r="BL23" s="5">
        <v>425.30000000000018</v>
      </c>
      <c r="BM23" s="5">
        <v>428</v>
      </c>
      <c r="BN23" s="5">
        <v>97.700000000000045</v>
      </c>
      <c r="BO23" s="5">
        <v>23.200000000000045</v>
      </c>
      <c r="BP23" s="5">
        <v>157.79999999999995</v>
      </c>
      <c r="BQ23" s="5">
        <v>232.29999999999995</v>
      </c>
      <c r="BR23" s="5">
        <v>511</v>
      </c>
      <c r="BS23" s="5">
        <v>278.60000000000014</v>
      </c>
      <c r="BT23" s="5">
        <v>258.39999999999998</v>
      </c>
      <c r="BU23" s="5">
        <v>268.79999999999995</v>
      </c>
      <c r="BV23" s="5">
        <v>186</v>
      </c>
      <c r="BW23" s="5">
        <v>991.90000000000055</v>
      </c>
      <c r="BX23" s="5">
        <v>175.5</v>
      </c>
      <c r="BY23" s="5">
        <v>214.00000000000011</v>
      </c>
    </row>
    <row r="24" spans="2:77" ht="12.75" customHeight="1" x14ac:dyDescent="0.2">
      <c r="B24" s="10" t="s">
        <v>13</v>
      </c>
      <c r="C24" s="21">
        <v>-28.1</v>
      </c>
      <c r="D24" s="21">
        <v>-32.5</v>
      </c>
      <c r="E24" s="8">
        <v>-44.4</v>
      </c>
      <c r="F24" s="8">
        <v>-51.6</v>
      </c>
      <c r="G24" s="8">
        <v>-53.8</v>
      </c>
      <c r="H24" s="8">
        <v>-17</v>
      </c>
      <c r="I24" s="8">
        <v>-21.2</v>
      </c>
      <c r="J24" s="8">
        <v>-24.3</v>
      </c>
      <c r="K24" s="8">
        <v>-26.5</v>
      </c>
      <c r="L24" s="8">
        <v>-89</v>
      </c>
      <c r="M24" s="8">
        <v>-25.7</v>
      </c>
      <c r="N24" s="8">
        <v>-27.7</v>
      </c>
      <c r="O24" s="8">
        <v>-34</v>
      </c>
      <c r="P24" s="8">
        <v>-31.6</v>
      </c>
      <c r="Q24" s="8">
        <v>-119.1</v>
      </c>
      <c r="R24" s="8">
        <v>-29.2</v>
      </c>
      <c r="S24" s="8">
        <v>-31.7</v>
      </c>
      <c r="T24" s="8">
        <v>-32.5</v>
      </c>
      <c r="U24" s="8">
        <v>-32.200000000000003</v>
      </c>
      <c r="V24" s="8">
        <v>-125.6</v>
      </c>
      <c r="W24" s="8">
        <v>-31.3</v>
      </c>
      <c r="X24" s="8">
        <v>-31.7</v>
      </c>
      <c r="Y24" s="8">
        <v>-37.1</v>
      </c>
      <c r="Z24" s="8">
        <v>-38.700000000000003</v>
      </c>
      <c r="AA24" s="8">
        <v>-138.69999999999999</v>
      </c>
      <c r="AB24" s="8">
        <v>-34</v>
      </c>
      <c r="AC24" s="8">
        <v>-33</v>
      </c>
      <c r="AD24" s="8">
        <v>-47.5</v>
      </c>
      <c r="AE24" s="8">
        <v>-46.2</v>
      </c>
      <c r="AF24" s="8">
        <v>-160.69999999999999</v>
      </c>
      <c r="AG24" s="8">
        <v>-43.4</v>
      </c>
      <c r="AH24" s="8">
        <v>-45.9</v>
      </c>
      <c r="AI24" s="8">
        <v>-42.8</v>
      </c>
      <c r="AJ24" s="8">
        <v>-46.7</v>
      </c>
      <c r="AK24" s="8">
        <v>-178.8</v>
      </c>
      <c r="AL24" s="8">
        <v>-39</v>
      </c>
      <c r="AM24" s="8">
        <v>-40.6</v>
      </c>
      <c r="AN24" s="8">
        <v>-45.8</v>
      </c>
      <c r="AO24" s="8">
        <v>-51.5</v>
      </c>
      <c r="AP24" s="8">
        <v>-176.8</v>
      </c>
      <c r="AQ24" s="8">
        <v>-51.8</v>
      </c>
      <c r="AR24" s="8">
        <v>-52.4</v>
      </c>
      <c r="AS24" s="8">
        <v>-53.3</v>
      </c>
      <c r="AT24" s="8">
        <v>-53.3</v>
      </c>
      <c r="AU24" s="109">
        <v>-62.6</v>
      </c>
      <c r="AV24" s="109">
        <v>-62.6</v>
      </c>
      <c r="AW24" s="109">
        <v>-220</v>
      </c>
      <c r="AX24" s="109">
        <v>-220</v>
      </c>
      <c r="AY24" s="109">
        <v>-57.1</v>
      </c>
      <c r="AZ24" s="109">
        <v>-65</v>
      </c>
      <c r="BA24" s="109">
        <v>-73.5</v>
      </c>
      <c r="BB24" s="109">
        <v>-74</v>
      </c>
      <c r="BC24" s="109">
        <v>-269.60000000000002</v>
      </c>
      <c r="BD24" s="109">
        <v>-74.3</v>
      </c>
      <c r="BE24" s="109">
        <v>-62.6</v>
      </c>
      <c r="BF24" s="109">
        <v>-82.3</v>
      </c>
      <c r="BG24" s="109">
        <v>-70.599999999999994</v>
      </c>
      <c r="BH24" s="109">
        <v>-90.4</v>
      </c>
      <c r="BI24" s="109">
        <v>-77.599999999999994</v>
      </c>
      <c r="BJ24" s="109">
        <v>-102.2</v>
      </c>
      <c r="BK24" s="109">
        <v>-89.4</v>
      </c>
      <c r="BL24" s="109">
        <v>-349.4</v>
      </c>
      <c r="BM24" s="109">
        <v>-300.2</v>
      </c>
      <c r="BN24" s="109">
        <v>-88.6</v>
      </c>
      <c r="BO24" s="109">
        <v>-57.9</v>
      </c>
      <c r="BP24" s="109">
        <v>-68.3</v>
      </c>
      <c r="BQ24" s="109">
        <v>-101.3</v>
      </c>
      <c r="BR24" s="109">
        <v>-316.10000000000002</v>
      </c>
      <c r="BS24" s="109">
        <v>-104.4</v>
      </c>
      <c r="BT24" s="109">
        <v>-84.5</v>
      </c>
      <c r="BU24" s="109">
        <v>-85.8</v>
      </c>
      <c r="BV24" s="109">
        <v>-86</v>
      </c>
      <c r="BW24" s="109">
        <v>-360.7</v>
      </c>
      <c r="BX24" s="109">
        <v>-68.400000000000006</v>
      </c>
      <c r="BY24" s="109">
        <v>-97</v>
      </c>
    </row>
    <row r="25" spans="2:77" ht="12.75" customHeight="1" x14ac:dyDescent="0.2">
      <c r="B25" s="10" t="s">
        <v>19</v>
      </c>
      <c r="C25" s="21">
        <v>-7.9</v>
      </c>
      <c r="D25" s="21">
        <v>-18.399999999999999</v>
      </c>
      <c r="E25" s="8">
        <v>-7.5</v>
      </c>
      <c r="F25" s="8">
        <v>-81.900000000000006</v>
      </c>
      <c r="G25" s="8">
        <v>-83.2</v>
      </c>
      <c r="H25" s="8">
        <v>-13.2</v>
      </c>
      <c r="I25" s="8">
        <v>-15.6</v>
      </c>
      <c r="J25" s="8">
        <v>-20.5</v>
      </c>
      <c r="K25" s="8">
        <v>-16.600000000000001</v>
      </c>
      <c r="L25" s="8">
        <v>-65.900000000000006</v>
      </c>
      <c r="M25" s="8">
        <v>-18.7</v>
      </c>
      <c r="N25" s="8">
        <v>-16</v>
      </c>
      <c r="O25" s="8">
        <v>-25.3</v>
      </c>
      <c r="P25" s="8">
        <v>-26.3</v>
      </c>
      <c r="Q25" s="8">
        <v>-86.4</v>
      </c>
      <c r="R25" s="8">
        <v>-26.6</v>
      </c>
      <c r="S25" s="8">
        <v>-115.6</v>
      </c>
      <c r="T25" s="8">
        <v>-42.1</v>
      </c>
      <c r="U25" s="8">
        <v>-28.4</v>
      </c>
      <c r="V25" s="8">
        <v>-212.7</v>
      </c>
      <c r="W25" s="8">
        <v>-18.399999999999999</v>
      </c>
      <c r="X25" s="8">
        <v>-17.3</v>
      </c>
      <c r="Y25" s="8">
        <v>-22</v>
      </c>
      <c r="Z25" s="8">
        <v>-28.1</v>
      </c>
      <c r="AA25" s="8">
        <v>-85.8</v>
      </c>
      <c r="AB25" s="8">
        <v>-20.5</v>
      </c>
      <c r="AC25" s="8">
        <v>-20.3</v>
      </c>
      <c r="AD25" s="8">
        <v>-19.3</v>
      </c>
      <c r="AE25" s="8">
        <v>-18.100000000000001</v>
      </c>
      <c r="AF25" s="8">
        <v>-78.099999999999994</v>
      </c>
      <c r="AG25" s="8">
        <v>-12.6</v>
      </c>
      <c r="AH25" s="8">
        <v>-6.2</v>
      </c>
      <c r="AI25" s="8">
        <v>-7.1</v>
      </c>
      <c r="AJ25" s="8">
        <v>-12.9</v>
      </c>
      <c r="AK25" s="8">
        <v>-38.9</v>
      </c>
      <c r="AL25" s="8">
        <v>-13.4</v>
      </c>
      <c r="AM25" s="8">
        <v>-16.2</v>
      </c>
      <c r="AN25" s="8">
        <v>-26.4</v>
      </c>
      <c r="AO25" s="8">
        <v>-31.8</v>
      </c>
      <c r="AP25" s="8">
        <v>-87.8</v>
      </c>
      <c r="AQ25" s="8">
        <v>-30.1</v>
      </c>
      <c r="AR25" s="8">
        <v>-28.4</v>
      </c>
      <c r="AS25" s="8">
        <v>-29.7</v>
      </c>
      <c r="AT25" s="8">
        <v>-29.7</v>
      </c>
      <c r="AU25" s="109">
        <v>-29.6</v>
      </c>
      <c r="AV25" s="109">
        <v>-29.6</v>
      </c>
      <c r="AW25" s="109">
        <v>-117.7</v>
      </c>
      <c r="AX25" s="109">
        <v>-117.7</v>
      </c>
      <c r="AY25" s="109">
        <v>-21.6</v>
      </c>
      <c r="AZ25" s="109">
        <v>-25.2</v>
      </c>
      <c r="BA25" s="109">
        <v>-42.2</v>
      </c>
      <c r="BB25" s="109">
        <v>-42.7</v>
      </c>
      <c r="BC25" s="109">
        <v>-131.69999999999999</v>
      </c>
      <c r="BD25" s="109">
        <v>-61.7</v>
      </c>
      <c r="BE25" s="109">
        <v>-61.7</v>
      </c>
      <c r="BF25" s="109">
        <v>-65.8</v>
      </c>
      <c r="BG25" s="109">
        <v>-65.8</v>
      </c>
      <c r="BH25" s="109">
        <v>-94.4</v>
      </c>
      <c r="BI25" s="109">
        <v>-94.4</v>
      </c>
      <c r="BJ25" s="109">
        <v>-110.9</v>
      </c>
      <c r="BK25" s="109">
        <v>-110.9</v>
      </c>
      <c r="BL25" s="109">
        <v>-332.8</v>
      </c>
      <c r="BM25" s="109">
        <v>-332.8</v>
      </c>
      <c r="BN25" s="109">
        <v>-116.5</v>
      </c>
      <c r="BO25" s="109">
        <v>-135.19999999999999</v>
      </c>
      <c r="BP25" s="109">
        <v>-61.3</v>
      </c>
      <c r="BQ25" s="109">
        <v>-29.6</v>
      </c>
      <c r="BR25" s="109">
        <v>-342.6</v>
      </c>
      <c r="BS25" s="109">
        <v>-26</v>
      </c>
      <c r="BT25" s="109">
        <v>-28.8</v>
      </c>
      <c r="BU25" s="109">
        <v>-45.9</v>
      </c>
      <c r="BV25" s="109">
        <v>-83</v>
      </c>
      <c r="BW25" s="109">
        <v>-183.7</v>
      </c>
      <c r="BX25" s="109">
        <v>-104.9</v>
      </c>
      <c r="BY25" s="109">
        <v>-139.19999999999999</v>
      </c>
    </row>
    <row r="26" spans="2:77" ht="12.75" customHeight="1" x14ac:dyDescent="0.2">
      <c r="B26" s="10" t="s">
        <v>195</v>
      </c>
      <c r="C26" s="21">
        <v>-1</v>
      </c>
      <c r="D26" s="21">
        <v>-0.9</v>
      </c>
      <c r="E26" s="8">
        <v>-1.4</v>
      </c>
      <c r="F26" s="8">
        <v>-2.9</v>
      </c>
      <c r="G26" s="8">
        <v>-4.2</v>
      </c>
      <c r="H26" s="8">
        <v>-1.2</v>
      </c>
      <c r="I26" s="8">
        <v>-1.3</v>
      </c>
      <c r="J26" s="8">
        <v>-1.3</v>
      </c>
      <c r="K26" s="8">
        <v>-1.3</v>
      </c>
      <c r="L26" s="8">
        <v>-5.0999999999999996</v>
      </c>
      <c r="M26" s="8">
        <v>-1.6</v>
      </c>
      <c r="N26" s="8">
        <v>-1.9</v>
      </c>
      <c r="O26" s="8">
        <v>-0.9</v>
      </c>
      <c r="P26" s="8">
        <v>-1.9</v>
      </c>
      <c r="Q26" s="8">
        <v>-6.1</v>
      </c>
      <c r="R26" s="8">
        <v>-2.2999999999999998</v>
      </c>
      <c r="S26" s="8">
        <v>-2.8</v>
      </c>
      <c r="T26" s="8">
        <v>-3</v>
      </c>
      <c r="U26" s="8">
        <v>-3.3</v>
      </c>
      <c r="V26" s="8">
        <v>-11.5</v>
      </c>
      <c r="W26" s="8">
        <v>-2.8</v>
      </c>
      <c r="X26" s="8">
        <v>-2.9</v>
      </c>
      <c r="Y26" s="8">
        <v>-3</v>
      </c>
      <c r="Z26" s="8">
        <v>-3</v>
      </c>
      <c r="AA26" s="8">
        <v>-11.7</v>
      </c>
      <c r="AB26" s="8">
        <v>-2.9</v>
      </c>
      <c r="AC26" s="8">
        <v>-2.9</v>
      </c>
      <c r="AD26" s="8">
        <v>-3.2</v>
      </c>
      <c r="AE26" s="8">
        <v>-2.4</v>
      </c>
      <c r="AF26" s="8">
        <v>-11.3</v>
      </c>
      <c r="AG26" s="8">
        <v>-2.1</v>
      </c>
      <c r="AH26" s="8">
        <v>-2.2000000000000002</v>
      </c>
      <c r="AI26" s="8">
        <v>-2.2999999999999998</v>
      </c>
      <c r="AJ26" s="8">
        <v>-2.1</v>
      </c>
      <c r="AK26" s="8">
        <v>-8.8000000000000007</v>
      </c>
      <c r="AL26" s="8">
        <v>-2.1</v>
      </c>
      <c r="AM26" s="8">
        <v>-2.2999999999999998</v>
      </c>
      <c r="AN26" s="8">
        <v>-2.2999999999999998</v>
      </c>
      <c r="AO26" s="8">
        <v>-2.2999999999999998</v>
      </c>
      <c r="AP26" s="8">
        <v>-9.1</v>
      </c>
      <c r="AQ26" s="8">
        <v>-2.5</v>
      </c>
      <c r="AR26" s="8">
        <v>-2.2999999999999998</v>
      </c>
      <c r="AS26" s="8">
        <v>-2.5</v>
      </c>
      <c r="AT26" s="8">
        <v>-2.5</v>
      </c>
      <c r="AU26" s="109">
        <v>-2.5</v>
      </c>
      <c r="AV26" s="109">
        <v>-2.5</v>
      </c>
      <c r="AW26" s="109">
        <v>-9.6999999999999993</v>
      </c>
      <c r="AX26" s="109">
        <v>-9.6999999999999993</v>
      </c>
      <c r="AY26" s="109">
        <v>-2.2999999999999998</v>
      </c>
      <c r="AZ26" s="109">
        <v>-2.4</v>
      </c>
      <c r="BA26" s="109">
        <v>-2.7</v>
      </c>
      <c r="BB26" s="109">
        <v>-2.8</v>
      </c>
      <c r="BC26" s="109">
        <v>-10.199999999999999</v>
      </c>
      <c r="BD26" s="109">
        <v>-2.2000000000000002</v>
      </c>
      <c r="BE26" s="109">
        <v>-12.2</v>
      </c>
      <c r="BF26" s="109">
        <v>-2.2999999999999998</v>
      </c>
      <c r="BG26" s="109">
        <v>-12.9</v>
      </c>
      <c r="BH26" s="109">
        <v>-2.1</v>
      </c>
      <c r="BI26" s="109">
        <v>-12.6</v>
      </c>
      <c r="BJ26" s="109">
        <v>-2</v>
      </c>
      <c r="BK26" s="109">
        <v>-12.9</v>
      </c>
      <c r="BL26" s="109">
        <v>-8.4</v>
      </c>
      <c r="BM26" s="109">
        <v>-50.5</v>
      </c>
      <c r="BN26" s="109">
        <v>-12.7</v>
      </c>
      <c r="BO26" s="109">
        <v>-13</v>
      </c>
      <c r="BP26" s="109">
        <v>-13.7</v>
      </c>
      <c r="BQ26" s="109">
        <v>-14.8</v>
      </c>
      <c r="BR26" s="109">
        <v>-54.300000000000004</v>
      </c>
      <c r="BS26" s="109">
        <v>-14</v>
      </c>
      <c r="BT26" s="109">
        <v>-14.3</v>
      </c>
      <c r="BU26" s="109">
        <v>-14</v>
      </c>
      <c r="BV26" s="109">
        <v>-13.8</v>
      </c>
      <c r="BW26" s="109">
        <v>-56.1</v>
      </c>
      <c r="BX26" s="109">
        <v>-12.9</v>
      </c>
      <c r="BY26" s="109">
        <v>-12.4</v>
      </c>
    </row>
    <row r="27" spans="2:77" s="2" customFormat="1" ht="12.75" customHeight="1" x14ac:dyDescent="0.2">
      <c r="B27" s="6" t="s">
        <v>156</v>
      </c>
      <c r="C27" s="5">
        <v>42.699999999999989</v>
      </c>
      <c r="D27" s="5">
        <v>1.499999999999956</v>
      </c>
      <c r="E27" s="5">
        <v>32.400000000000048</v>
      </c>
      <c r="F27" s="5">
        <v>-35.69999999999996</v>
      </c>
      <c r="G27" s="5">
        <v>-76.400000000000048</v>
      </c>
      <c r="H27" s="5">
        <v>-13.20000000000001</v>
      </c>
      <c r="I27" s="5">
        <v>-10.999999999999977</v>
      </c>
      <c r="J27" s="5">
        <v>-9.2000000000000242</v>
      </c>
      <c r="K27" s="5">
        <v>-5.599999999999933</v>
      </c>
      <c r="L27" s="5">
        <v>-38.899999999999871</v>
      </c>
      <c r="M27" s="5">
        <v>-10.400000000000004</v>
      </c>
      <c r="N27" s="5">
        <v>-8.4999999999999769</v>
      </c>
      <c r="O27" s="5">
        <v>-21</v>
      </c>
      <c r="P27" s="5">
        <v>-22.6</v>
      </c>
      <c r="Q27" s="5">
        <v>-62.499999999999865</v>
      </c>
      <c r="R27" s="5">
        <v>-21.5</v>
      </c>
      <c r="S27" s="5">
        <v>-99.9</v>
      </c>
      <c r="T27" s="5">
        <v>-27.8</v>
      </c>
      <c r="U27" s="5">
        <v>-18.800000000000036</v>
      </c>
      <c r="V27" s="5">
        <v>-168.00000000000003</v>
      </c>
      <c r="W27" s="5">
        <v>-6.1999999999999877</v>
      </c>
      <c r="X27" s="5">
        <v>-2.0999999999999885</v>
      </c>
      <c r="Y27" s="5">
        <v>-3.2999999999999901</v>
      </c>
      <c r="Z27" s="5">
        <v>-13.499999999999993</v>
      </c>
      <c r="AA27" s="5">
        <v>-25.100000000000076</v>
      </c>
      <c r="AB27" s="5">
        <v>-0.40000000000005675</v>
      </c>
      <c r="AC27" s="5">
        <v>-1.8999999999999893</v>
      </c>
      <c r="AD27" s="5">
        <v>-6.8000000000000123</v>
      </c>
      <c r="AE27" s="5">
        <v>-1.5999999999999814</v>
      </c>
      <c r="AF27" s="5">
        <v>-10.599999999999984</v>
      </c>
      <c r="AG27" s="5">
        <v>18.800000000000033</v>
      </c>
      <c r="AH27" s="5">
        <v>17.499999999999957</v>
      </c>
      <c r="AI27" s="5">
        <v>17.099999999999955</v>
      </c>
      <c r="AJ27" s="5">
        <v>0.69999999999997398</v>
      </c>
      <c r="AK27" s="5">
        <v>53.900000000000077</v>
      </c>
      <c r="AL27" s="5">
        <v>9.6999999999999886</v>
      </c>
      <c r="AM27" s="5">
        <v>-1.5000000000000346</v>
      </c>
      <c r="AN27" s="5">
        <v>-7.700000000000041</v>
      </c>
      <c r="AO27" s="5">
        <v>-6.5000000000000915</v>
      </c>
      <c r="AP27" s="5">
        <v>-6.1000000000000991</v>
      </c>
      <c r="AQ27" s="5">
        <v>-2.1000000000000441</v>
      </c>
      <c r="AR27" s="5">
        <v>9.9000000000000021</v>
      </c>
      <c r="AS27" s="5">
        <v>16.799999999999958</v>
      </c>
      <c r="AT27" s="5">
        <v>16.799999999999958</v>
      </c>
      <c r="AU27" s="5">
        <v>9.7000000000000881</v>
      </c>
      <c r="AV27" s="5">
        <v>9.7000000000000881</v>
      </c>
      <c r="AW27" s="5">
        <v>34.500000000000085</v>
      </c>
      <c r="AX27" s="5">
        <v>34.500000000000085</v>
      </c>
      <c r="AY27" s="5">
        <v>24.600000000000019</v>
      </c>
      <c r="AZ27" s="5">
        <v>-3.5000000000000902</v>
      </c>
      <c r="BA27" s="5">
        <v>-27.500000000000139</v>
      </c>
      <c r="BB27" s="5">
        <v>-35.699999999999818</v>
      </c>
      <c r="BC27" s="5">
        <v>-42.200000000000287</v>
      </c>
      <c r="BD27" s="5">
        <v>-50.400000000000048</v>
      </c>
      <c r="BE27" s="5">
        <v>-48.200000000000045</v>
      </c>
      <c r="BF27" s="5">
        <v>-43.800000000000082</v>
      </c>
      <c r="BG27" s="5">
        <v>-42.100000000000172</v>
      </c>
      <c r="BH27" s="5">
        <v>-68.799999999999869</v>
      </c>
      <c r="BI27" s="5">
        <v>-65.699999999999903</v>
      </c>
      <c r="BJ27" s="5">
        <v>-102.40000000000019</v>
      </c>
      <c r="BK27" s="5">
        <v>-99.700000000000017</v>
      </c>
      <c r="BL27" s="5">
        <v>-265.29999999999978</v>
      </c>
      <c r="BM27" s="5">
        <v>-255.5</v>
      </c>
      <c r="BN27" s="5">
        <v>-120.09999999999995</v>
      </c>
      <c r="BO27" s="5">
        <v>-182.89999999999995</v>
      </c>
      <c r="BP27" s="5">
        <v>14.499999999999961</v>
      </c>
      <c r="BQ27" s="5">
        <v>86.599999999999952</v>
      </c>
      <c r="BR27" s="5">
        <v>-202.00000000000006</v>
      </c>
      <c r="BS27" s="5">
        <v>134.20000000000013</v>
      </c>
      <c r="BT27" s="5">
        <v>130.79999999999995</v>
      </c>
      <c r="BU27" s="5">
        <v>123.09999999999994</v>
      </c>
      <c r="BV27" s="5">
        <v>3.1999999999999993</v>
      </c>
      <c r="BW27" s="5">
        <v>391.40000000000049</v>
      </c>
      <c r="BX27" s="5">
        <v>-10.700000000000012</v>
      </c>
      <c r="BY27" s="5">
        <v>-34.599999999999874</v>
      </c>
    </row>
    <row r="28" spans="2:77" ht="12.75" customHeight="1" x14ac:dyDescent="0.2">
      <c r="B28" s="10" t="s">
        <v>157</v>
      </c>
      <c r="C28" s="21">
        <v>-47.3</v>
      </c>
      <c r="D28" s="21">
        <v>-40</v>
      </c>
      <c r="E28" s="8">
        <v>-44.1</v>
      </c>
      <c r="F28" s="8">
        <v>-76.900000000000006</v>
      </c>
      <c r="G28" s="8">
        <v>-73.3</v>
      </c>
      <c r="H28" s="8">
        <v>-18.600000000000001</v>
      </c>
      <c r="I28" s="8">
        <v>-13.1</v>
      </c>
      <c r="J28" s="8">
        <v>-13.9</v>
      </c>
      <c r="K28" s="8">
        <v>-27</v>
      </c>
      <c r="L28" s="8">
        <v>-86.1</v>
      </c>
      <c r="M28" s="8">
        <v>-30.2</v>
      </c>
      <c r="N28" s="8">
        <v>-30.1</v>
      </c>
      <c r="O28" s="8">
        <v>-34.4</v>
      </c>
      <c r="P28" s="8">
        <v>-27.1</v>
      </c>
      <c r="Q28" s="8">
        <v>-121.9</v>
      </c>
      <c r="R28" s="8">
        <v>-29.8</v>
      </c>
      <c r="S28" s="8">
        <v>-22.8</v>
      </c>
      <c r="T28" s="8">
        <v>-19.8</v>
      </c>
      <c r="U28" s="8">
        <v>-20.2</v>
      </c>
      <c r="V28" s="8">
        <v>-92.6</v>
      </c>
      <c r="W28" s="8">
        <v>-16</v>
      </c>
      <c r="X28" s="8">
        <v>-14.6</v>
      </c>
      <c r="Y28" s="8">
        <v>-19.7</v>
      </c>
      <c r="Z28" s="8">
        <v>-26.3</v>
      </c>
      <c r="AA28" s="8">
        <v>-76.599999999999994</v>
      </c>
      <c r="AB28" s="8">
        <v>-24.2</v>
      </c>
      <c r="AC28" s="8">
        <v>-30.7</v>
      </c>
      <c r="AD28" s="8">
        <v>-29.8</v>
      </c>
      <c r="AE28" s="8">
        <v>-21.5</v>
      </c>
      <c r="AF28" s="8">
        <v>-106.3</v>
      </c>
      <c r="AG28" s="8">
        <v>-33.200000000000003</v>
      </c>
      <c r="AH28" s="8">
        <v>-34.6</v>
      </c>
      <c r="AI28" s="8">
        <v>-40.6</v>
      </c>
      <c r="AJ28" s="8">
        <v>-30</v>
      </c>
      <c r="AK28" s="8">
        <v>-138.4</v>
      </c>
      <c r="AL28" s="8">
        <v>-47.7</v>
      </c>
      <c r="AM28" s="8">
        <v>-34.700000000000003</v>
      </c>
      <c r="AN28" s="8">
        <v>-38.700000000000003</v>
      </c>
      <c r="AO28" s="8">
        <v>-53.3</v>
      </c>
      <c r="AP28" s="8">
        <v>-174.4</v>
      </c>
      <c r="AQ28" s="8">
        <v>-55.6</v>
      </c>
      <c r="AR28" s="8">
        <v>-48.6</v>
      </c>
      <c r="AS28" s="8">
        <v>-57.6</v>
      </c>
      <c r="AT28" s="8">
        <v>-57.6</v>
      </c>
      <c r="AU28" s="109">
        <v>-68</v>
      </c>
      <c r="AV28" s="109">
        <v>-68</v>
      </c>
      <c r="AW28" s="109">
        <v>-229.9</v>
      </c>
      <c r="AX28" s="109">
        <v>-229.9</v>
      </c>
      <c r="AY28" s="109">
        <v>-67.400000000000006</v>
      </c>
      <c r="AZ28" s="109">
        <v>-62.7</v>
      </c>
      <c r="BA28" s="109">
        <v>-56.3</v>
      </c>
      <c r="BB28" s="109">
        <v>-80.099999999999994</v>
      </c>
      <c r="BC28" s="109">
        <v>-266.5</v>
      </c>
      <c r="BD28" s="109">
        <v>-66.5</v>
      </c>
      <c r="BE28" s="109">
        <v>-70.2</v>
      </c>
      <c r="BF28" s="109">
        <v>-46.4</v>
      </c>
      <c r="BG28" s="109">
        <v>-50.3</v>
      </c>
      <c r="BH28" s="109">
        <v>-60.2</v>
      </c>
      <c r="BI28" s="109">
        <v>-64.7</v>
      </c>
      <c r="BJ28" s="109">
        <v>-74.5</v>
      </c>
      <c r="BK28" s="109">
        <v>-79.400000000000006</v>
      </c>
      <c r="BL28" s="109">
        <v>-247.7</v>
      </c>
      <c r="BM28" s="109">
        <v>-264.5</v>
      </c>
      <c r="BN28" s="109">
        <v>-92.1</v>
      </c>
      <c r="BO28" s="109">
        <v>-91.3</v>
      </c>
      <c r="BP28" s="109">
        <v>-34.6</v>
      </c>
      <c r="BQ28" s="109">
        <v>-43.9</v>
      </c>
      <c r="BR28" s="109">
        <v>-261.89999999999998</v>
      </c>
      <c r="BS28" s="109">
        <v>-8.5</v>
      </c>
      <c r="BT28" s="109">
        <v>-27.4</v>
      </c>
      <c r="BU28" s="109">
        <v>-66.5</v>
      </c>
      <c r="BV28" s="109">
        <v>-110</v>
      </c>
      <c r="BW28" s="109">
        <v>-212.3</v>
      </c>
      <c r="BX28" s="109">
        <v>-161.80000000000001</v>
      </c>
      <c r="BY28" s="109">
        <v>-191.7</v>
      </c>
    </row>
    <row r="29" spans="2:77" ht="12.75" customHeight="1" x14ac:dyDescent="0.2">
      <c r="B29" s="10" t="s">
        <v>15</v>
      </c>
      <c r="C29" s="21">
        <v>2.2999999999999998</v>
      </c>
      <c r="D29" s="21">
        <v>8.9</v>
      </c>
      <c r="E29" s="8">
        <v>4.4000000000000004</v>
      </c>
      <c r="F29" s="8">
        <v>34.299999999999997</v>
      </c>
      <c r="G29" s="8">
        <v>36.700000000000003</v>
      </c>
      <c r="H29" s="8">
        <v>7.1</v>
      </c>
      <c r="I29" s="8">
        <v>7</v>
      </c>
      <c r="J29" s="8">
        <v>6.5</v>
      </c>
      <c r="K29" s="8">
        <v>7.4</v>
      </c>
      <c r="L29" s="8">
        <v>28.1</v>
      </c>
      <c r="M29" s="8">
        <v>12.5</v>
      </c>
      <c r="N29" s="8">
        <v>11.5</v>
      </c>
      <c r="O29" s="8">
        <v>17.7</v>
      </c>
      <c r="P29" s="8">
        <v>16.2</v>
      </c>
      <c r="Q29" s="8">
        <v>58</v>
      </c>
      <c r="R29" s="8">
        <v>14.4</v>
      </c>
      <c r="S29" s="8">
        <v>44.4</v>
      </c>
      <c r="T29" s="8">
        <v>13.2</v>
      </c>
      <c r="U29" s="8">
        <v>11.1</v>
      </c>
      <c r="V29" s="8">
        <v>83.1</v>
      </c>
      <c r="W29" s="8">
        <v>7.2</v>
      </c>
      <c r="X29" s="8">
        <v>4.5999999999999996</v>
      </c>
      <c r="Y29" s="8">
        <v>6.8</v>
      </c>
      <c r="Z29" s="8">
        <v>11.7</v>
      </c>
      <c r="AA29" s="8">
        <v>30.3</v>
      </c>
      <c r="AB29" s="8">
        <v>7.7</v>
      </c>
      <c r="AC29" s="8">
        <v>9.4</v>
      </c>
      <c r="AD29" s="8">
        <v>9.3000000000000007</v>
      </c>
      <c r="AE29" s="8">
        <v>6.7</v>
      </c>
      <c r="AF29" s="8">
        <v>33.200000000000003</v>
      </c>
      <c r="AG29" s="8">
        <v>3.7</v>
      </c>
      <c r="AH29" s="8">
        <v>3.9</v>
      </c>
      <c r="AI29" s="8">
        <v>3.4</v>
      </c>
      <c r="AJ29" s="8">
        <v>6.6</v>
      </c>
      <c r="AK29" s="8">
        <v>17.600000000000001</v>
      </c>
      <c r="AL29" s="8">
        <v>6.7</v>
      </c>
      <c r="AM29" s="8">
        <v>8.9</v>
      </c>
      <c r="AN29" s="8">
        <v>10.4</v>
      </c>
      <c r="AO29" s="8">
        <v>11.1</v>
      </c>
      <c r="AP29" s="8">
        <v>37.200000000000003</v>
      </c>
      <c r="AQ29" s="8">
        <v>12.6</v>
      </c>
      <c r="AR29" s="8">
        <v>8.9</v>
      </c>
      <c r="AS29" s="8">
        <v>10.1</v>
      </c>
      <c r="AT29" s="8">
        <v>10.1</v>
      </c>
      <c r="AU29" s="109">
        <v>12.2</v>
      </c>
      <c r="AV29" s="109">
        <v>12.2</v>
      </c>
      <c r="AW29" s="109">
        <v>43.9</v>
      </c>
      <c r="AX29" s="109">
        <v>43.9</v>
      </c>
      <c r="AY29" s="109">
        <v>11.5</v>
      </c>
      <c r="AZ29" s="109">
        <v>16.2</v>
      </c>
      <c r="BA29" s="109">
        <v>21.9</v>
      </c>
      <c r="BB29" s="109">
        <v>27.9</v>
      </c>
      <c r="BC29" s="109">
        <v>77.5</v>
      </c>
      <c r="BD29" s="109">
        <v>26.8</v>
      </c>
      <c r="BE29" s="109">
        <v>26.1</v>
      </c>
      <c r="BF29" s="109">
        <v>20</v>
      </c>
      <c r="BG29" s="109">
        <v>19.5</v>
      </c>
      <c r="BH29" s="109">
        <v>28.6</v>
      </c>
      <c r="BI29" s="109">
        <v>28</v>
      </c>
      <c r="BJ29" s="109">
        <v>42.1</v>
      </c>
      <c r="BK29" s="109">
        <v>42.2</v>
      </c>
      <c r="BL29" s="109">
        <v>116.8</v>
      </c>
      <c r="BM29" s="109">
        <v>115.8</v>
      </c>
      <c r="BN29" s="109">
        <v>40.299999999999997</v>
      </c>
      <c r="BO29" s="109">
        <v>126.2</v>
      </c>
      <c r="BP29" s="109">
        <v>5</v>
      </c>
      <c r="BQ29" s="109">
        <v>-12.9</v>
      </c>
      <c r="BR29" s="109">
        <v>158.69999999999999</v>
      </c>
      <c r="BS29" s="109">
        <v>-37.4</v>
      </c>
      <c r="BT29" s="109">
        <v>-30.2</v>
      </c>
      <c r="BU29" s="109">
        <v>-17.7</v>
      </c>
      <c r="BV29" s="109">
        <v>30.6</v>
      </c>
      <c r="BW29" s="109">
        <v>-54.6</v>
      </c>
      <c r="BX29" s="109">
        <v>49.2</v>
      </c>
      <c r="BY29" s="109">
        <v>61.7</v>
      </c>
    </row>
    <row r="30" spans="2:77" s="2" customFormat="1" ht="12.75" customHeight="1" x14ac:dyDescent="0.2">
      <c r="B30" s="6" t="s">
        <v>20</v>
      </c>
      <c r="C30" s="5">
        <v>-2.3000000000000087</v>
      </c>
      <c r="D30" s="5">
        <v>-29.600000000000044</v>
      </c>
      <c r="E30" s="5">
        <v>-7.2999999999999527</v>
      </c>
      <c r="F30" s="5">
        <v>-78.299999999999969</v>
      </c>
      <c r="G30" s="5">
        <v>-113.00000000000004</v>
      </c>
      <c r="H30" s="5">
        <v>-24.70000000000001</v>
      </c>
      <c r="I30" s="5">
        <v>-17.099999999999977</v>
      </c>
      <c r="J30" s="5">
        <v>-16.600000000000023</v>
      </c>
      <c r="K30" s="5">
        <v>-25.199999999999932</v>
      </c>
      <c r="L30" s="5">
        <v>-96.899999999999864</v>
      </c>
      <c r="M30" s="5">
        <v>-28.1</v>
      </c>
      <c r="N30" s="5">
        <v>-27.09999999999998</v>
      </c>
      <c r="O30" s="5">
        <v>-37.700000000000003</v>
      </c>
      <c r="P30" s="5">
        <v>-33.5</v>
      </c>
      <c r="Q30" s="5">
        <v>-126.39999999999986</v>
      </c>
      <c r="R30" s="5">
        <v>-36.9</v>
      </c>
      <c r="S30" s="5">
        <v>-78.300000000000011</v>
      </c>
      <c r="T30" s="5">
        <v>-34.400000000000006</v>
      </c>
      <c r="U30" s="5">
        <v>-27.900000000000034</v>
      </c>
      <c r="V30" s="5">
        <v>-177.50000000000003</v>
      </c>
      <c r="W30" s="5">
        <v>-14.999999999999989</v>
      </c>
      <c r="X30" s="5">
        <v>-12.099999999999989</v>
      </c>
      <c r="Y30" s="5">
        <v>-16.199999999999989</v>
      </c>
      <c r="Z30" s="5">
        <v>-28.099999999999998</v>
      </c>
      <c r="AA30" s="5">
        <v>-71.400000000000077</v>
      </c>
      <c r="AB30" s="5">
        <v>-16.900000000000055</v>
      </c>
      <c r="AC30" s="5">
        <v>-23.199999999999989</v>
      </c>
      <c r="AD30" s="5">
        <v>-27.300000000000015</v>
      </c>
      <c r="AE30" s="5">
        <v>-16.399999999999981</v>
      </c>
      <c r="AF30" s="5">
        <v>-83.699999999999974</v>
      </c>
      <c r="AG30" s="5">
        <v>-10.699999999999971</v>
      </c>
      <c r="AH30" s="5">
        <v>-13.200000000000044</v>
      </c>
      <c r="AI30" s="5">
        <v>-20.100000000000048</v>
      </c>
      <c r="AJ30" s="5">
        <v>-22.700000000000024</v>
      </c>
      <c r="AK30" s="5">
        <v>-66.89999999999992</v>
      </c>
      <c r="AL30" s="5">
        <v>-31.300000000000015</v>
      </c>
      <c r="AM30" s="5">
        <v>-27.30000000000004</v>
      </c>
      <c r="AN30" s="5">
        <v>-36.000000000000043</v>
      </c>
      <c r="AO30" s="5">
        <v>-48.700000000000088</v>
      </c>
      <c r="AP30" s="5">
        <v>-143.30000000000013</v>
      </c>
      <c r="AQ30" s="5">
        <v>-45.100000000000044</v>
      </c>
      <c r="AR30" s="5">
        <v>-29.800000000000004</v>
      </c>
      <c r="AS30" s="5">
        <v>-30.700000000000038</v>
      </c>
      <c r="AT30" s="5">
        <v>-30.700000000000038</v>
      </c>
      <c r="AU30" s="5">
        <v>-46.099999999999909</v>
      </c>
      <c r="AV30" s="5">
        <v>-46.099999999999909</v>
      </c>
      <c r="AW30" s="5">
        <v>-151.49999999999991</v>
      </c>
      <c r="AX30" s="5">
        <v>-151.49999999999991</v>
      </c>
      <c r="AY30" s="5">
        <v>-31.299999999999983</v>
      </c>
      <c r="AZ30" s="5">
        <v>-50.000000000000085</v>
      </c>
      <c r="BA30" s="5">
        <v>-61.900000000000141</v>
      </c>
      <c r="BB30" s="5">
        <v>-87.899999999999807</v>
      </c>
      <c r="BC30" s="5">
        <v>-231.20000000000027</v>
      </c>
      <c r="BD30" s="5">
        <v>-90.100000000000051</v>
      </c>
      <c r="BE30" s="5">
        <v>-92.30000000000004</v>
      </c>
      <c r="BF30" s="5">
        <v>-70.200000000000074</v>
      </c>
      <c r="BG30" s="5">
        <v>-72.900000000000176</v>
      </c>
      <c r="BH30" s="5">
        <v>-100.39999999999989</v>
      </c>
      <c r="BI30" s="5">
        <v>-102.39999999999992</v>
      </c>
      <c r="BJ30" s="5">
        <v>-134.80000000000021</v>
      </c>
      <c r="BK30" s="5">
        <v>-136.90000000000003</v>
      </c>
      <c r="BL30" s="5">
        <v>-396.19999999999976</v>
      </c>
      <c r="BM30" s="5">
        <v>-404.2</v>
      </c>
      <c r="BN30" s="5">
        <v>-171.89999999999992</v>
      </c>
      <c r="BO30" s="5">
        <v>-147.99999999999994</v>
      </c>
      <c r="BP30" s="5">
        <v>-15.100000000000041</v>
      </c>
      <c r="BQ30" s="5">
        <v>29.799999999999955</v>
      </c>
      <c r="BR30" s="5">
        <v>-305.20000000000005</v>
      </c>
      <c r="BS30" s="5">
        <v>88.300000000000125</v>
      </c>
      <c r="BT30" s="5">
        <v>73.199999999999946</v>
      </c>
      <c r="BU30" s="5">
        <v>38.899999999999935</v>
      </c>
      <c r="BV30" s="5">
        <v>-76.199999999999989</v>
      </c>
      <c r="BW30" s="5">
        <v>124.50000000000048</v>
      </c>
      <c r="BX30" s="5">
        <v>-123.30000000000003</v>
      </c>
      <c r="BY30" s="5">
        <v>-164.59999999999985</v>
      </c>
    </row>
    <row r="31" spans="2:77" s="9" customFormat="1" ht="12.75" customHeight="1" x14ac:dyDescent="0.2">
      <c r="B31" s="23" t="s">
        <v>17</v>
      </c>
      <c r="C31" s="9">
        <v>-6.0000000000000001E-3</v>
      </c>
      <c r="D31" s="9">
        <v>-6.5000000000000002E-2</v>
      </c>
      <c r="E31" s="9">
        <v>-1.0999999999999999E-2</v>
      </c>
      <c r="F31" s="9">
        <v>-0.104</v>
      </c>
      <c r="G31" s="9">
        <v>-0.17399999999999999</v>
      </c>
      <c r="H31" s="9">
        <v>-0.107</v>
      </c>
      <c r="I31" s="9">
        <v>-6.9000000000000006E-2</v>
      </c>
      <c r="J31" s="9">
        <v>-5.3999999999999999E-2</v>
      </c>
      <c r="K31" s="9">
        <v>-0.08</v>
      </c>
      <c r="L31" s="9">
        <v>-8.7999999999999995E-2</v>
      </c>
      <c r="M31" s="9">
        <v>-9.8000000000000004E-2</v>
      </c>
      <c r="N31" s="9">
        <v>-0.09</v>
      </c>
      <c r="O31" s="9">
        <v>-0.112</v>
      </c>
      <c r="P31" s="9">
        <v>-0.106</v>
      </c>
      <c r="Q31" s="9">
        <v>-0.10199999999999999</v>
      </c>
      <c r="R31" s="9">
        <v>-0.123</v>
      </c>
      <c r="S31" s="9">
        <v>-0.24</v>
      </c>
      <c r="T31" s="9">
        <v>-0.106</v>
      </c>
      <c r="U31" s="9">
        <v>-9.4E-2</v>
      </c>
      <c r="V31" s="9">
        <v>-0.14199999999999999</v>
      </c>
      <c r="W31" s="9">
        <v>-4.9000000000000002E-2</v>
      </c>
      <c r="X31" s="9">
        <v>-3.7999999999999999E-2</v>
      </c>
      <c r="Y31" s="9">
        <v>-3.7999999999999999E-2</v>
      </c>
      <c r="Z31" s="9">
        <v>-6.5000000000000002E-2</v>
      </c>
      <c r="AA31" s="9">
        <v>-4.8000000000000001E-2</v>
      </c>
      <c r="AB31" s="9">
        <v>-4.2000000000000003E-2</v>
      </c>
      <c r="AC31" s="9">
        <v>-6.6000000000000003E-2</v>
      </c>
      <c r="AD31" s="9">
        <v>-0.06</v>
      </c>
      <c r="AE31" s="9">
        <v>-3.5999999999999997E-2</v>
      </c>
      <c r="AF31" s="9">
        <v>-0.05</v>
      </c>
      <c r="AG31" s="9">
        <v>-2.4E-2</v>
      </c>
      <c r="AH31" s="9">
        <v>-3.2000000000000001E-2</v>
      </c>
      <c r="AI31" s="9">
        <v>-4.8000000000000001E-2</v>
      </c>
      <c r="AJ31" s="9">
        <v>-5.7000000000000002E-2</v>
      </c>
      <c r="AK31" s="9">
        <v>-0.04</v>
      </c>
      <c r="AL31" s="9">
        <v>-7.1999999999999995E-2</v>
      </c>
      <c r="AM31" s="9">
        <v>-6.9000000000000006E-2</v>
      </c>
      <c r="AN31" s="9">
        <v>-7.0000000000000007E-2</v>
      </c>
      <c r="AO31" s="9">
        <v>-7.4999999999999997E-2</v>
      </c>
      <c r="AP31" s="9">
        <v>-7.1999999999999995E-2</v>
      </c>
      <c r="AQ31" s="9">
        <v>-6.7000000000000004E-2</v>
      </c>
      <c r="AR31" s="9">
        <v>-4.4999999999999998E-2</v>
      </c>
      <c r="AS31" s="9">
        <v>-0.04</v>
      </c>
      <c r="AT31" s="9">
        <v>-0.04</v>
      </c>
      <c r="AU31" s="9">
        <v>-5.2999999999999999E-2</v>
      </c>
      <c r="AV31" s="9">
        <v>-5.2999999999999999E-2</v>
      </c>
      <c r="AW31" s="9">
        <v>-5.0999999999999997E-2</v>
      </c>
      <c r="AX31" s="9">
        <v>-5.0999999999999997E-2</v>
      </c>
      <c r="AY31" s="9">
        <v>-3.6999999999999998E-2</v>
      </c>
      <c r="AZ31" s="9">
        <v>-6.0999999999999999E-2</v>
      </c>
      <c r="BA31" s="9">
        <v>-5.8000000000000003E-2</v>
      </c>
      <c r="BB31" s="9">
        <v>-7.4999999999999997E-2</v>
      </c>
      <c r="BC31" s="9">
        <v>-5.8999999999999997E-2</v>
      </c>
      <c r="BD31" s="9">
        <v>-7.0999999999999994E-2</v>
      </c>
      <c r="BE31" s="9">
        <v>-7.1999999999999995E-2</v>
      </c>
      <c r="BF31" s="9">
        <v>-5.7000000000000002E-2</v>
      </c>
      <c r="BG31" s="9">
        <v>-5.8999999999999997E-2</v>
      </c>
      <c r="BH31" s="9">
        <v>-7.1999999999999995E-2</v>
      </c>
      <c r="BI31" s="9">
        <v>-7.2999999999999995E-2</v>
      </c>
      <c r="BJ31" s="9">
        <v>-8.6999999999999994E-2</v>
      </c>
      <c r="BK31" s="9">
        <v>-8.7999999999999995E-2</v>
      </c>
      <c r="BL31" s="9">
        <v>-7.1999999999999995E-2</v>
      </c>
      <c r="BM31" s="9">
        <v>-7.3999999999999996E-2</v>
      </c>
      <c r="BN31" s="9">
        <v>-0.122</v>
      </c>
      <c r="BO31" s="9">
        <v>-0.223</v>
      </c>
      <c r="BP31" s="9">
        <v>-8.9999999999999993E-3</v>
      </c>
      <c r="BQ31" s="9">
        <v>2.1999999999999999E-2</v>
      </c>
      <c r="BR31" s="9">
        <v>-5.8999999999999997E-2</v>
      </c>
      <c r="BS31" s="9">
        <v>6.6000000000000003E-2</v>
      </c>
      <c r="BT31" s="9">
        <v>5.8999999999999997E-2</v>
      </c>
      <c r="BU31" s="9">
        <v>3.6999999999999998E-2</v>
      </c>
      <c r="BV31" s="9">
        <v>-9.5000000000000001E-2</v>
      </c>
      <c r="BW31" s="9">
        <v>2.8000000000000001E-2</v>
      </c>
      <c r="BX31" s="9">
        <v>-0.152</v>
      </c>
      <c r="BY31" s="9">
        <v>-0.14899999999999999</v>
      </c>
    </row>
    <row r="32" spans="2:77" s="2" customFormat="1" ht="12.75" customHeight="1" x14ac:dyDescent="0.2">
      <c r="B32" s="6" t="s">
        <v>0</v>
      </c>
      <c r="C32" s="5">
        <v>51.599999999999987</v>
      </c>
      <c r="D32" s="5">
        <v>20.799999999999955</v>
      </c>
      <c r="E32" s="5">
        <v>41.300000000000047</v>
      </c>
      <c r="F32" s="5">
        <v>49.100000000000051</v>
      </c>
      <c r="G32" s="5">
        <v>10.999999999999957</v>
      </c>
      <c r="H32" s="5">
        <v>1.1999999999999922</v>
      </c>
      <c r="I32" s="5">
        <v>5.9000000000000234</v>
      </c>
      <c r="J32" s="5">
        <v>12.599999999999977</v>
      </c>
      <c r="K32" s="5">
        <v>12.300000000000068</v>
      </c>
      <c r="L32" s="5">
        <v>32.100000000000136</v>
      </c>
      <c r="M32" s="5">
        <v>9.8999999999999986</v>
      </c>
      <c r="N32" s="5">
        <v>9.4000000000000199</v>
      </c>
      <c r="O32" s="5">
        <v>5.1999999999999957</v>
      </c>
      <c r="P32" s="5">
        <v>5.6000000000000014</v>
      </c>
      <c r="Q32" s="5">
        <v>30.000000000000142</v>
      </c>
      <c r="R32" s="5">
        <v>7.3999999999999986</v>
      </c>
      <c r="S32" s="5">
        <v>18.499999999999986</v>
      </c>
      <c r="T32" s="5">
        <v>17.299999999999997</v>
      </c>
      <c r="U32" s="5">
        <v>12.899999999999963</v>
      </c>
      <c r="V32" s="5">
        <v>56.19999999999996</v>
      </c>
      <c r="W32" s="5">
        <v>15.000000000000011</v>
      </c>
      <c r="X32" s="5">
        <v>18.100000000000009</v>
      </c>
      <c r="Y32" s="5">
        <v>21.70000000000001</v>
      </c>
      <c r="Z32" s="5">
        <v>17.600000000000005</v>
      </c>
      <c r="AA32" s="5">
        <v>72.399999999999906</v>
      </c>
      <c r="AB32" s="5">
        <v>22.999999999999943</v>
      </c>
      <c r="AC32" s="5">
        <v>21.300000000000004</v>
      </c>
      <c r="AD32" s="5">
        <v>15.699999999999985</v>
      </c>
      <c r="AE32" s="5">
        <v>18.900000000000023</v>
      </c>
      <c r="AF32" s="5">
        <v>78.800000000000026</v>
      </c>
      <c r="AG32" s="5">
        <v>33.500000000000028</v>
      </c>
      <c r="AH32" s="5">
        <v>25.899999999999963</v>
      </c>
      <c r="AI32" s="5">
        <v>26.499999999999954</v>
      </c>
      <c r="AJ32" s="5">
        <v>15.699999999999974</v>
      </c>
      <c r="AK32" s="5">
        <v>101.60000000000011</v>
      </c>
      <c r="AL32" s="5">
        <v>25.199999999999985</v>
      </c>
      <c r="AM32" s="5">
        <v>16.999999999999957</v>
      </c>
      <c r="AN32" s="5">
        <v>20.999999999999957</v>
      </c>
      <c r="AO32" s="5">
        <v>27.599999999999909</v>
      </c>
      <c r="AP32" s="5">
        <v>90.799999999999869</v>
      </c>
      <c r="AQ32" s="5">
        <v>30.49999999999995</v>
      </c>
      <c r="AR32" s="5">
        <v>40.599999999999987</v>
      </c>
      <c r="AS32" s="5">
        <v>48.999999999999964</v>
      </c>
      <c r="AT32" s="5">
        <v>48.999999999999964</v>
      </c>
      <c r="AU32" s="5">
        <v>41.800000000000097</v>
      </c>
      <c r="AV32" s="5">
        <v>41.800000000000097</v>
      </c>
      <c r="AW32" s="5">
        <v>161.90000000000006</v>
      </c>
      <c r="AX32" s="5">
        <v>161.90000000000006</v>
      </c>
      <c r="AY32" s="5">
        <v>48.500000000000014</v>
      </c>
      <c r="AZ32" s="5">
        <v>24.099999999999923</v>
      </c>
      <c r="BA32" s="5">
        <v>17.399999999999856</v>
      </c>
      <c r="BB32" s="5">
        <v>9.8000000000001961</v>
      </c>
      <c r="BC32" s="5">
        <v>99.699999999999704</v>
      </c>
      <c r="BD32" s="5">
        <v>13.499999999999957</v>
      </c>
      <c r="BE32" s="5">
        <v>25.699999999999974</v>
      </c>
      <c r="BF32" s="5">
        <v>24.299999999999912</v>
      </c>
      <c r="BG32" s="5">
        <v>36.599999999999824</v>
      </c>
      <c r="BH32" s="5">
        <v>27.700000000000102</v>
      </c>
      <c r="BI32" s="5">
        <v>41.300000000000097</v>
      </c>
      <c r="BJ32" s="5">
        <v>10.499999999999801</v>
      </c>
      <c r="BK32" s="5">
        <v>24.099999999999994</v>
      </c>
      <c r="BL32" s="5">
        <v>75.900000000000205</v>
      </c>
      <c r="BM32" s="5">
        <v>127.80000000000001</v>
      </c>
      <c r="BN32" s="5">
        <v>9.1000000000000796</v>
      </c>
      <c r="BO32" s="5">
        <v>-34.69999999999996</v>
      </c>
      <c r="BP32" s="5">
        <v>89.499999999999972</v>
      </c>
      <c r="BQ32" s="5">
        <v>130.99999999999994</v>
      </c>
      <c r="BR32" s="5">
        <v>194.89999999999998</v>
      </c>
      <c r="BS32" s="5">
        <v>174.20000000000013</v>
      </c>
      <c r="BT32" s="5">
        <v>173.89999999999992</v>
      </c>
      <c r="BU32" s="5">
        <v>182.99999999999994</v>
      </c>
      <c r="BV32" s="5">
        <v>100.00000000000003</v>
      </c>
      <c r="BW32" s="5">
        <v>631.2000000000005</v>
      </c>
      <c r="BX32" s="5">
        <v>107.09999999999998</v>
      </c>
      <c r="BY32" s="5">
        <v>117.00000000000011</v>
      </c>
    </row>
    <row r="33" spans="2:77" s="9" customFormat="1" ht="12.75" customHeight="1" x14ac:dyDescent="0.2">
      <c r="B33" s="23" t="s">
        <v>18</v>
      </c>
      <c r="C33" s="9">
        <v>0.14000000000000001</v>
      </c>
      <c r="D33" s="9">
        <v>4.5999999999999999E-2</v>
      </c>
      <c r="E33" s="9">
        <v>0.06</v>
      </c>
      <c r="F33" s="9">
        <v>6.5000000000000002E-2</v>
      </c>
      <c r="G33" s="9">
        <v>1.7000000000000001E-2</v>
      </c>
      <c r="H33" s="9">
        <v>5.0000000000000001E-3</v>
      </c>
      <c r="I33" s="9">
        <v>2.4E-2</v>
      </c>
      <c r="J33" s="9">
        <v>4.1000000000000002E-2</v>
      </c>
      <c r="K33" s="9">
        <v>3.9E-2</v>
      </c>
      <c r="L33" s="9">
        <v>2.9000000000000001E-2</v>
      </c>
      <c r="M33" s="9">
        <v>3.4000000000000002E-2</v>
      </c>
      <c r="N33" s="9">
        <v>3.1E-2</v>
      </c>
      <c r="O33" s="9">
        <v>1.4999999999999999E-2</v>
      </c>
      <c r="P33" s="9">
        <v>1.7999999999999999E-2</v>
      </c>
      <c r="Q33" s="9">
        <v>2.4E-2</v>
      </c>
      <c r="R33" s="9">
        <v>2.5000000000000001E-2</v>
      </c>
      <c r="S33" s="9">
        <v>5.7000000000000002E-2</v>
      </c>
      <c r="T33" s="9">
        <v>5.2999999999999999E-2</v>
      </c>
      <c r="U33" s="9">
        <v>4.2999999999999997E-2</v>
      </c>
      <c r="V33" s="9">
        <v>4.4999999999999998E-2</v>
      </c>
      <c r="W33" s="9">
        <v>4.9000000000000002E-2</v>
      </c>
      <c r="X33" s="9">
        <v>5.6000000000000001E-2</v>
      </c>
      <c r="Y33" s="9">
        <v>5.0999999999999997E-2</v>
      </c>
      <c r="Z33" s="9">
        <v>4.1000000000000002E-2</v>
      </c>
      <c r="AA33" s="9">
        <v>4.9000000000000002E-2</v>
      </c>
      <c r="AB33" s="9">
        <v>5.7000000000000002E-2</v>
      </c>
      <c r="AC33" s="9">
        <v>0.06</v>
      </c>
      <c r="AD33" s="9">
        <v>3.5000000000000003E-2</v>
      </c>
      <c r="AE33" s="9">
        <v>4.2000000000000003E-2</v>
      </c>
      <c r="AF33" s="9">
        <v>4.7E-2</v>
      </c>
      <c r="AG33" s="9">
        <v>7.3999999999999996E-2</v>
      </c>
      <c r="AH33" s="9">
        <v>6.2E-2</v>
      </c>
      <c r="AI33" s="9">
        <v>6.4000000000000001E-2</v>
      </c>
      <c r="AJ33" s="9">
        <v>0.04</v>
      </c>
      <c r="AK33" s="9">
        <v>6.0999999999999999E-2</v>
      </c>
      <c r="AL33" s="9">
        <v>5.8000000000000003E-2</v>
      </c>
      <c r="AM33" s="9">
        <v>4.2999999999999997E-2</v>
      </c>
      <c r="AN33" s="9">
        <v>4.1000000000000002E-2</v>
      </c>
      <c r="AO33" s="9">
        <v>4.2999999999999997E-2</v>
      </c>
      <c r="AP33" s="9">
        <v>4.5999999999999999E-2</v>
      </c>
      <c r="AQ33" s="9">
        <v>4.4999999999999998E-2</v>
      </c>
      <c r="AR33" s="9">
        <v>6.0999999999999999E-2</v>
      </c>
      <c r="AS33" s="9">
        <v>6.4000000000000001E-2</v>
      </c>
      <c r="AT33" s="9">
        <v>6.4000000000000001E-2</v>
      </c>
      <c r="AU33" s="9">
        <v>4.8000000000000001E-2</v>
      </c>
      <c r="AV33" s="9">
        <v>4.8000000000000001E-2</v>
      </c>
      <c r="AW33" s="9">
        <v>5.3999999999999999E-2</v>
      </c>
      <c r="AX33" s="9">
        <v>5.3999999999999999E-2</v>
      </c>
      <c r="AY33" s="9">
        <v>5.7000000000000002E-2</v>
      </c>
      <c r="AZ33" s="9">
        <v>2.9000000000000001E-2</v>
      </c>
      <c r="BA33" s="9">
        <v>1.6E-2</v>
      </c>
      <c r="BB33" s="9">
        <v>8.0000000000000002E-3</v>
      </c>
      <c r="BC33" s="9">
        <v>2.5000000000000001E-2</v>
      </c>
      <c r="BD33" s="9">
        <v>1.0999999999999999E-2</v>
      </c>
      <c r="BE33" s="9">
        <v>0.02</v>
      </c>
      <c r="BF33" s="9">
        <v>0.02</v>
      </c>
      <c r="BG33" s="9">
        <v>0.03</v>
      </c>
      <c r="BH33" s="9">
        <v>0.02</v>
      </c>
      <c r="BI33" s="9">
        <v>2.9000000000000001E-2</v>
      </c>
      <c r="BJ33" s="9">
        <v>7.0000000000000001E-3</v>
      </c>
      <c r="BK33" s="9">
        <v>1.6E-2</v>
      </c>
      <c r="BL33" s="9">
        <v>1.4E-2</v>
      </c>
      <c r="BM33" s="9">
        <v>2.3E-2</v>
      </c>
      <c r="BN33" s="9">
        <v>6.0000000000000001E-3</v>
      </c>
      <c r="BO33" s="9">
        <v>-5.1999999999999998E-2</v>
      </c>
      <c r="BP33" s="9">
        <v>5.2999999999999999E-2</v>
      </c>
      <c r="BQ33" s="9">
        <v>9.5000000000000001E-2</v>
      </c>
      <c r="BR33" s="9">
        <v>3.7999999999999999E-2</v>
      </c>
      <c r="BS33" s="9">
        <v>0.13100000000000001</v>
      </c>
      <c r="BT33" s="9">
        <v>0.14000000000000001</v>
      </c>
      <c r="BU33" s="9">
        <v>0.17599999999999999</v>
      </c>
      <c r="BV33" s="9">
        <v>0.125</v>
      </c>
      <c r="BW33" s="9">
        <v>0.14299999999999999</v>
      </c>
      <c r="BX33" s="9">
        <v>0.13200000000000001</v>
      </c>
      <c r="BY33" s="9">
        <v>0.106</v>
      </c>
    </row>
    <row r="34" spans="2:77" x14ac:dyDescent="0.2">
      <c r="B34" s="10"/>
      <c r="C34" s="21"/>
      <c r="D34" s="21"/>
      <c r="N34" s="28"/>
      <c r="O34" s="28"/>
      <c r="P34" s="59"/>
      <c r="Q34" s="9"/>
      <c r="R34" s="28"/>
      <c r="S34" s="28"/>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row>
    <row r="35" spans="2:77" ht="63.75" x14ac:dyDescent="0.2">
      <c r="B35" s="15" t="s">
        <v>21</v>
      </c>
      <c r="C35" s="16">
        <v>2005</v>
      </c>
      <c r="D35" s="16">
        <v>2006</v>
      </c>
      <c r="E35" s="16">
        <v>2007</v>
      </c>
      <c r="F35" s="16">
        <v>2008</v>
      </c>
      <c r="G35" s="16">
        <v>2009</v>
      </c>
      <c r="H35" s="17" t="s">
        <v>136</v>
      </c>
      <c r="I35" s="17" t="s">
        <v>137</v>
      </c>
      <c r="J35" s="17" t="s">
        <v>138</v>
      </c>
      <c r="K35" s="17" t="s">
        <v>139</v>
      </c>
      <c r="L35" s="16">
        <v>2010</v>
      </c>
      <c r="M35" s="17" t="s">
        <v>140</v>
      </c>
      <c r="N35" s="17" t="s">
        <v>141</v>
      </c>
      <c r="O35" s="17" t="s">
        <v>142</v>
      </c>
      <c r="P35" s="17" t="s">
        <v>143</v>
      </c>
      <c r="Q35" s="16">
        <v>2011</v>
      </c>
      <c r="R35" s="17" t="s">
        <v>145</v>
      </c>
      <c r="S35" s="17" t="s">
        <v>144</v>
      </c>
      <c r="T35" s="17" t="s">
        <v>147</v>
      </c>
      <c r="U35" s="17" t="s">
        <v>148</v>
      </c>
      <c r="V35" s="16">
        <v>2012</v>
      </c>
      <c r="W35" s="17" t="s">
        <v>149</v>
      </c>
      <c r="X35" s="17" t="s">
        <v>150</v>
      </c>
      <c r="Y35" s="17" t="s">
        <v>152</v>
      </c>
      <c r="Z35" s="17" t="s">
        <v>191</v>
      </c>
      <c r="AA35" s="103">
        <v>2013</v>
      </c>
      <c r="AB35" s="103" t="s">
        <v>194</v>
      </c>
      <c r="AC35" s="103" t="s">
        <v>234</v>
      </c>
      <c r="AD35" s="103" t="s">
        <v>235</v>
      </c>
      <c r="AE35" s="103" t="s">
        <v>236</v>
      </c>
      <c r="AF35" s="103">
        <v>2014</v>
      </c>
      <c r="AG35" s="103" t="s">
        <v>237</v>
      </c>
      <c r="AH35" s="103" t="s">
        <v>240</v>
      </c>
      <c r="AI35" s="103" t="s">
        <v>242</v>
      </c>
      <c r="AJ35" s="16" t="s">
        <v>243</v>
      </c>
      <c r="AK35" s="16">
        <v>2015</v>
      </c>
      <c r="AL35" s="16" t="s">
        <v>244</v>
      </c>
      <c r="AM35" s="16" t="s">
        <v>245</v>
      </c>
      <c r="AN35" s="16" t="s">
        <v>246</v>
      </c>
      <c r="AO35" s="16" t="s">
        <v>249</v>
      </c>
      <c r="AP35" s="16">
        <v>2016</v>
      </c>
      <c r="AQ35" s="16" t="s">
        <v>250</v>
      </c>
      <c r="AR35" s="16" t="s">
        <v>251</v>
      </c>
      <c r="AS35" s="16" t="s">
        <v>252</v>
      </c>
      <c r="AT35" s="106" t="s">
        <v>253</v>
      </c>
      <c r="AU35" s="106" t="s">
        <v>259</v>
      </c>
      <c r="AV35" s="106" t="s">
        <v>260</v>
      </c>
      <c r="AW35" s="106">
        <v>2017</v>
      </c>
      <c r="AX35" s="106" t="s">
        <v>261</v>
      </c>
      <c r="AY35" s="106" t="s">
        <v>275</v>
      </c>
      <c r="AZ35" s="106" t="s">
        <v>279</v>
      </c>
      <c r="BA35" s="106" t="s">
        <v>280</v>
      </c>
      <c r="BB35" s="106" t="s">
        <v>281</v>
      </c>
      <c r="BC35" s="106">
        <v>2018</v>
      </c>
      <c r="BD35" s="106" t="s">
        <v>282</v>
      </c>
      <c r="BE35" s="106" t="s">
        <v>283</v>
      </c>
      <c r="BF35" s="106" t="s">
        <v>290</v>
      </c>
      <c r="BG35" s="106" t="s">
        <v>291</v>
      </c>
      <c r="BH35" s="106" t="s">
        <v>292</v>
      </c>
      <c r="BI35" s="106" t="s">
        <v>293</v>
      </c>
      <c r="BJ35" s="106" t="s">
        <v>304</v>
      </c>
      <c r="BK35" s="106" t="s">
        <v>295</v>
      </c>
      <c r="BL35" s="106" t="s">
        <v>303</v>
      </c>
      <c r="BM35" s="106">
        <v>2019</v>
      </c>
      <c r="BN35" s="106" t="s">
        <v>298</v>
      </c>
      <c r="BO35" s="106" t="s">
        <v>302</v>
      </c>
      <c r="BP35" s="106" t="s">
        <v>305</v>
      </c>
      <c r="BQ35" s="106" t="s">
        <v>308</v>
      </c>
      <c r="BR35" s="106">
        <v>2020</v>
      </c>
      <c r="BS35" s="106" t="s">
        <v>319</v>
      </c>
      <c r="BT35" s="106" t="s">
        <v>320</v>
      </c>
      <c r="BU35" s="106" t="s">
        <v>321</v>
      </c>
      <c r="BV35" s="106" t="s">
        <v>322</v>
      </c>
      <c r="BW35" s="106">
        <v>2021</v>
      </c>
      <c r="BX35" s="106" t="str">
        <f>BX2</f>
        <v>1Q22</v>
      </c>
      <c r="BY35" s="106" t="str">
        <f>BY2</f>
        <v>2Q22</v>
      </c>
    </row>
    <row r="36" spans="2:77" ht="12.75" customHeight="1" x14ac:dyDescent="0.2">
      <c r="B36" s="10" t="s">
        <v>8</v>
      </c>
      <c r="C36" s="109">
        <v>279.5</v>
      </c>
      <c r="D36" s="109">
        <v>364.9</v>
      </c>
      <c r="E36" s="109">
        <v>450.3</v>
      </c>
      <c r="F36" s="109">
        <v>595.6</v>
      </c>
      <c r="G36" s="109">
        <v>618.4</v>
      </c>
      <c r="H36" s="109">
        <v>184.1</v>
      </c>
      <c r="I36" s="109">
        <v>195</v>
      </c>
      <c r="J36" s="109">
        <v>221.39999999999998</v>
      </c>
      <c r="K36" s="109">
        <v>250.4</v>
      </c>
      <c r="L36" s="109">
        <v>850.8</v>
      </c>
      <c r="M36" s="109">
        <v>247.4</v>
      </c>
      <c r="N36" s="109">
        <v>253.1</v>
      </c>
      <c r="O36" s="109">
        <v>256.40000000000003</v>
      </c>
      <c r="P36" s="109">
        <v>277.59999999999997</v>
      </c>
      <c r="Q36" s="109">
        <v>1034.5</v>
      </c>
      <c r="R36" s="109">
        <v>281.90000000000003</v>
      </c>
      <c r="S36" s="109">
        <v>277.79999999999995</v>
      </c>
      <c r="T36" s="109">
        <v>284.40000000000003</v>
      </c>
      <c r="U36" s="109">
        <v>306.60000000000002</v>
      </c>
      <c r="V36" s="109">
        <v>1150.5999999999999</v>
      </c>
      <c r="W36" s="109">
        <v>299.10000000000002</v>
      </c>
      <c r="X36" s="109">
        <v>295.5</v>
      </c>
      <c r="Y36" s="109">
        <v>305.39999999999998</v>
      </c>
      <c r="Z36" s="109">
        <v>328.90000000000003</v>
      </c>
      <c r="AA36" s="109">
        <v>1229</v>
      </c>
      <c r="AB36" s="109">
        <v>333.6</v>
      </c>
      <c r="AC36" s="109">
        <v>337.40000000000003</v>
      </c>
      <c r="AD36" s="109">
        <v>346.90000000000003</v>
      </c>
      <c r="AE36" s="109">
        <v>352.9</v>
      </c>
      <c r="AF36" s="109">
        <v>1370.8</v>
      </c>
      <c r="AG36" s="109">
        <v>329.4</v>
      </c>
      <c r="AH36" s="109">
        <v>313.89999999999998</v>
      </c>
      <c r="AI36" s="109">
        <v>337.20000000000005</v>
      </c>
      <c r="AJ36" s="109">
        <v>354.4</v>
      </c>
      <c r="AK36" s="109">
        <v>1334.7</v>
      </c>
      <c r="AL36" s="109">
        <v>359.3</v>
      </c>
      <c r="AM36" s="109">
        <v>346.5</v>
      </c>
      <c r="AN36" s="109">
        <v>380.8</v>
      </c>
      <c r="AO36" s="109">
        <v>418.3</v>
      </c>
      <c r="AP36" s="109">
        <v>1504.9</v>
      </c>
      <c r="AQ36" s="109">
        <v>425.40000000000003</v>
      </c>
      <c r="AR36" s="109">
        <v>416.59999999999997</v>
      </c>
      <c r="AS36" s="109">
        <v>492.1</v>
      </c>
      <c r="AT36" s="109">
        <v>492.1</v>
      </c>
      <c r="AU36" s="109">
        <v>582.20000000000005</v>
      </c>
      <c r="AV36" s="109">
        <v>582.20000000000005</v>
      </c>
      <c r="AW36" s="109">
        <v>1916.3</v>
      </c>
      <c r="AX36" s="109">
        <v>1916.3</v>
      </c>
      <c r="AY36" s="109">
        <v>612.80000000000007</v>
      </c>
      <c r="AZ36" s="109">
        <v>576.4</v>
      </c>
      <c r="BA36" s="109">
        <v>654.79999999999995</v>
      </c>
      <c r="BB36" s="109">
        <v>745</v>
      </c>
      <c r="BC36" s="109">
        <v>2588.9</v>
      </c>
      <c r="BD36" s="109">
        <v>767.1</v>
      </c>
      <c r="BE36" s="109">
        <v>767.1</v>
      </c>
      <c r="BF36" s="109">
        <v>759.2</v>
      </c>
      <c r="BG36" s="109">
        <v>759.2</v>
      </c>
      <c r="BH36" s="109">
        <v>842.19999999999993</v>
      </c>
      <c r="BI36" s="109">
        <v>842.19999999999993</v>
      </c>
      <c r="BJ36" s="109">
        <v>998.9</v>
      </c>
      <c r="BK36" s="109">
        <v>998.9</v>
      </c>
      <c r="BL36" s="109">
        <v>3367.4</v>
      </c>
      <c r="BM36" s="109">
        <v>3367.4</v>
      </c>
      <c r="BN36" s="109">
        <v>986</v>
      </c>
      <c r="BO36" s="109">
        <v>531.30000000000007</v>
      </c>
      <c r="BP36" s="109">
        <v>838.80000000000007</v>
      </c>
      <c r="BQ36" s="109">
        <v>1119.0999999999999</v>
      </c>
      <c r="BR36" s="109">
        <v>3475.2000000000003</v>
      </c>
      <c r="BS36" s="109">
        <v>1082.3</v>
      </c>
      <c r="BT36" s="109">
        <v>1027.2</v>
      </c>
      <c r="BU36" s="109">
        <v>1283.5</v>
      </c>
      <c r="BV36" s="109">
        <v>1458.3</v>
      </c>
      <c r="BW36" s="109">
        <v>4851.3</v>
      </c>
      <c r="BX36" s="109">
        <v>1463.5</v>
      </c>
      <c r="BY36" s="109">
        <v>1459.1</v>
      </c>
    </row>
    <row r="37" spans="2:77" ht="12.75" customHeight="1" x14ac:dyDescent="0.2">
      <c r="B37" s="10" t="s">
        <v>198</v>
      </c>
      <c r="C37" s="109">
        <v>369.9</v>
      </c>
      <c r="D37" s="109">
        <v>454.9</v>
      </c>
      <c r="E37" s="109">
        <v>687</v>
      </c>
      <c r="F37" s="109">
        <v>757.6</v>
      </c>
      <c r="G37" s="109">
        <v>649.5</v>
      </c>
      <c r="H37" s="109">
        <v>232.4</v>
      </c>
      <c r="I37" s="109">
        <v>248.3</v>
      </c>
      <c r="J37" s="109">
        <v>307.89999999999998</v>
      </c>
      <c r="K37" s="109">
        <v>316.10000000000002</v>
      </c>
      <c r="L37" s="109">
        <v>1104.7</v>
      </c>
      <c r="M37" s="109">
        <v>288</v>
      </c>
      <c r="N37" s="109">
        <v>301.3</v>
      </c>
      <c r="O37" s="109">
        <v>337.1</v>
      </c>
      <c r="P37" s="109">
        <v>318.3</v>
      </c>
      <c r="Q37" s="109">
        <v>1244.7</v>
      </c>
      <c r="R37" s="109">
        <v>301.8</v>
      </c>
      <c r="S37" s="109">
        <v>327.60000000000002</v>
      </c>
      <c r="T37" s="109">
        <v>325.3</v>
      </c>
      <c r="U37" s="109">
        <v>298.89999999999998</v>
      </c>
      <c r="V37" s="109">
        <v>1253.5999999999999</v>
      </c>
      <c r="W37" s="109">
        <v>304.7</v>
      </c>
      <c r="X37" s="109">
        <v>321.39999999999998</v>
      </c>
      <c r="Y37" s="109">
        <v>428.3</v>
      </c>
      <c r="Z37" s="109">
        <v>431.7</v>
      </c>
      <c r="AA37" s="109">
        <v>1486.1</v>
      </c>
      <c r="AB37" s="109">
        <v>406.4</v>
      </c>
      <c r="AC37" s="109">
        <v>353.1</v>
      </c>
      <c r="AD37" s="109">
        <v>455.7</v>
      </c>
      <c r="AE37" s="109">
        <v>456.2</v>
      </c>
      <c r="AF37" s="109">
        <v>1671.4</v>
      </c>
      <c r="AG37" s="109">
        <v>450.6</v>
      </c>
      <c r="AH37" s="109">
        <v>415</v>
      </c>
      <c r="AI37" s="109">
        <v>416.4</v>
      </c>
      <c r="AJ37" s="109">
        <v>397.2</v>
      </c>
      <c r="AK37" s="109">
        <v>1679.2</v>
      </c>
      <c r="AL37" s="109">
        <v>436.2</v>
      </c>
      <c r="AM37" s="109">
        <v>393.8</v>
      </c>
      <c r="AN37" s="109">
        <v>517.5</v>
      </c>
      <c r="AO37" s="109">
        <v>650.29999999999995</v>
      </c>
      <c r="AP37" s="109">
        <v>1997.8</v>
      </c>
      <c r="AQ37" s="109">
        <v>678.8</v>
      </c>
      <c r="AR37" s="109">
        <v>664</v>
      </c>
      <c r="AS37" s="109">
        <v>771.1</v>
      </c>
      <c r="AT37" s="109">
        <v>771.1</v>
      </c>
      <c r="AU37" s="109">
        <v>876.2</v>
      </c>
      <c r="AV37" s="109">
        <v>876.2</v>
      </c>
      <c r="AW37" s="109">
        <v>2990</v>
      </c>
      <c r="AX37" s="109">
        <v>2990</v>
      </c>
      <c r="AY37" s="109">
        <v>853.8</v>
      </c>
      <c r="AZ37" s="109">
        <v>823</v>
      </c>
      <c r="BA37" s="109">
        <v>1072.0999999999999</v>
      </c>
      <c r="BB37" s="109">
        <v>1170.4000000000001</v>
      </c>
      <c r="BC37" s="109">
        <v>3919.2</v>
      </c>
      <c r="BD37" s="109">
        <v>1280.8</v>
      </c>
      <c r="BE37" s="109">
        <v>1280.8</v>
      </c>
      <c r="BF37" s="109">
        <v>1238.3</v>
      </c>
      <c r="BG37" s="109">
        <v>1238.3</v>
      </c>
      <c r="BH37" s="109">
        <v>1406</v>
      </c>
      <c r="BI37" s="109">
        <v>1406</v>
      </c>
      <c r="BJ37" s="109">
        <v>1554.5</v>
      </c>
      <c r="BK37" s="109">
        <v>1554.5</v>
      </c>
      <c r="BL37" s="109">
        <v>5479.6</v>
      </c>
      <c r="BM37" s="109">
        <v>5479.6</v>
      </c>
      <c r="BN37" s="109">
        <v>1414.4</v>
      </c>
      <c r="BO37" s="109">
        <v>665.3</v>
      </c>
      <c r="BP37" s="109">
        <v>1684.5</v>
      </c>
      <c r="BQ37" s="109">
        <v>1386.5</v>
      </c>
      <c r="BR37" s="109">
        <v>5150.7</v>
      </c>
      <c r="BS37" s="109">
        <v>1334.7</v>
      </c>
      <c r="BT37" s="109">
        <v>1239.4000000000001</v>
      </c>
      <c r="BU37" s="109">
        <v>1039.4000000000001</v>
      </c>
      <c r="BV37" s="109">
        <v>799.8</v>
      </c>
      <c r="BW37" s="109">
        <v>4413.3</v>
      </c>
      <c r="BX37" s="109">
        <v>813.1</v>
      </c>
      <c r="BY37" s="109">
        <v>1108.9000000000001</v>
      </c>
    </row>
    <row r="38" spans="2:77" ht="12.75" customHeight="1" x14ac:dyDescent="0.2">
      <c r="B38" s="10" t="s">
        <v>22</v>
      </c>
      <c r="C38" s="111">
        <v>649.4</v>
      </c>
      <c r="D38" s="111">
        <v>819.8</v>
      </c>
      <c r="E38" s="111">
        <v>1137.3</v>
      </c>
      <c r="F38" s="111">
        <v>1353.2</v>
      </c>
      <c r="G38" s="111">
        <v>1267.9000000000001</v>
      </c>
      <c r="H38" s="111">
        <v>416.5</v>
      </c>
      <c r="I38" s="111">
        <v>443.3</v>
      </c>
      <c r="J38" s="111">
        <v>529.29999999999995</v>
      </c>
      <c r="K38" s="111">
        <v>566.5</v>
      </c>
      <c r="L38" s="111">
        <v>1955.5</v>
      </c>
      <c r="M38" s="111">
        <v>535.4</v>
      </c>
      <c r="N38" s="111">
        <v>554.4</v>
      </c>
      <c r="O38" s="111">
        <v>593.5</v>
      </c>
      <c r="P38" s="111">
        <v>595.9</v>
      </c>
      <c r="Q38" s="111">
        <v>2279.1999999999998</v>
      </c>
      <c r="R38" s="111">
        <v>583.70000000000005</v>
      </c>
      <c r="S38" s="111">
        <v>605.4</v>
      </c>
      <c r="T38" s="111">
        <v>609.70000000000005</v>
      </c>
      <c r="U38" s="111">
        <v>605.5</v>
      </c>
      <c r="V38" s="111">
        <v>2404.1999999999998</v>
      </c>
      <c r="W38" s="111">
        <v>603.79999999999995</v>
      </c>
      <c r="X38" s="111">
        <v>616.9</v>
      </c>
      <c r="Y38" s="111">
        <v>733.7</v>
      </c>
      <c r="Z38" s="111">
        <v>760.6</v>
      </c>
      <c r="AA38" s="111">
        <v>2715.1</v>
      </c>
      <c r="AB38" s="111">
        <v>740</v>
      </c>
      <c r="AC38" s="111">
        <v>690.5</v>
      </c>
      <c r="AD38" s="111">
        <v>802.6</v>
      </c>
      <c r="AE38" s="111">
        <v>809.09999999999991</v>
      </c>
      <c r="AF38" s="111">
        <v>3042.2</v>
      </c>
      <c r="AG38" s="111">
        <v>780</v>
      </c>
      <c r="AH38" s="111">
        <v>728.9</v>
      </c>
      <c r="AI38" s="111">
        <v>753.6</v>
      </c>
      <c r="AJ38" s="111">
        <v>751.59999999999991</v>
      </c>
      <c r="AK38" s="111">
        <v>3013.9</v>
      </c>
      <c r="AL38" s="111">
        <v>795.5</v>
      </c>
      <c r="AM38" s="111">
        <v>740.3</v>
      </c>
      <c r="AN38" s="111">
        <v>898.3</v>
      </c>
      <c r="AO38" s="111">
        <v>1068.5999999999999</v>
      </c>
      <c r="AP38" s="111">
        <v>3502.7</v>
      </c>
      <c r="AQ38" s="111">
        <v>1104.2</v>
      </c>
      <c r="AR38" s="111">
        <v>1080.5999999999999</v>
      </c>
      <c r="AS38" s="111">
        <v>1263.2</v>
      </c>
      <c r="AT38" s="111">
        <v>1263.2</v>
      </c>
      <c r="AU38" s="111">
        <v>1458.4</v>
      </c>
      <c r="AV38" s="111">
        <v>1458.4</v>
      </c>
      <c r="AW38" s="111">
        <v>4906.3</v>
      </c>
      <c r="AX38" s="111">
        <v>4906.3</v>
      </c>
      <c r="AY38" s="111">
        <v>1466.6</v>
      </c>
      <c r="AZ38" s="111">
        <v>1399.4</v>
      </c>
      <c r="BA38" s="111">
        <v>1726.8999999999999</v>
      </c>
      <c r="BB38" s="111">
        <v>1915.4</v>
      </c>
      <c r="BC38" s="111">
        <v>6508.1</v>
      </c>
      <c r="BD38" s="111">
        <v>2047.9</v>
      </c>
      <c r="BE38" s="111">
        <v>2047.9</v>
      </c>
      <c r="BF38" s="111">
        <v>1997.5</v>
      </c>
      <c r="BG38" s="111">
        <v>1997.5</v>
      </c>
      <c r="BH38" s="111">
        <v>2248.1999999999998</v>
      </c>
      <c r="BI38" s="111">
        <v>2248.1999999999998</v>
      </c>
      <c r="BJ38" s="111">
        <v>2553.4</v>
      </c>
      <c r="BK38" s="111">
        <v>2553.4</v>
      </c>
      <c r="BL38" s="111">
        <v>8847</v>
      </c>
      <c r="BM38" s="111">
        <v>8847</v>
      </c>
      <c r="BN38" s="111">
        <v>2400.4</v>
      </c>
      <c r="BO38" s="111">
        <v>1196.5999999999999</v>
      </c>
      <c r="BP38" s="111">
        <v>2523.3000000000002</v>
      </c>
      <c r="BQ38" s="111">
        <v>2505.6</v>
      </c>
      <c r="BR38" s="111">
        <v>8625.9</v>
      </c>
      <c r="BS38" s="111">
        <v>2417</v>
      </c>
      <c r="BT38" s="111">
        <v>2266.6000000000004</v>
      </c>
      <c r="BU38" s="111">
        <v>2322.9</v>
      </c>
      <c r="BV38" s="111">
        <v>2258.1</v>
      </c>
      <c r="BW38" s="111">
        <v>9264.6</v>
      </c>
      <c r="BX38" s="111">
        <v>2276.6</v>
      </c>
      <c r="BY38" s="111">
        <v>2568</v>
      </c>
    </row>
    <row r="39" spans="2:77" ht="12.75" customHeight="1" x14ac:dyDescent="0.2">
      <c r="B39" s="10" t="s">
        <v>9</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row>
    <row r="40" spans="2:77" ht="12.75" customHeight="1" x14ac:dyDescent="0.2">
      <c r="B40" s="131" t="s">
        <v>265</v>
      </c>
      <c r="C40" s="109">
        <v>-13.1</v>
      </c>
      <c r="D40" s="109">
        <v>-11.5</v>
      </c>
      <c r="E40" s="109">
        <v>-15.1</v>
      </c>
      <c r="F40" s="109">
        <v>-21.1</v>
      </c>
      <c r="G40" s="109">
        <v>-23.1</v>
      </c>
      <c r="H40" s="109">
        <v>-7.1</v>
      </c>
      <c r="I40" s="109">
        <v>-8.1</v>
      </c>
      <c r="J40" s="109">
        <v>-9.6999999999999993</v>
      </c>
      <c r="K40" s="109">
        <v>-11.299999999999999</v>
      </c>
      <c r="L40" s="109">
        <v>-36.599999999999994</v>
      </c>
      <c r="M40" s="109">
        <v>-11.2</v>
      </c>
      <c r="N40" s="109">
        <v>-10.399999999999999</v>
      </c>
      <c r="O40" s="109">
        <v>-10.9</v>
      </c>
      <c r="P40" s="109">
        <v>-7.1000000000000005</v>
      </c>
      <c r="Q40" s="109">
        <v>-39.5</v>
      </c>
      <c r="R40" s="109">
        <v>-10</v>
      </c>
      <c r="S40" s="109">
        <v>-9.2999999999999989</v>
      </c>
      <c r="T40" s="109">
        <v>-8.7000000000000011</v>
      </c>
      <c r="U40" s="109">
        <v>-11.600000000000001</v>
      </c>
      <c r="V40" s="109">
        <v>-39.6</v>
      </c>
      <c r="W40" s="109">
        <v>-11.4</v>
      </c>
      <c r="X40" s="109">
        <v>-10.199999999999999</v>
      </c>
      <c r="Y40" s="109">
        <v>-10.9</v>
      </c>
      <c r="Z40" s="109">
        <v>-13.5</v>
      </c>
      <c r="AA40" s="109">
        <v>-46</v>
      </c>
      <c r="AB40" s="109">
        <v>-17.5</v>
      </c>
      <c r="AC40" s="109">
        <v>-16.400000000000002</v>
      </c>
      <c r="AD40" s="109">
        <v>-17.399999999999999</v>
      </c>
      <c r="AE40" s="109">
        <v>-17.399999999999999</v>
      </c>
      <c r="AF40" s="109">
        <v>-68.7</v>
      </c>
      <c r="AG40" s="109">
        <v>-15.200000000000001</v>
      </c>
      <c r="AH40" s="109">
        <v>-13.5</v>
      </c>
      <c r="AI40" s="109">
        <v>-15.8</v>
      </c>
      <c r="AJ40" s="109">
        <v>-15.700000000000001</v>
      </c>
      <c r="AK40" s="109">
        <v>-60.1</v>
      </c>
      <c r="AL40" s="109">
        <v>-15.3</v>
      </c>
      <c r="AM40" s="109">
        <v>-14.600000000000001</v>
      </c>
      <c r="AN40" s="109">
        <v>-14</v>
      </c>
      <c r="AO40" s="109">
        <v>-16.100000000000001</v>
      </c>
      <c r="AP40" s="109">
        <v>-59.9</v>
      </c>
      <c r="AQ40" s="109">
        <v>-17.600000000000001</v>
      </c>
      <c r="AR40" s="109">
        <v>-15.100000000000001</v>
      </c>
      <c r="AS40" s="109">
        <v>-15.6</v>
      </c>
      <c r="AT40" s="109">
        <v>-15.6</v>
      </c>
      <c r="AU40" s="109">
        <v>-3.0999999999999992</v>
      </c>
      <c r="AV40" s="109">
        <v>-3.0999999999999992</v>
      </c>
      <c r="AW40" s="109">
        <v>-51.300000000000004</v>
      </c>
      <c r="AX40" s="109">
        <v>-51.300000000000004</v>
      </c>
      <c r="AY40" s="109">
        <v>-13.8</v>
      </c>
      <c r="AZ40" s="109">
        <v>-10.600000000000001</v>
      </c>
      <c r="BA40" s="109">
        <v>-13.200000000000001</v>
      </c>
      <c r="BB40" s="109">
        <v>-14.9</v>
      </c>
      <c r="BC40" s="109">
        <v>-52.4</v>
      </c>
      <c r="BD40" s="109">
        <v>-17.299999999999997</v>
      </c>
      <c r="BE40" s="109">
        <v>-17.299999999999997</v>
      </c>
      <c r="BF40" s="109">
        <v>-10.3</v>
      </c>
      <c r="BG40" s="109">
        <v>-10.3</v>
      </c>
      <c r="BH40" s="109">
        <v>-10.7</v>
      </c>
      <c r="BI40" s="109">
        <v>-10.7</v>
      </c>
      <c r="BJ40" s="109">
        <v>-6.3</v>
      </c>
      <c r="BK40" s="109">
        <v>-280.60000000000002</v>
      </c>
      <c r="BL40" s="109">
        <v>-44.5</v>
      </c>
      <c r="BM40" s="109">
        <v>-318.8</v>
      </c>
      <c r="BN40" s="109">
        <v>-93.100000000000009</v>
      </c>
      <c r="BO40" s="109">
        <v>-51.7</v>
      </c>
      <c r="BP40" s="109">
        <v>-79.5</v>
      </c>
      <c r="BQ40" s="109">
        <v>-105.9</v>
      </c>
      <c r="BR40" s="109">
        <v>-330.20000000000005</v>
      </c>
      <c r="BS40" s="109">
        <v>-103</v>
      </c>
      <c r="BT40" s="109">
        <v>-96.6</v>
      </c>
      <c r="BU40" s="109">
        <v>-119.8</v>
      </c>
      <c r="BV40" s="109">
        <v>-136.5</v>
      </c>
      <c r="BW40" s="109">
        <v>-455.9</v>
      </c>
      <c r="BX40" s="109">
        <v>-135.9</v>
      </c>
      <c r="BY40" s="109">
        <v>-137.5</v>
      </c>
    </row>
    <row r="41" spans="2:77" ht="12.75" customHeight="1" x14ac:dyDescent="0.2">
      <c r="B41" s="10" t="s">
        <v>199</v>
      </c>
      <c r="C41" s="109">
        <v>-1.5</v>
      </c>
      <c r="D41" s="109">
        <v>-1.3</v>
      </c>
      <c r="E41" s="109">
        <v>-2.2999999999999998</v>
      </c>
      <c r="F41" s="109">
        <v>-2</v>
      </c>
      <c r="G41" s="109">
        <v>-1.6</v>
      </c>
      <c r="H41" s="109">
        <v>-0.8</v>
      </c>
      <c r="I41" s="109">
        <v>-0.7</v>
      </c>
      <c r="J41" s="109">
        <v>-1.3</v>
      </c>
      <c r="K41" s="109">
        <v>-0.9</v>
      </c>
      <c r="L41" s="109">
        <v>-3.6</v>
      </c>
      <c r="M41" s="109">
        <v>-0.8</v>
      </c>
      <c r="N41" s="109">
        <v>-1</v>
      </c>
      <c r="O41" s="109">
        <v>-0.8</v>
      </c>
      <c r="P41" s="109">
        <v>-1</v>
      </c>
      <c r="Q41" s="109">
        <v>-3.6</v>
      </c>
      <c r="R41" s="109">
        <v>-1</v>
      </c>
      <c r="S41" s="109">
        <v>-0.8</v>
      </c>
      <c r="T41" s="109">
        <v>-0.8</v>
      </c>
      <c r="U41" s="109">
        <v>-0.8</v>
      </c>
      <c r="V41" s="109">
        <v>-3.3</v>
      </c>
      <c r="W41" s="109">
        <v>-0.7</v>
      </c>
      <c r="X41" s="109">
        <v>-0.7</v>
      </c>
      <c r="Y41" s="109">
        <v>-0.9</v>
      </c>
      <c r="Z41" s="109">
        <v>-0.7</v>
      </c>
      <c r="AA41" s="109">
        <v>-3.1</v>
      </c>
      <c r="AB41" s="109">
        <v>-1.1000000000000001</v>
      </c>
      <c r="AC41" s="109">
        <v>-0.7</v>
      </c>
      <c r="AD41" s="109">
        <v>-0.7</v>
      </c>
      <c r="AE41" s="109">
        <v>-0.9</v>
      </c>
      <c r="AF41" s="109">
        <v>-3.5</v>
      </c>
      <c r="AG41" s="109">
        <v>-0.8</v>
      </c>
      <c r="AH41" s="109">
        <v>-0.6</v>
      </c>
      <c r="AI41" s="109">
        <v>-0.6</v>
      </c>
      <c r="AJ41" s="109">
        <v>-0.6</v>
      </c>
      <c r="AK41" s="109">
        <v>-2.5</v>
      </c>
      <c r="AL41" s="109">
        <v>-0.4</v>
      </c>
      <c r="AM41" s="109">
        <v>-0.6</v>
      </c>
      <c r="AN41" s="109">
        <v>-0.6</v>
      </c>
      <c r="AO41" s="109">
        <v>-1.1000000000000001</v>
      </c>
      <c r="AP41" s="109">
        <v>-2.7</v>
      </c>
      <c r="AQ41" s="109">
        <v>-0.9</v>
      </c>
      <c r="AR41" s="109">
        <v>-1</v>
      </c>
      <c r="AS41" s="109">
        <v>-1.2</v>
      </c>
      <c r="AT41" s="109">
        <v>-1.2</v>
      </c>
      <c r="AU41" s="109">
        <v>-1.8</v>
      </c>
      <c r="AV41" s="109">
        <v>-1.8</v>
      </c>
      <c r="AW41" s="109">
        <v>-4.9000000000000004</v>
      </c>
      <c r="AX41" s="109">
        <v>-4.9000000000000004</v>
      </c>
      <c r="AY41" s="109">
        <v>-1.4</v>
      </c>
      <c r="AZ41" s="109">
        <v>-1.2</v>
      </c>
      <c r="BA41" s="109">
        <v>-1.9</v>
      </c>
      <c r="BB41" s="109">
        <v>-2.8</v>
      </c>
      <c r="BC41" s="109">
        <v>-7.4</v>
      </c>
      <c r="BD41" s="109">
        <v>-2.8</v>
      </c>
      <c r="BE41" s="109">
        <v>-2.8</v>
      </c>
      <c r="BF41" s="109">
        <v>-2.9</v>
      </c>
      <c r="BG41" s="109">
        <v>-2.9</v>
      </c>
      <c r="BH41" s="109">
        <v>-3.8</v>
      </c>
      <c r="BI41" s="109">
        <v>-3.8</v>
      </c>
      <c r="BJ41" s="109">
        <v>-4.4000000000000004</v>
      </c>
      <c r="BK41" s="109">
        <v>-4.4000000000000004</v>
      </c>
      <c r="BL41" s="109">
        <v>-13.8</v>
      </c>
      <c r="BM41" s="109">
        <v>-13.8</v>
      </c>
      <c r="BN41" s="109">
        <v>-3.2</v>
      </c>
      <c r="BO41" s="109">
        <v>-0.8</v>
      </c>
      <c r="BP41" s="109">
        <v>-2.5</v>
      </c>
      <c r="BQ41" s="109">
        <v>-3.5</v>
      </c>
      <c r="BR41" s="109">
        <v>-10</v>
      </c>
      <c r="BS41" s="109">
        <v>-1.5</v>
      </c>
      <c r="BT41" s="109">
        <v>-1.4</v>
      </c>
      <c r="BU41" s="109">
        <v>-1.4</v>
      </c>
      <c r="BV41" s="109">
        <v>-1</v>
      </c>
      <c r="BW41" s="109">
        <v>-5.2</v>
      </c>
      <c r="BX41" s="109">
        <v>-1.1000000000000001</v>
      </c>
      <c r="BY41" s="109">
        <v>-1.3</v>
      </c>
    </row>
    <row r="42" spans="2:77" ht="12.75" customHeight="1" x14ac:dyDescent="0.2">
      <c r="B42" s="10" t="s">
        <v>200</v>
      </c>
      <c r="C42" s="111">
        <v>266.39999999999998</v>
      </c>
      <c r="D42" s="111">
        <v>353.4</v>
      </c>
      <c r="E42" s="111">
        <v>435.2</v>
      </c>
      <c r="F42" s="111">
        <v>574.5</v>
      </c>
      <c r="G42" s="111">
        <v>595.29999999999995</v>
      </c>
      <c r="H42" s="111">
        <v>177</v>
      </c>
      <c r="I42" s="111">
        <v>186.9</v>
      </c>
      <c r="J42" s="111">
        <v>211.7</v>
      </c>
      <c r="K42" s="111">
        <v>239.1</v>
      </c>
      <c r="L42" s="111">
        <v>814.19999999999993</v>
      </c>
      <c r="M42" s="111">
        <v>236.20000000000002</v>
      </c>
      <c r="N42" s="111">
        <v>242.7</v>
      </c>
      <c r="O42" s="111">
        <v>245.50000000000003</v>
      </c>
      <c r="P42" s="111">
        <v>270.49999999999994</v>
      </c>
      <c r="Q42" s="111">
        <v>995</v>
      </c>
      <c r="R42" s="111">
        <v>271.90000000000003</v>
      </c>
      <c r="S42" s="111">
        <v>268.49999999999994</v>
      </c>
      <c r="T42" s="111">
        <v>275.70000000000005</v>
      </c>
      <c r="U42" s="111">
        <v>295</v>
      </c>
      <c r="V42" s="111">
        <v>1111</v>
      </c>
      <c r="W42" s="111">
        <v>287.70000000000005</v>
      </c>
      <c r="X42" s="111">
        <v>285.3</v>
      </c>
      <c r="Y42" s="111">
        <v>294.5</v>
      </c>
      <c r="Z42" s="111">
        <v>315.40000000000003</v>
      </c>
      <c r="AA42" s="111">
        <v>1183</v>
      </c>
      <c r="AB42" s="111">
        <v>316.10000000000002</v>
      </c>
      <c r="AC42" s="111">
        <v>321.00000000000006</v>
      </c>
      <c r="AD42" s="111">
        <v>329.50000000000006</v>
      </c>
      <c r="AE42" s="111">
        <v>335.5</v>
      </c>
      <c r="AF42" s="111">
        <v>1302.0999999999999</v>
      </c>
      <c r="AG42" s="111">
        <v>314.2</v>
      </c>
      <c r="AH42" s="111">
        <v>300.39999999999998</v>
      </c>
      <c r="AI42" s="111">
        <v>321.40000000000003</v>
      </c>
      <c r="AJ42" s="111">
        <v>338.7</v>
      </c>
      <c r="AK42" s="111">
        <v>1274.6000000000001</v>
      </c>
      <c r="AL42" s="111">
        <v>344</v>
      </c>
      <c r="AM42" s="111">
        <v>331.9</v>
      </c>
      <c r="AN42" s="111">
        <v>366.8</v>
      </c>
      <c r="AO42" s="111">
        <v>402.2</v>
      </c>
      <c r="AP42" s="111">
        <v>1445</v>
      </c>
      <c r="AQ42" s="111">
        <v>407.8</v>
      </c>
      <c r="AR42" s="111">
        <v>401.49999999999994</v>
      </c>
      <c r="AS42" s="111">
        <v>476.5</v>
      </c>
      <c r="AT42" s="111">
        <v>476.5</v>
      </c>
      <c r="AU42" s="111">
        <v>579.1</v>
      </c>
      <c r="AV42" s="111">
        <v>579.1</v>
      </c>
      <c r="AW42" s="111">
        <v>1865</v>
      </c>
      <c r="AX42" s="111">
        <v>1865</v>
      </c>
      <c r="AY42" s="111">
        <v>599.00000000000011</v>
      </c>
      <c r="AZ42" s="111">
        <v>565.79999999999995</v>
      </c>
      <c r="BA42" s="111">
        <v>641.59999999999991</v>
      </c>
      <c r="BB42" s="111">
        <v>730.1</v>
      </c>
      <c r="BC42" s="111">
        <v>2536.5</v>
      </c>
      <c r="BD42" s="111">
        <v>749.80000000000007</v>
      </c>
      <c r="BE42" s="111">
        <v>749.80000000000007</v>
      </c>
      <c r="BF42" s="111">
        <v>748.90000000000009</v>
      </c>
      <c r="BG42" s="111">
        <v>748.90000000000009</v>
      </c>
      <c r="BH42" s="111">
        <v>831.49999999999989</v>
      </c>
      <c r="BI42" s="111">
        <v>831.49999999999989</v>
      </c>
      <c r="BJ42" s="111">
        <v>992.6</v>
      </c>
      <c r="BK42" s="111">
        <v>718.3</v>
      </c>
      <c r="BL42" s="111">
        <v>3322.9</v>
      </c>
      <c r="BM42" s="111">
        <v>3048.6</v>
      </c>
      <c r="BN42" s="111">
        <v>892.9</v>
      </c>
      <c r="BO42" s="111">
        <v>479.60000000000008</v>
      </c>
      <c r="BP42" s="111">
        <v>759.30000000000007</v>
      </c>
      <c r="BQ42" s="111">
        <v>1013.1999999999999</v>
      </c>
      <c r="BR42" s="111">
        <v>3145</v>
      </c>
      <c r="BS42" s="111">
        <v>979.3</v>
      </c>
      <c r="BT42" s="111">
        <v>930.6</v>
      </c>
      <c r="BU42" s="111">
        <v>1163.7</v>
      </c>
      <c r="BV42" s="111">
        <v>1321.8</v>
      </c>
      <c r="BW42" s="111">
        <v>4395.4000000000005</v>
      </c>
      <c r="BX42" s="111">
        <v>1327.6</v>
      </c>
      <c r="BY42" s="111">
        <v>1321.6</v>
      </c>
    </row>
    <row r="43" spans="2:77" ht="12.75" customHeight="1" x14ac:dyDescent="0.2">
      <c r="B43" s="10" t="s">
        <v>201</v>
      </c>
      <c r="C43" s="111">
        <v>368.4</v>
      </c>
      <c r="D43" s="111">
        <v>453.59999999999997</v>
      </c>
      <c r="E43" s="111">
        <v>684.7</v>
      </c>
      <c r="F43" s="111">
        <v>755.6</v>
      </c>
      <c r="G43" s="111">
        <v>647.9</v>
      </c>
      <c r="H43" s="111">
        <v>231.6</v>
      </c>
      <c r="I43" s="111">
        <v>247.60000000000002</v>
      </c>
      <c r="J43" s="111">
        <v>306.59999999999997</v>
      </c>
      <c r="K43" s="111">
        <v>315.20000000000005</v>
      </c>
      <c r="L43" s="111">
        <v>1101.1000000000001</v>
      </c>
      <c r="M43" s="111">
        <v>287.2</v>
      </c>
      <c r="N43" s="111">
        <v>300.3</v>
      </c>
      <c r="O43" s="111">
        <v>336.3</v>
      </c>
      <c r="P43" s="111">
        <v>317.3</v>
      </c>
      <c r="Q43" s="111">
        <v>1241.1000000000001</v>
      </c>
      <c r="R43" s="111">
        <v>300.8</v>
      </c>
      <c r="S43" s="111">
        <v>326.8</v>
      </c>
      <c r="T43" s="111">
        <v>324.5</v>
      </c>
      <c r="U43" s="111">
        <v>298.09999999999997</v>
      </c>
      <c r="V43" s="111">
        <v>1250.3</v>
      </c>
      <c r="W43" s="111">
        <v>304</v>
      </c>
      <c r="X43" s="111">
        <v>320.7</v>
      </c>
      <c r="Y43" s="111">
        <v>427.40000000000003</v>
      </c>
      <c r="Z43" s="111">
        <v>431</v>
      </c>
      <c r="AA43" s="111">
        <v>1483</v>
      </c>
      <c r="AB43" s="111">
        <v>405.29999999999995</v>
      </c>
      <c r="AC43" s="111">
        <v>352.40000000000003</v>
      </c>
      <c r="AD43" s="111">
        <v>455</v>
      </c>
      <c r="AE43" s="111">
        <v>455.3</v>
      </c>
      <c r="AF43" s="111">
        <v>1667.9</v>
      </c>
      <c r="AG43" s="111">
        <v>449.8</v>
      </c>
      <c r="AH43" s="111">
        <v>414.4</v>
      </c>
      <c r="AI43" s="111">
        <v>415.79999999999995</v>
      </c>
      <c r="AJ43" s="111">
        <v>396.59999999999997</v>
      </c>
      <c r="AK43" s="111">
        <v>1676.7</v>
      </c>
      <c r="AL43" s="111">
        <v>435.8</v>
      </c>
      <c r="AM43" s="111">
        <v>393.2</v>
      </c>
      <c r="AN43" s="111">
        <v>516.9</v>
      </c>
      <c r="AO43" s="111">
        <v>649.19999999999993</v>
      </c>
      <c r="AP43" s="111">
        <v>1995.1</v>
      </c>
      <c r="AQ43" s="111">
        <v>677.9</v>
      </c>
      <c r="AR43" s="111">
        <v>663</v>
      </c>
      <c r="AS43" s="111">
        <v>769.9</v>
      </c>
      <c r="AT43" s="111">
        <v>769.9</v>
      </c>
      <c r="AU43" s="111">
        <v>874.40000000000009</v>
      </c>
      <c r="AV43" s="111">
        <v>874.40000000000009</v>
      </c>
      <c r="AW43" s="111">
        <v>2985.1</v>
      </c>
      <c r="AX43" s="111">
        <v>2985.1</v>
      </c>
      <c r="AY43" s="111">
        <v>852.4</v>
      </c>
      <c r="AZ43" s="111">
        <v>821.8</v>
      </c>
      <c r="BA43" s="111">
        <v>1070.1999999999998</v>
      </c>
      <c r="BB43" s="111">
        <v>1167.6000000000001</v>
      </c>
      <c r="BC43" s="111">
        <v>3911.7999999999997</v>
      </c>
      <c r="BD43" s="111">
        <v>1278</v>
      </c>
      <c r="BE43" s="111">
        <v>1278</v>
      </c>
      <c r="BF43" s="111">
        <v>1235.3999999999999</v>
      </c>
      <c r="BG43" s="111">
        <v>1235.3999999999999</v>
      </c>
      <c r="BH43" s="111">
        <v>1402.2</v>
      </c>
      <c r="BI43" s="111">
        <v>1402.2</v>
      </c>
      <c r="BJ43" s="111">
        <v>1550.1</v>
      </c>
      <c r="BK43" s="111">
        <v>1550.1</v>
      </c>
      <c r="BL43" s="111">
        <v>5465.8</v>
      </c>
      <c r="BM43" s="111">
        <v>5465.8</v>
      </c>
      <c r="BN43" s="111">
        <v>1411.2</v>
      </c>
      <c r="BO43" s="111">
        <v>664.5</v>
      </c>
      <c r="BP43" s="111">
        <v>1682</v>
      </c>
      <c r="BQ43" s="111">
        <v>1383</v>
      </c>
      <c r="BR43" s="111">
        <v>5140.7</v>
      </c>
      <c r="BS43" s="111">
        <v>1333.2</v>
      </c>
      <c r="BT43" s="111">
        <v>1238</v>
      </c>
      <c r="BU43" s="111">
        <v>1038</v>
      </c>
      <c r="BV43" s="111">
        <v>798.8</v>
      </c>
      <c r="BW43" s="111">
        <v>4408.1000000000004</v>
      </c>
      <c r="BX43" s="111">
        <v>812</v>
      </c>
      <c r="BY43" s="111">
        <v>1107.6000000000001</v>
      </c>
    </row>
    <row r="44" spans="2:77" s="2" customFormat="1" ht="12.75" customHeight="1" x14ac:dyDescent="0.2">
      <c r="B44" s="6" t="s">
        <v>24</v>
      </c>
      <c r="C44" s="19">
        <v>634.79999999999995</v>
      </c>
      <c r="D44" s="19">
        <v>807</v>
      </c>
      <c r="E44" s="19">
        <v>1119.9000000000001</v>
      </c>
      <c r="F44" s="19">
        <v>1330.1</v>
      </c>
      <c r="G44" s="19">
        <v>1243.1999999999998</v>
      </c>
      <c r="H44" s="19">
        <v>408.6</v>
      </c>
      <c r="I44" s="19">
        <v>434.5</v>
      </c>
      <c r="J44" s="19">
        <v>518.29999999999995</v>
      </c>
      <c r="K44" s="19">
        <v>554.30000000000007</v>
      </c>
      <c r="L44" s="19">
        <v>1915.3000000000002</v>
      </c>
      <c r="M44" s="19">
        <v>523.4</v>
      </c>
      <c r="N44" s="19">
        <v>543</v>
      </c>
      <c r="O44" s="19">
        <v>581.80000000000007</v>
      </c>
      <c r="P44" s="19">
        <v>587.79999999999995</v>
      </c>
      <c r="Q44" s="19">
        <v>2236.1000000000004</v>
      </c>
      <c r="R44" s="19">
        <v>572.70000000000005</v>
      </c>
      <c r="S44" s="19">
        <v>595.29999999999995</v>
      </c>
      <c r="T44" s="19">
        <v>600.20000000000005</v>
      </c>
      <c r="U44" s="19">
        <v>593.09999999999991</v>
      </c>
      <c r="V44" s="19">
        <v>2361.3000000000002</v>
      </c>
      <c r="W44" s="19">
        <v>591.70000000000005</v>
      </c>
      <c r="X44" s="19">
        <v>606</v>
      </c>
      <c r="Y44" s="19">
        <v>721.90000000000009</v>
      </c>
      <c r="Z44" s="19">
        <v>746.40000000000009</v>
      </c>
      <c r="AA44" s="19">
        <v>2666</v>
      </c>
      <c r="AB44" s="19">
        <v>721.4</v>
      </c>
      <c r="AC44" s="19">
        <v>673.40000000000009</v>
      </c>
      <c r="AD44" s="19">
        <v>784.5</v>
      </c>
      <c r="AE44" s="19">
        <v>790.8</v>
      </c>
      <c r="AF44" s="19">
        <v>2970</v>
      </c>
      <c r="AG44" s="19">
        <v>764</v>
      </c>
      <c r="AH44" s="19">
        <v>714.8</v>
      </c>
      <c r="AI44" s="19">
        <v>737.2</v>
      </c>
      <c r="AJ44" s="19">
        <v>735.3</v>
      </c>
      <c r="AK44" s="19">
        <v>2951.3</v>
      </c>
      <c r="AL44" s="19">
        <v>779.8</v>
      </c>
      <c r="AM44" s="19">
        <v>725.09999999999991</v>
      </c>
      <c r="AN44" s="19">
        <v>883.7</v>
      </c>
      <c r="AO44" s="19">
        <v>1051.3999999999999</v>
      </c>
      <c r="AP44" s="19">
        <v>3440.1</v>
      </c>
      <c r="AQ44" s="19">
        <v>1085.7</v>
      </c>
      <c r="AR44" s="19">
        <v>1064.5</v>
      </c>
      <c r="AS44" s="19">
        <v>1246.4000000000001</v>
      </c>
      <c r="AT44" s="19">
        <v>1246.4000000000001</v>
      </c>
      <c r="AU44" s="19">
        <v>1453.5</v>
      </c>
      <c r="AV44" s="19">
        <v>1453.5</v>
      </c>
      <c r="AW44" s="19">
        <v>4850.1000000000004</v>
      </c>
      <c r="AX44" s="19">
        <v>4850.1000000000004</v>
      </c>
      <c r="AY44" s="19">
        <v>1451.4</v>
      </c>
      <c r="AZ44" s="19">
        <v>1387.6</v>
      </c>
      <c r="BA44" s="19">
        <v>1711.7999999999997</v>
      </c>
      <c r="BB44" s="19">
        <v>1897.7000000000003</v>
      </c>
      <c r="BC44" s="19">
        <v>6448.2999999999993</v>
      </c>
      <c r="BD44" s="19">
        <v>2027.8000000000002</v>
      </c>
      <c r="BE44" s="19">
        <v>2027.8000000000002</v>
      </c>
      <c r="BF44" s="19">
        <v>1984.3</v>
      </c>
      <c r="BG44" s="19">
        <v>1984.3</v>
      </c>
      <c r="BH44" s="19">
        <v>2233.6999999999998</v>
      </c>
      <c r="BI44" s="19">
        <v>2233.6999999999998</v>
      </c>
      <c r="BJ44" s="19">
        <v>2542.6999999999998</v>
      </c>
      <c r="BK44" s="19">
        <v>2268.3999999999996</v>
      </c>
      <c r="BL44" s="19">
        <v>8788.7000000000007</v>
      </c>
      <c r="BM44" s="19">
        <v>8514.4</v>
      </c>
      <c r="BN44" s="19">
        <v>2304.1</v>
      </c>
      <c r="BO44" s="19">
        <v>1144.1000000000001</v>
      </c>
      <c r="BP44" s="19">
        <v>2441.3000000000002</v>
      </c>
      <c r="BQ44" s="19">
        <v>2396.1999999999998</v>
      </c>
      <c r="BR44" s="19">
        <v>8285.7000000000007</v>
      </c>
      <c r="BS44" s="19">
        <v>2312.5</v>
      </c>
      <c r="BT44" s="19">
        <v>2168.6</v>
      </c>
      <c r="BU44" s="19">
        <v>2201.6999999999998</v>
      </c>
      <c r="BV44" s="19">
        <v>2120.6</v>
      </c>
      <c r="BW44" s="19">
        <v>8803.5</v>
      </c>
      <c r="BX44" s="19">
        <v>2139.6</v>
      </c>
      <c r="BY44" s="19">
        <v>2429.1999999999998</v>
      </c>
    </row>
    <row r="45" spans="2:77" ht="12.75" customHeight="1" x14ac:dyDescent="0.2">
      <c r="B45" s="10" t="s">
        <v>25</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row>
    <row r="46" spans="2:77" ht="12.75" customHeight="1" x14ac:dyDescent="0.2">
      <c r="B46" s="10" t="s">
        <v>23</v>
      </c>
      <c r="C46" s="109">
        <v>-99.3</v>
      </c>
      <c r="D46" s="109">
        <v>-144.79999999999998</v>
      </c>
      <c r="E46" s="109">
        <v>-171.9</v>
      </c>
      <c r="F46" s="109">
        <v>-235.5</v>
      </c>
      <c r="G46" s="109">
        <v>-262.60000000000002</v>
      </c>
      <c r="H46" s="109">
        <v>-80</v>
      </c>
      <c r="I46" s="109">
        <v>-74.3</v>
      </c>
      <c r="J46" s="109">
        <v>-80</v>
      </c>
      <c r="K46" s="109">
        <v>-88.899999999999991</v>
      </c>
      <c r="L46" s="109">
        <v>-323.3</v>
      </c>
      <c r="M46" s="109">
        <v>-101.7</v>
      </c>
      <c r="N46" s="109">
        <v>-99.399999999999991</v>
      </c>
      <c r="O46" s="109">
        <v>-86</v>
      </c>
      <c r="P46" s="109">
        <v>-102.5</v>
      </c>
      <c r="Q46" s="109">
        <v>-389.5</v>
      </c>
      <c r="R46" s="109">
        <v>-118.80000000000001</v>
      </c>
      <c r="S46" s="109">
        <v>-114.2</v>
      </c>
      <c r="T46" s="109">
        <v>-122.5</v>
      </c>
      <c r="U46" s="109">
        <v>-129</v>
      </c>
      <c r="V46" s="109">
        <v>-484.5</v>
      </c>
      <c r="W46" s="109">
        <v>-139.6</v>
      </c>
      <c r="X46" s="109">
        <v>-136.19999999999999</v>
      </c>
      <c r="Y46" s="109">
        <v>-133.80000000000001</v>
      </c>
      <c r="Z46" s="109">
        <v>-135.5</v>
      </c>
      <c r="AA46" s="109">
        <v>-545</v>
      </c>
      <c r="AB46" s="109">
        <v>-142.29999999999998</v>
      </c>
      <c r="AC46" s="109">
        <v>-140.5</v>
      </c>
      <c r="AD46" s="109">
        <v>-153.5</v>
      </c>
      <c r="AE46" s="109">
        <v>-148.80000000000001</v>
      </c>
      <c r="AF46" s="109">
        <v>-585.09999999999991</v>
      </c>
      <c r="AG46" s="109">
        <v>-149</v>
      </c>
      <c r="AH46" s="109">
        <v>-150.4</v>
      </c>
      <c r="AI46" s="109">
        <v>-161.9</v>
      </c>
      <c r="AJ46" s="109">
        <v>-165.9</v>
      </c>
      <c r="AK46" s="109">
        <v>-627.30000000000007</v>
      </c>
      <c r="AL46" s="109">
        <v>-162.4</v>
      </c>
      <c r="AM46" s="109">
        <v>-165.79999999999998</v>
      </c>
      <c r="AN46" s="109">
        <v>-185.7</v>
      </c>
      <c r="AO46" s="109">
        <v>-203.29999999999998</v>
      </c>
      <c r="AP46" s="109">
        <v>-717.1</v>
      </c>
      <c r="AQ46" s="109">
        <v>-192</v>
      </c>
      <c r="AR46" s="109">
        <v>-194</v>
      </c>
      <c r="AS46" s="109">
        <v>-254.49999999999997</v>
      </c>
      <c r="AT46" s="109">
        <v>-239.7</v>
      </c>
      <c r="AU46" s="109">
        <v>-294.7</v>
      </c>
      <c r="AV46" s="109">
        <v>-253.79999999999998</v>
      </c>
      <c r="AW46" s="109">
        <v>-935.3</v>
      </c>
      <c r="AX46" s="109">
        <v>-879.59999999999991</v>
      </c>
      <c r="AY46" s="109">
        <v>-281.8</v>
      </c>
      <c r="AZ46" s="109">
        <v>-275.7</v>
      </c>
      <c r="BA46" s="109">
        <v>-311.10000000000002</v>
      </c>
      <c r="BB46" s="109">
        <v>-319.09999999999997</v>
      </c>
      <c r="BC46" s="109">
        <v>-1187.6999999999998</v>
      </c>
      <c r="BD46" s="109">
        <v>-316.5</v>
      </c>
      <c r="BE46" s="109">
        <v>-290.5</v>
      </c>
      <c r="BF46" s="109">
        <v>-343.90000000000003</v>
      </c>
      <c r="BG46" s="109">
        <v>-324.59999999999997</v>
      </c>
      <c r="BH46" s="109">
        <v>-393.8</v>
      </c>
      <c r="BI46" s="109">
        <v>-366.3</v>
      </c>
      <c r="BJ46" s="109">
        <v>-430.2</v>
      </c>
      <c r="BK46" s="109">
        <v>-130.5</v>
      </c>
      <c r="BL46" s="109">
        <v>-1484.5</v>
      </c>
      <c r="BM46" s="109">
        <v>-1112</v>
      </c>
      <c r="BN46" s="109">
        <v>-296.8</v>
      </c>
      <c r="BO46" s="109">
        <v>-181.3</v>
      </c>
      <c r="BP46" s="109">
        <v>-265.2</v>
      </c>
      <c r="BQ46" s="109">
        <v>-381</v>
      </c>
      <c r="BR46" s="109">
        <v>-1124.3</v>
      </c>
      <c r="BS46" s="109">
        <v>-362.59999999999997</v>
      </c>
      <c r="BT46" s="109">
        <v>-390.8</v>
      </c>
      <c r="BU46" s="109">
        <v>-181.4</v>
      </c>
      <c r="BV46" s="109">
        <v>-472.2</v>
      </c>
      <c r="BW46" s="109">
        <v>-1406.9</v>
      </c>
      <c r="BX46" s="109">
        <v>-387.8</v>
      </c>
      <c r="BY46" s="109">
        <v>-405.7</v>
      </c>
    </row>
    <row r="47" spans="2:77" ht="12.75" customHeight="1" x14ac:dyDescent="0.2">
      <c r="B47" s="10" t="s">
        <v>199</v>
      </c>
      <c r="C47" s="109">
        <v>-288.7</v>
      </c>
      <c r="D47" s="109">
        <v>-400.3</v>
      </c>
      <c r="E47" s="109">
        <v>-599</v>
      </c>
      <c r="F47" s="109">
        <v>-654.9</v>
      </c>
      <c r="G47" s="109">
        <v>-583.1</v>
      </c>
      <c r="H47" s="109">
        <v>-213.4</v>
      </c>
      <c r="I47" s="109">
        <v>-220.5</v>
      </c>
      <c r="J47" s="109">
        <v>-269.7</v>
      </c>
      <c r="K47" s="109">
        <v>-276.39999999999998</v>
      </c>
      <c r="L47" s="109">
        <v>-980</v>
      </c>
      <c r="M47" s="109">
        <v>-251.6</v>
      </c>
      <c r="N47" s="109">
        <v>-263.2</v>
      </c>
      <c r="O47" s="109">
        <v>-297.10000000000002</v>
      </c>
      <c r="P47" s="109">
        <v>-280.10000000000002</v>
      </c>
      <c r="Q47" s="109">
        <v>-1092</v>
      </c>
      <c r="R47" s="109">
        <v>-264.2</v>
      </c>
      <c r="S47" s="109">
        <v>-276.60000000000002</v>
      </c>
      <c r="T47" s="109">
        <v>-274.7</v>
      </c>
      <c r="U47" s="109">
        <v>-253</v>
      </c>
      <c r="V47" s="109">
        <v>-1068.5</v>
      </c>
      <c r="W47" s="109">
        <v>-257.7</v>
      </c>
      <c r="X47" s="109">
        <v>-270.89999999999998</v>
      </c>
      <c r="Y47" s="109">
        <v>-368.6</v>
      </c>
      <c r="Z47" s="109">
        <v>-374.7</v>
      </c>
      <c r="AA47" s="109">
        <v>-1271.9000000000001</v>
      </c>
      <c r="AB47" s="109">
        <v>-348.3</v>
      </c>
      <c r="AC47" s="109">
        <v>-298.10000000000002</v>
      </c>
      <c r="AD47" s="109">
        <v>-391.8</v>
      </c>
      <c r="AE47" s="109">
        <v>-390.2</v>
      </c>
      <c r="AF47" s="109">
        <v>-1428.4</v>
      </c>
      <c r="AG47" s="109">
        <v>-372.9</v>
      </c>
      <c r="AH47" s="109">
        <v>-342.6</v>
      </c>
      <c r="AI47" s="109">
        <v>-346.5</v>
      </c>
      <c r="AJ47" s="109">
        <v>-334.2</v>
      </c>
      <c r="AK47" s="109">
        <v>-1396.3</v>
      </c>
      <c r="AL47" s="109">
        <v>-371.6</v>
      </c>
      <c r="AM47" s="109">
        <v>-335.6</v>
      </c>
      <c r="AN47" s="109">
        <v>-450.1</v>
      </c>
      <c r="AO47" s="109">
        <v>-570.1</v>
      </c>
      <c r="AP47" s="109">
        <v>-1727.5</v>
      </c>
      <c r="AQ47" s="109">
        <v>-595.6</v>
      </c>
      <c r="AR47" s="109">
        <v>-570</v>
      </c>
      <c r="AS47" s="109">
        <v>-667.6</v>
      </c>
      <c r="AT47" s="109">
        <v>-667.6</v>
      </c>
      <c r="AU47" s="109">
        <v>-770</v>
      </c>
      <c r="AV47" s="109">
        <v>-770</v>
      </c>
      <c r="AW47" s="109">
        <v>-2603.1999999999998</v>
      </c>
      <c r="AX47" s="109">
        <v>-2603.1999999999998</v>
      </c>
      <c r="AY47" s="109">
        <v>-746.8</v>
      </c>
      <c r="AZ47" s="109">
        <v>-732.7</v>
      </c>
      <c r="BA47" s="109">
        <v>-979.3</v>
      </c>
      <c r="BB47" s="109">
        <v>-1083.8</v>
      </c>
      <c r="BC47" s="109">
        <v>-3542.5</v>
      </c>
      <c r="BD47" s="109">
        <v>-1190.2</v>
      </c>
      <c r="BE47" s="109">
        <v>-1189.7</v>
      </c>
      <c r="BF47" s="109">
        <v>-1128.8</v>
      </c>
      <c r="BG47" s="109">
        <v>-1128.2</v>
      </c>
      <c r="BH47" s="109">
        <v>-1284.0999999999999</v>
      </c>
      <c r="BI47" s="109">
        <v>-1283.3</v>
      </c>
      <c r="BJ47" s="109">
        <v>-1437.4</v>
      </c>
      <c r="BK47" s="109">
        <v>-1436.6</v>
      </c>
      <c r="BL47" s="109">
        <v>-5040.5</v>
      </c>
      <c r="BM47" s="109">
        <v>-5037.8</v>
      </c>
      <c r="BN47" s="109">
        <v>-1313.5</v>
      </c>
      <c r="BO47" s="109">
        <v>-641.29999999999995</v>
      </c>
      <c r="BP47" s="109">
        <v>-1524.2</v>
      </c>
      <c r="BQ47" s="109">
        <v>-1150.7</v>
      </c>
      <c r="BR47" s="109">
        <v>-4629.7</v>
      </c>
      <c r="BS47" s="109">
        <v>-1054.5999999999999</v>
      </c>
      <c r="BT47" s="109">
        <v>-979.6</v>
      </c>
      <c r="BU47" s="109">
        <v>-769.2</v>
      </c>
      <c r="BV47" s="109">
        <v>-612.79999999999995</v>
      </c>
      <c r="BW47" s="109">
        <v>-3416.2</v>
      </c>
      <c r="BX47" s="109">
        <v>-636.5</v>
      </c>
      <c r="BY47" s="109">
        <v>-893.6</v>
      </c>
    </row>
    <row r="48" spans="2:77" s="2" customFormat="1" ht="12.75" customHeight="1" x14ac:dyDescent="0.2">
      <c r="B48" s="6" t="s">
        <v>12</v>
      </c>
      <c r="C48" s="5">
        <v>246.8</v>
      </c>
      <c r="D48" s="5">
        <v>261.90000000000003</v>
      </c>
      <c r="E48" s="5">
        <v>349.00000000000011</v>
      </c>
      <c r="F48" s="5">
        <v>439.69999999999993</v>
      </c>
      <c r="G48" s="5">
        <v>397.49999999999977</v>
      </c>
      <c r="H48" s="5">
        <v>115.20000000000002</v>
      </c>
      <c r="I48" s="5">
        <v>139.69999999999999</v>
      </c>
      <c r="J48" s="5">
        <v>168.59999999999997</v>
      </c>
      <c r="K48" s="5">
        <v>189.00000000000011</v>
      </c>
      <c r="L48" s="5">
        <v>612.00000000000023</v>
      </c>
      <c r="M48" s="5">
        <v>170.1</v>
      </c>
      <c r="N48" s="5">
        <v>180.40000000000003</v>
      </c>
      <c r="O48" s="5">
        <v>198.70000000000005</v>
      </c>
      <c r="P48" s="5">
        <v>205.19999999999993</v>
      </c>
      <c r="Q48" s="5">
        <v>754.60000000000036</v>
      </c>
      <c r="R48" s="5">
        <v>189.70000000000005</v>
      </c>
      <c r="S48" s="5">
        <v>204.49999999999994</v>
      </c>
      <c r="T48" s="5">
        <v>203.00000000000006</v>
      </c>
      <c r="U48" s="5">
        <v>211.09999999999991</v>
      </c>
      <c r="V48" s="5">
        <v>808.30000000000018</v>
      </c>
      <c r="W48" s="5">
        <v>194.40000000000003</v>
      </c>
      <c r="X48" s="5">
        <v>198.90000000000003</v>
      </c>
      <c r="Y48" s="5">
        <v>219.50000000000011</v>
      </c>
      <c r="Z48" s="5">
        <v>236.2000000000001</v>
      </c>
      <c r="AA48" s="5">
        <v>849.09999999999991</v>
      </c>
      <c r="AB48" s="5">
        <v>230.8</v>
      </c>
      <c r="AC48" s="5">
        <v>234.80000000000007</v>
      </c>
      <c r="AD48" s="5">
        <v>239.2</v>
      </c>
      <c r="AE48" s="5">
        <v>251.8</v>
      </c>
      <c r="AF48" s="5">
        <v>956.5</v>
      </c>
      <c r="AG48" s="5">
        <v>242.10000000000002</v>
      </c>
      <c r="AH48" s="5">
        <v>221.79999999999995</v>
      </c>
      <c r="AI48" s="5">
        <v>228.80000000000007</v>
      </c>
      <c r="AJ48" s="5">
        <v>235.2</v>
      </c>
      <c r="AK48" s="5">
        <v>927.7</v>
      </c>
      <c r="AL48" s="5">
        <v>245.79999999999995</v>
      </c>
      <c r="AM48" s="5">
        <v>223.69999999999993</v>
      </c>
      <c r="AN48" s="5">
        <v>247.89999999999998</v>
      </c>
      <c r="AO48" s="5">
        <v>277.99999999999989</v>
      </c>
      <c r="AP48" s="5">
        <v>995.5</v>
      </c>
      <c r="AQ48" s="5">
        <v>298.10000000000002</v>
      </c>
      <c r="AR48" s="5">
        <v>300.5</v>
      </c>
      <c r="AS48" s="5">
        <v>324.30000000000007</v>
      </c>
      <c r="AT48" s="5">
        <v>339.1</v>
      </c>
      <c r="AU48" s="5">
        <v>388.79999999999995</v>
      </c>
      <c r="AV48" s="5">
        <v>429.70000000000005</v>
      </c>
      <c r="AW48" s="5">
        <v>1311.6000000000004</v>
      </c>
      <c r="AX48" s="5">
        <v>1367.3000000000006</v>
      </c>
      <c r="AY48" s="5">
        <v>422.80000000000018</v>
      </c>
      <c r="AZ48" s="5">
        <v>379.19999999999982</v>
      </c>
      <c r="BA48" s="5">
        <v>421.39999999999986</v>
      </c>
      <c r="BB48" s="5">
        <v>494.80000000000041</v>
      </c>
      <c r="BC48" s="5">
        <v>1718.0999999999995</v>
      </c>
      <c r="BD48" s="5">
        <v>521.10000000000014</v>
      </c>
      <c r="BE48" s="5">
        <v>547.60000000000014</v>
      </c>
      <c r="BF48" s="5">
        <v>511.59999999999991</v>
      </c>
      <c r="BG48" s="5">
        <v>531.5</v>
      </c>
      <c r="BH48" s="5">
        <v>555.79999999999995</v>
      </c>
      <c r="BI48" s="5">
        <v>584.09999999999991</v>
      </c>
      <c r="BJ48" s="5">
        <v>675.09999999999991</v>
      </c>
      <c r="BK48" s="5">
        <v>701.29999999999973</v>
      </c>
      <c r="BL48" s="5">
        <v>2263.7000000000007</v>
      </c>
      <c r="BM48" s="5">
        <v>2364.5999999999995</v>
      </c>
      <c r="BN48" s="5">
        <v>693.8</v>
      </c>
      <c r="BO48" s="5">
        <v>321.50000000000023</v>
      </c>
      <c r="BP48" s="5">
        <v>651.90000000000032</v>
      </c>
      <c r="BQ48" s="5">
        <v>864.49999999999977</v>
      </c>
      <c r="BR48" s="5">
        <v>2531.7000000000007</v>
      </c>
      <c r="BS48" s="5">
        <v>895.30000000000018</v>
      </c>
      <c r="BT48" s="5">
        <v>798.19999999999993</v>
      </c>
      <c r="BU48" s="5">
        <v>1251.0999999999997</v>
      </c>
      <c r="BV48" s="5">
        <v>1035.5999999999999</v>
      </c>
      <c r="BW48" s="5">
        <v>3980.4000000000005</v>
      </c>
      <c r="BX48" s="5">
        <v>1115.3</v>
      </c>
      <c r="BY48" s="5">
        <v>1129.8999999999996</v>
      </c>
    </row>
    <row r="49" spans="2:77" ht="12.75" customHeight="1" x14ac:dyDescent="0.2">
      <c r="B49" s="10" t="s">
        <v>13</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row>
    <row r="50" spans="2:77" ht="12.75" customHeight="1" x14ac:dyDescent="0.2">
      <c r="B50" s="10" t="s">
        <v>26</v>
      </c>
      <c r="C50" s="109">
        <v>-41</v>
      </c>
      <c r="D50" s="109">
        <v>-55.400000000000006</v>
      </c>
      <c r="E50" s="109">
        <v>-62.8</v>
      </c>
      <c r="F50" s="109">
        <v>-74.599999999999994</v>
      </c>
      <c r="G50" s="109">
        <v>-82</v>
      </c>
      <c r="H50" s="109">
        <v>-21.8</v>
      </c>
      <c r="I50" s="109">
        <v>-25.400000000000002</v>
      </c>
      <c r="J50" s="109">
        <v>-28.900000000000002</v>
      </c>
      <c r="K50" s="109">
        <v>-45.3</v>
      </c>
      <c r="L50" s="109">
        <v>-121.39999999999999</v>
      </c>
      <c r="M50" s="109">
        <v>-30.6</v>
      </c>
      <c r="N50" s="109">
        <v>-31.400000000000002</v>
      </c>
      <c r="O50" s="109">
        <v>-35.5</v>
      </c>
      <c r="P50" s="109">
        <v>-40.400000000000006</v>
      </c>
      <c r="Q50" s="109">
        <v>-137.69999999999999</v>
      </c>
      <c r="R50" s="109">
        <v>-38.6</v>
      </c>
      <c r="S50" s="109">
        <v>-45.2</v>
      </c>
      <c r="T50" s="109">
        <v>-40.1</v>
      </c>
      <c r="U50" s="109">
        <v>-46.4</v>
      </c>
      <c r="V50" s="109">
        <v>-170.29999999999998</v>
      </c>
      <c r="W50" s="109">
        <v>-44.7</v>
      </c>
      <c r="X50" s="109">
        <v>-45.7</v>
      </c>
      <c r="Y50" s="109">
        <v>-46.1</v>
      </c>
      <c r="Z50" s="109">
        <v>-61.3</v>
      </c>
      <c r="AA50" s="109">
        <v>-198</v>
      </c>
      <c r="AB50" s="109">
        <v>-45.7</v>
      </c>
      <c r="AC50" s="109">
        <v>-57.4</v>
      </c>
      <c r="AD50" s="109">
        <v>-44.6</v>
      </c>
      <c r="AE50" s="109">
        <v>-62.7</v>
      </c>
      <c r="AF50" s="109">
        <v>-210.39999999999998</v>
      </c>
      <c r="AG50" s="109">
        <v>-56.6</v>
      </c>
      <c r="AH50" s="109">
        <v>-58.400000000000006</v>
      </c>
      <c r="AI50" s="109">
        <v>-55</v>
      </c>
      <c r="AJ50" s="109">
        <v>-70.5</v>
      </c>
      <c r="AK50" s="109">
        <v>-240.5</v>
      </c>
      <c r="AL50" s="109">
        <v>-62.3</v>
      </c>
      <c r="AM50" s="109">
        <v>-60.4</v>
      </c>
      <c r="AN50" s="109">
        <v>-63.5</v>
      </c>
      <c r="AO50" s="109">
        <v>-73.7</v>
      </c>
      <c r="AP50" s="109">
        <v>-260.3</v>
      </c>
      <c r="AQ50" s="109">
        <v>-66.2</v>
      </c>
      <c r="AR50" s="109">
        <v>-71.399999999999991</v>
      </c>
      <c r="AS50" s="109">
        <v>-90.2</v>
      </c>
      <c r="AT50" s="109">
        <v>-83.5</v>
      </c>
      <c r="AU50" s="109">
        <v>-121.10000000000001</v>
      </c>
      <c r="AV50" s="109">
        <v>-112.9</v>
      </c>
      <c r="AW50" s="109">
        <v>-349</v>
      </c>
      <c r="AX50" s="109">
        <v>-334.1</v>
      </c>
      <c r="AY50" s="109">
        <v>-102.8</v>
      </c>
      <c r="AZ50" s="109">
        <v>-108.4</v>
      </c>
      <c r="BA50" s="109">
        <v>-105.10000000000001</v>
      </c>
      <c r="BB50" s="109">
        <v>-121.60000000000001</v>
      </c>
      <c r="BC50" s="109">
        <v>-437.8</v>
      </c>
      <c r="BD50" s="109">
        <v>-118.5</v>
      </c>
      <c r="BE50" s="109">
        <v>-118.5</v>
      </c>
      <c r="BF50" s="109">
        <v>-121.89999999999999</v>
      </c>
      <c r="BG50" s="109">
        <v>-121.89999999999999</v>
      </c>
      <c r="BH50" s="109">
        <v>-136</v>
      </c>
      <c r="BI50" s="109">
        <v>-136</v>
      </c>
      <c r="BJ50" s="109">
        <v>-167.70000000000002</v>
      </c>
      <c r="BK50" s="109">
        <v>-167.70000000000002</v>
      </c>
      <c r="BL50" s="109">
        <v>-544</v>
      </c>
      <c r="BM50" s="109">
        <v>-544</v>
      </c>
      <c r="BN50" s="109">
        <v>-168.5</v>
      </c>
      <c r="BO50" s="109">
        <v>-43.6</v>
      </c>
      <c r="BP50" s="109">
        <v>-168.3</v>
      </c>
      <c r="BQ50" s="109">
        <v>-215</v>
      </c>
      <c r="BR50" s="109">
        <v>-595.4</v>
      </c>
      <c r="BS50" s="109">
        <v>-196.7</v>
      </c>
      <c r="BT50" s="109">
        <v>-180.2</v>
      </c>
      <c r="BU50" s="109">
        <v>-222.2</v>
      </c>
      <c r="BV50" s="109">
        <v>-233.2</v>
      </c>
      <c r="BW50" s="109">
        <v>-832.6</v>
      </c>
      <c r="BX50" s="109">
        <v>-182.4</v>
      </c>
      <c r="BY50" s="109">
        <v>-185.9</v>
      </c>
    </row>
    <row r="51" spans="2:77" ht="12.75" customHeight="1" x14ac:dyDescent="0.2">
      <c r="B51" s="10" t="s">
        <v>202</v>
      </c>
      <c r="C51" s="109">
        <v>-28.1</v>
      </c>
      <c r="D51" s="109">
        <v>-32.5</v>
      </c>
      <c r="E51" s="109">
        <v>-44.4</v>
      </c>
      <c r="F51" s="109">
        <v>-51.6</v>
      </c>
      <c r="G51" s="109">
        <v>-53.8</v>
      </c>
      <c r="H51" s="109">
        <v>-17</v>
      </c>
      <c r="I51" s="109">
        <v>-21.2</v>
      </c>
      <c r="J51" s="109">
        <v>-24.3</v>
      </c>
      <c r="K51" s="109">
        <v>-26.5</v>
      </c>
      <c r="L51" s="109">
        <v>-89</v>
      </c>
      <c r="M51" s="109">
        <v>-25.7</v>
      </c>
      <c r="N51" s="109">
        <v>-27.7</v>
      </c>
      <c r="O51" s="109">
        <v>-34</v>
      </c>
      <c r="P51" s="109">
        <v>-31.6</v>
      </c>
      <c r="Q51" s="109">
        <v>-119.1</v>
      </c>
      <c r="R51" s="109">
        <v>-29.2</v>
      </c>
      <c r="S51" s="109">
        <v>-31.7</v>
      </c>
      <c r="T51" s="109">
        <v>-32.5</v>
      </c>
      <c r="U51" s="109">
        <v>-32.200000000000003</v>
      </c>
      <c r="V51" s="109">
        <v>-125.6</v>
      </c>
      <c r="W51" s="109">
        <v>-31.3</v>
      </c>
      <c r="X51" s="109">
        <v>-31.7</v>
      </c>
      <c r="Y51" s="109">
        <v>-37.1</v>
      </c>
      <c r="Z51" s="109">
        <v>-38.700000000000003</v>
      </c>
      <c r="AA51" s="109">
        <v>-138.69999999999999</v>
      </c>
      <c r="AB51" s="109">
        <v>-34</v>
      </c>
      <c r="AC51" s="109">
        <v>-33</v>
      </c>
      <c r="AD51" s="109">
        <v>-47.5</v>
      </c>
      <c r="AE51" s="109">
        <v>-46.2</v>
      </c>
      <c r="AF51" s="109">
        <v>-160.69999999999999</v>
      </c>
      <c r="AG51" s="109">
        <v>-43.4</v>
      </c>
      <c r="AH51" s="109">
        <v>-45.9</v>
      </c>
      <c r="AI51" s="109">
        <v>-42.8</v>
      </c>
      <c r="AJ51" s="109">
        <v>-46.7</v>
      </c>
      <c r="AK51" s="109">
        <v>-178.8</v>
      </c>
      <c r="AL51" s="109">
        <v>-39</v>
      </c>
      <c r="AM51" s="109">
        <v>-40.6</v>
      </c>
      <c r="AN51" s="109">
        <v>-45.8</v>
      </c>
      <c r="AO51" s="109">
        <v>-51.5</v>
      </c>
      <c r="AP51" s="109">
        <v>-176.8</v>
      </c>
      <c r="AQ51" s="109">
        <v>-51.8</v>
      </c>
      <c r="AR51" s="109">
        <v>-52.4</v>
      </c>
      <c r="AS51" s="109">
        <v>-53.3</v>
      </c>
      <c r="AT51" s="109">
        <v>-53.3</v>
      </c>
      <c r="AU51" s="109">
        <v>-62.6</v>
      </c>
      <c r="AV51" s="109">
        <v>-62.6</v>
      </c>
      <c r="AW51" s="109">
        <v>-220</v>
      </c>
      <c r="AX51" s="109">
        <v>-220</v>
      </c>
      <c r="AY51" s="109">
        <v>-57.1</v>
      </c>
      <c r="AZ51" s="109">
        <v>-65</v>
      </c>
      <c r="BA51" s="109">
        <v>-73.5</v>
      </c>
      <c r="BB51" s="109">
        <v>-74</v>
      </c>
      <c r="BC51" s="109">
        <v>-269.60000000000002</v>
      </c>
      <c r="BD51" s="109">
        <v>-74.3</v>
      </c>
      <c r="BE51" s="109">
        <v>-62.6</v>
      </c>
      <c r="BF51" s="109">
        <v>-82.3</v>
      </c>
      <c r="BG51" s="109">
        <v>-70.599999999999994</v>
      </c>
      <c r="BH51" s="109">
        <v>-90.4</v>
      </c>
      <c r="BI51" s="109">
        <v>-77.599999999999994</v>
      </c>
      <c r="BJ51" s="109">
        <v>-102.2</v>
      </c>
      <c r="BK51" s="109">
        <v>-89.4</v>
      </c>
      <c r="BL51" s="109">
        <v>-349.4</v>
      </c>
      <c r="BM51" s="109">
        <v>-300.2</v>
      </c>
      <c r="BN51" s="109">
        <v>-88.6</v>
      </c>
      <c r="BO51" s="109">
        <v>-57.9</v>
      </c>
      <c r="BP51" s="109">
        <v>-68.3</v>
      </c>
      <c r="BQ51" s="109">
        <v>-101.3</v>
      </c>
      <c r="BR51" s="109">
        <v>-316.10000000000002</v>
      </c>
      <c r="BS51" s="109">
        <v>-104.4</v>
      </c>
      <c r="BT51" s="109">
        <v>-84.5</v>
      </c>
      <c r="BU51" s="109">
        <v>-85.8</v>
      </c>
      <c r="BV51" s="109">
        <v>-86</v>
      </c>
      <c r="BW51" s="109">
        <v>-360.7</v>
      </c>
      <c r="BX51" s="109">
        <v>-68.400000000000006</v>
      </c>
      <c r="BY51" s="109">
        <v>-97</v>
      </c>
    </row>
    <row r="52" spans="2:77" ht="12.75" customHeight="1" x14ac:dyDescent="0.2">
      <c r="B52" s="10" t="s">
        <v>19</v>
      </c>
      <c r="C52" s="109">
        <v>-7.9</v>
      </c>
      <c r="D52" s="109">
        <v>-18.399999999999999</v>
      </c>
      <c r="E52" s="109">
        <v>-7.5</v>
      </c>
      <c r="F52" s="109">
        <v>-81.900000000000006</v>
      </c>
      <c r="G52" s="109">
        <v>-83.2</v>
      </c>
      <c r="H52" s="109">
        <v>-13.2</v>
      </c>
      <c r="I52" s="109">
        <v>-15.6</v>
      </c>
      <c r="J52" s="109">
        <v>-20.5</v>
      </c>
      <c r="K52" s="109">
        <v>-16.600000000000001</v>
      </c>
      <c r="L52" s="109">
        <v>-65.900000000000006</v>
      </c>
      <c r="M52" s="109">
        <v>-18.7</v>
      </c>
      <c r="N52" s="109">
        <v>-16</v>
      </c>
      <c r="O52" s="109">
        <v>-25.3</v>
      </c>
      <c r="P52" s="109">
        <v>-26.3</v>
      </c>
      <c r="Q52" s="109">
        <v>-86.4</v>
      </c>
      <c r="R52" s="109">
        <v>-26.6</v>
      </c>
      <c r="S52" s="109">
        <v>-115.6</v>
      </c>
      <c r="T52" s="109">
        <v>-42.1</v>
      </c>
      <c r="U52" s="109">
        <v>-28.4</v>
      </c>
      <c r="V52" s="109">
        <v>-212.7</v>
      </c>
      <c r="W52" s="109">
        <v>-18.399999999999999</v>
      </c>
      <c r="X52" s="109">
        <v>-17.3</v>
      </c>
      <c r="Y52" s="109">
        <v>-22</v>
      </c>
      <c r="Z52" s="109">
        <v>-28.1</v>
      </c>
      <c r="AA52" s="109">
        <v>-85.8</v>
      </c>
      <c r="AB52" s="109">
        <v>-20.5</v>
      </c>
      <c r="AC52" s="109">
        <v>-20.3</v>
      </c>
      <c r="AD52" s="109">
        <v>-19.3</v>
      </c>
      <c r="AE52" s="109">
        <v>-18.100000000000001</v>
      </c>
      <c r="AF52" s="109">
        <v>-78.099999999999994</v>
      </c>
      <c r="AG52" s="109">
        <v>-12.6</v>
      </c>
      <c r="AH52" s="109">
        <v>-6.2</v>
      </c>
      <c r="AI52" s="109">
        <v>-7.1</v>
      </c>
      <c r="AJ52" s="109">
        <v>-12.9</v>
      </c>
      <c r="AK52" s="109">
        <v>-38.9</v>
      </c>
      <c r="AL52" s="109">
        <v>-13.4</v>
      </c>
      <c r="AM52" s="109">
        <v>-16.2</v>
      </c>
      <c r="AN52" s="109">
        <v>-26.4</v>
      </c>
      <c r="AO52" s="109">
        <v>-31.8</v>
      </c>
      <c r="AP52" s="109">
        <v>-87.8</v>
      </c>
      <c r="AQ52" s="109">
        <v>-30.1</v>
      </c>
      <c r="AR52" s="109">
        <v>-28.4</v>
      </c>
      <c r="AS52" s="109">
        <v>-29.7</v>
      </c>
      <c r="AT52" s="109">
        <v>-29.7</v>
      </c>
      <c r="AU52" s="109">
        <v>-29.6</v>
      </c>
      <c r="AV52" s="109">
        <v>-29.6</v>
      </c>
      <c r="AW52" s="109">
        <v>-117.7</v>
      </c>
      <c r="AX52" s="109">
        <v>-117.7</v>
      </c>
      <c r="AY52" s="109">
        <v>-21.6</v>
      </c>
      <c r="AZ52" s="109">
        <v>-25.2</v>
      </c>
      <c r="BA52" s="109">
        <v>-42.2</v>
      </c>
      <c r="BB52" s="109">
        <v>-42.7</v>
      </c>
      <c r="BC52" s="109">
        <v>-131.69999999999999</v>
      </c>
      <c r="BD52" s="109">
        <v>-61.7</v>
      </c>
      <c r="BE52" s="109">
        <v>-61.7</v>
      </c>
      <c r="BF52" s="109">
        <v>-65.8</v>
      </c>
      <c r="BG52" s="109">
        <v>-65.8</v>
      </c>
      <c r="BH52" s="109">
        <v>-94.4</v>
      </c>
      <c r="BI52" s="109">
        <v>-94.4</v>
      </c>
      <c r="BJ52" s="109">
        <v>-110.9</v>
      </c>
      <c r="BK52" s="109">
        <v>-110.9</v>
      </c>
      <c r="BL52" s="109">
        <v>-332.8</v>
      </c>
      <c r="BM52" s="109">
        <v>-332.8</v>
      </c>
      <c r="BN52" s="109">
        <v>-116.5</v>
      </c>
      <c r="BO52" s="109">
        <v>-135.19999999999999</v>
      </c>
      <c r="BP52" s="109">
        <v>-61.3</v>
      </c>
      <c r="BQ52" s="109">
        <v>-29.6</v>
      </c>
      <c r="BR52" s="109">
        <v>-342.6</v>
      </c>
      <c r="BS52" s="109">
        <v>-26</v>
      </c>
      <c r="BT52" s="109">
        <v>-28.8</v>
      </c>
      <c r="BU52" s="109">
        <v>-45.9</v>
      </c>
      <c r="BV52" s="109">
        <v>-83</v>
      </c>
      <c r="BW52" s="109">
        <v>-183.7</v>
      </c>
      <c r="BX52" s="109">
        <v>-104.9</v>
      </c>
      <c r="BY52" s="109">
        <v>-139.19999999999999</v>
      </c>
    </row>
    <row r="53" spans="2:77" ht="12.75" customHeight="1" x14ac:dyDescent="0.2">
      <c r="B53" s="10" t="s">
        <v>195</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row>
    <row r="54" spans="2:77" ht="12.75" customHeight="1" x14ac:dyDescent="0.2">
      <c r="B54" s="10" t="s">
        <v>26</v>
      </c>
      <c r="C54" s="109">
        <v>-5.0999999999999996</v>
      </c>
      <c r="D54" s="109">
        <v>-8.2999999999999989</v>
      </c>
      <c r="E54" s="109">
        <v>-12.3</v>
      </c>
      <c r="F54" s="109">
        <v>-14.700000000000001</v>
      </c>
      <c r="G54" s="109">
        <v>-16.100000000000001</v>
      </c>
      <c r="H54" s="109">
        <v>-3.7</v>
      </c>
      <c r="I54" s="109">
        <v>-3.6</v>
      </c>
      <c r="J54" s="109">
        <v>-3.6</v>
      </c>
      <c r="K54" s="109">
        <v>-4.3</v>
      </c>
      <c r="L54" s="109">
        <v>-15.2</v>
      </c>
      <c r="M54" s="109">
        <v>-4.3</v>
      </c>
      <c r="N54" s="109">
        <v>-4.2</v>
      </c>
      <c r="O54" s="109">
        <v>-4</v>
      </c>
      <c r="P54" s="109">
        <v>-4.6999999999999993</v>
      </c>
      <c r="Q54" s="109">
        <v>-17.3</v>
      </c>
      <c r="R54" s="109">
        <v>-5</v>
      </c>
      <c r="S54" s="109">
        <v>-5</v>
      </c>
      <c r="T54" s="109">
        <v>-5.0999999999999996</v>
      </c>
      <c r="U54" s="109">
        <v>-5.3</v>
      </c>
      <c r="V54" s="109">
        <v>-20.299999999999997</v>
      </c>
      <c r="W54" s="109">
        <v>-5.5</v>
      </c>
      <c r="X54" s="109">
        <v>-5.6999999999999993</v>
      </c>
      <c r="Y54" s="109">
        <v>-5.7</v>
      </c>
      <c r="Z54" s="109">
        <v>-5.6999999999999993</v>
      </c>
      <c r="AA54" s="109">
        <v>-22.599999999999998</v>
      </c>
      <c r="AB54" s="109">
        <v>-5.8999999999999995</v>
      </c>
      <c r="AC54" s="109">
        <v>-5.7</v>
      </c>
      <c r="AD54" s="109">
        <v>-5.3</v>
      </c>
      <c r="AE54" s="109">
        <v>-5.6999999999999993</v>
      </c>
      <c r="AF54" s="109">
        <v>-22.7</v>
      </c>
      <c r="AG54" s="109">
        <v>-5.6</v>
      </c>
      <c r="AH54" s="109">
        <v>-5.6999999999999993</v>
      </c>
      <c r="AI54" s="109">
        <v>-5.6999999999999993</v>
      </c>
      <c r="AJ54" s="109">
        <v>-5.6999999999999993</v>
      </c>
      <c r="AK54" s="109">
        <v>-22.7</v>
      </c>
      <c r="AL54" s="109">
        <v>-6.1999999999999993</v>
      </c>
      <c r="AM54" s="109">
        <v>-6</v>
      </c>
      <c r="AN54" s="109">
        <v>-6.1</v>
      </c>
      <c r="AO54" s="109">
        <v>-6</v>
      </c>
      <c r="AP54" s="109">
        <v>-24.4</v>
      </c>
      <c r="AQ54" s="109">
        <v>-5.6000000000000005</v>
      </c>
      <c r="AR54" s="109">
        <v>-5.6</v>
      </c>
      <c r="AS54" s="109">
        <v>-6.3</v>
      </c>
      <c r="AT54" s="109">
        <v>-6.3</v>
      </c>
      <c r="AU54" s="109">
        <v>-6.6</v>
      </c>
      <c r="AV54" s="109">
        <v>-6.6</v>
      </c>
      <c r="AW54" s="109">
        <v>-24.200000000000003</v>
      </c>
      <c r="AX54" s="109">
        <v>-24.200000000000003</v>
      </c>
      <c r="AY54" s="109">
        <v>-6.6000000000000005</v>
      </c>
      <c r="AZ54" s="109">
        <v>-6.8</v>
      </c>
      <c r="BA54" s="109">
        <v>-6.8999999999999995</v>
      </c>
      <c r="BB54" s="109">
        <v>-7</v>
      </c>
      <c r="BC54" s="109">
        <v>-27.1</v>
      </c>
      <c r="BD54" s="109">
        <v>-7.3</v>
      </c>
      <c r="BE54" s="109">
        <v>-27.3</v>
      </c>
      <c r="BF54" s="109">
        <v>-7.8</v>
      </c>
      <c r="BG54" s="109">
        <v>-24.1</v>
      </c>
      <c r="BH54" s="109">
        <v>-7.8</v>
      </c>
      <c r="BI54" s="109">
        <v>-27.5</v>
      </c>
      <c r="BJ54" s="109">
        <v>-8.1999999999999993</v>
      </c>
      <c r="BK54" s="109">
        <v>-29.9</v>
      </c>
      <c r="BL54" s="109">
        <v>-31.1</v>
      </c>
      <c r="BM54" s="109">
        <v>-108.8</v>
      </c>
      <c r="BN54" s="109">
        <v>-28.599999999999998</v>
      </c>
      <c r="BO54" s="109">
        <v>-31</v>
      </c>
      <c r="BP54" s="109">
        <v>-30.5</v>
      </c>
      <c r="BQ54" s="109">
        <v>-30.599999999999998</v>
      </c>
      <c r="BR54" s="109">
        <v>-120.69999999999999</v>
      </c>
      <c r="BS54" s="109">
        <v>-32.699999999999996</v>
      </c>
      <c r="BT54" s="109">
        <v>-33.700000000000003</v>
      </c>
      <c r="BU54" s="109">
        <v>-37.200000000000003</v>
      </c>
      <c r="BV54" s="109">
        <v>-38.9</v>
      </c>
      <c r="BW54" s="109">
        <v>-142.6</v>
      </c>
      <c r="BX54" s="109">
        <v>-41.3</v>
      </c>
      <c r="BY54" s="109">
        <v>-40.5</v>
      </c>
    </row>
    <row r="55" spans="2:77" ht="12.75" customHeight="1" x14ac:dyDescent="0.2">
      <c r="B55" s="10" t="s">
        <v>202</v>
      </c>
      <c r="C55" s="109">
        <v>-1</v>
      </c>
      <c r="D55" s="109">
        <v>-0.9</v>
      </c>
      <c r="E55" s="109">
        <v>-1.4</v>
      </c>
      <c r="F55" s="109">
        <v>-2.9</v>
      </c>
      <c r="G55" s="109">
        <v>-4.2</v>
      </c>
      <c r="H55" s="109">
        <v>-1.2</v>
      </c>
      <c r="I55" s="109">
        <v>-1.3</v>
      </c>
      <c r="J55" s="109">
        <v>-1.3</v>
      </c>
      <c r="K55" s="109">
        <v>-1.3</v>
      </c>
      <c r="L55" s="109">
        <v>-5.0999999999999996</v>
      </c>
      <c r="M55" s="109">
        <v>-1.6</v>
      </c>
      <c r="N55" s="109">
        <v>-1.9</v>
      </c>
      <c r="O55" s="109">
        <v>-0.9</v>
      </c>
      <c r="P55" s="109">
        <v>-1.9</v>
      </c>
      <c r="Q55" s="109">
        <v>-6.1</v>
      </c>
      <c r="R55" s="109">
        <v>-2.2999999999999998</v>
      </c>
      <c r="S55" s="109">
        <v>-2.8</v>
      </c>
      <c r="T55" s="109">
        <v>-3</v>
      </c>
      <c r="U55" s="109">
        <v>-3.3</v>
      </c>
      <c r="V55" s="109">
        <v>-11.5</v>
      </c>
      <c r="W55" s="109">
        <v>-2.8</v>
      </c>
      <c r="X55" s="109">
        <v>-2.9</v>
      </c>
      <c r="Y55" s="109">
        <v>-3</v>
      </c>
      <c r="Z55" s="109">
        <v>-3</v>
      </c>
      <c r="AA55" s="109">
        <v>-11.7</v>
      </c>
      <c r="AB55" s="109">
        <v>-2.9</v>
      </c>
      <c r="AC55" s="109">
        <v>-2.9</v>
      </c>
      <c r="AD55" s="109">
        <v>-3.2</v>
      </c>
      <c r="AE55" s="109">
        <v>-2.4</v>
      </c>
      <c r="AF55" s="109">
        <v>-11.3</v>
      </c>
      <c r="AG55" s="109">
        <v>-2.1</v>
      </c>
      <c r="AH55" s="109">
        <v>-2.2000000000000002</v>
      </c>
      <c r="AI55" s="109">
        <v>-2.2999999999999998</v>
      </c>
      <c r="AJ55" s="109">
        <v>-2.1</v>
      </c>
      <c r="AK55" s="109">
        <v>-8.8000000000000007</v>
      </c>
      <c r="AL55" s="109">
        <v>-2.1</v>
      </c>
      <c r="AM55" s="109">
        <v>-2.2999999999999998</v>
      </c>
      <c r="AN55" s="109">
        <v>-2.2999999999999998</v>
      </c>
      <c r="AO55" s="109">
        <v>-2.2999999999999998</v>
      </c>
      <c r="AP55" s="109">
        <v>-9.1</v>
      </c>
      <c r="AQ55" s="109">
        <v>-2.5</v>
      </c>
      <c r="AR55" s="109">
        <v>-2.2999999999999998</v>
      </c>
      <c r="AS55" s="109">
        <v>-2.5</v>
      </c>
      <c r="AT55" s="109">
        <v>-2.5</v>
      </c>
      <c r="AU55" s="109">
        <v>-2.5</v>
      </c>
      <c r="AV55" s="109">
        <v>-2.5</v>
      </c>
      <c r="AW55" s="109">
        <v>-9.6999999999999993</v>
      </c>
      <c r="AX55" s="109">
        <v>-9.6999999999999993</v>
      </c>
      <c r="AY55" s="109">
        <v>-2.2999999999999998</v>
      </c>
      <c r="AZ55" s="109">
        <v>-2.4</v>
      </c>
      <c r="BA55" s="109">
        <v>-2.7</v>
      </c>
      <c r="BB55" s="109">
        <v>-2.8</v>
      </c>
      <c r="BC55" s="109">
        <v>-10.199999999999999</v>
      </c>
      <c r="BD55" s="109">
        <v>-2.2000000000000002</v>
      </c>
      <c r="BE55" s="109">
        <v>-12.2</v>
      </c>
      <c r="BF55" s="109">
        <v>-2.2999999999999998</v>
      </c>
      <c r="BG55" s="109">
        <v>-12.9</v>
      </c>
      <c r="BH55" s="109">
        <v>-2.1</v>
      </c>
      <c r="BI55" s="109">
        <v>-12.6</v>
      </c>
      <c r="BJ55" s="109">
        <v>-2</v>
      </c>
      <c r="BK55" s="109">
        <v>-12.9</v>
      </c>
      <c r="BL55" s="109">
        <v>-8.4</v>
      </c>
      <c r="BM55" s="109">
        <v>-50.5</v>
      </c>
      <c r="BN55" s="109">
        <v>-12.7</v>
      </c>
      <c r="BO55" s="109">
        <v>-13</v>
      </c>
      <c r="BP55" s="109">
        <v>-13.7</v>
      </c>
      <c r="BQ55" s="109">
        <v>-14.8</v>
      </c>
      <c r="BR55" s="109">
        <v>-54.300000000000004</v>
      </c>
      <c r="BS55" s="109">
        <v>-14</v>
      </c>
      <c r="BT55" s="109">
        <v>-14.3</v>
      </c>
      <c r="BU55" s="109">
        <v>-14</v>
      </c>
      <c r="BV55" s="109">
        <v>-13.8</v>
      </c>
      <c r="BW55" s="109">
        <v>-56.1</v>
      </c>
      <c r="BX55" s="109">
        <v>-12.9</v>
      </c>
      <c r="BY55" s="109">
        <v>-12.4</v>
      </c>
    </row>
    <row r="56" spans="2:77" s="2" customFormat="1" ht="12.75" customHeight="1" x14ac:dyDescent="0.2">
      <c r="B56" s="6" t="s">
        <v>154</v>
      </c>
      <c r="C56" s="5">
        <v>163.70000000000002</v>
      </c>
      <c r="D56" s="5">
        <v>146.4</v>
      </c>
      <c r="E56" s="5">
        <v>220.60000000000008</v>
      </c>
      <c r="F56" s="5">
        <v>213.99999999999989</v>
      </c>
      <c r="G56" s="5">
        <v>158.19999999999979</v>
      </c>
      <c r="H56" s="5">
        <v>58.300000000000011</v>
      </c>
      <c r="I56" s="5">
        <v>72.599999999999994</v>
      </c>
      <c r="J56" s="5">
        <v>89.999999999999972</v>
      </c>
      <c r="K56" s="5">
        <v>95.000000000000114</v>
      </c>
      <c r="L56" s="5">
        <v>315.40000000000026</v>
      </c>
      <c r="M56" s="5">
        <v>89.2</v>
      </c>
      <c r="N56" s="5">
        <v>99.200000000000017</v>
      </c>
      <c r="O56" s="5">
        <v>99.000000000000043</v>
      </c>
      <c r="P56" s="5">
        <v>100.29999999999993</v>
      </c>
      <c r="Q56" s="5">
        <v>388.00000000000028</v>
      </c>
      <c r="R56" s="5">
        <v>88.000000000000043</v>
      </c>
      <c r="S56" s="5">
        <v>4.1999999999999575</v>
      </c>
      <c r="T56" s="5">
        <v>80.200000000000074</v>
      </c>
      <c r="U56" s="5">
        <v>95.499999999999886</v>
      </c>
      <c r="V56" s="5">
        <v>267.9000000000002</v>
      </c>
      <c r="W56" s="5">
        <v>91.70000000000006</v>
      </c>
      <c r="X56" s="5">
        <v>95.600000000000037</v>
      </c>
      <c r="Y56" s="5">
        <v>105.60000000000012</v>
      </c>
      <c r="Z56" s="5">
        <v>99.400000000000105</v>
      </c>
      <c r="AA56" s="5">
        <v>392.29999999999984</v>
      </c>
      <c r="AB56" s="5">
        <v>121.80000000000001</v>
      </c>
      <c r="AC56" s="5">
        <v>115.50000000000006</v>
      </c>
      <c r="AD56" s="5">
        <v>119.3</v>
      </c>
      <c r="AE56" s="5">
        <v>116.70000000000003</v>
      </c>
      <c r="AF56" s="5">
        <v>473.30000000000007</v>
      </c>
      <c r="AG56" s="5">
        <v>121.80000000000004</v>
      </c>
      <c r="AH56" s="5">
        <v>103.39999999999993</v>
      </c>
      <c r="AI56" s="5">
        <v>115.90000000000006</v>
      </c>
      <c r="AJ56" s="5">
        <v>97.299999999999983</v>
      </c>
      <c r="AK56" s="5">
        <v>438.00000000000006</v>
      </c>
      <c r="AL56" s="5">
        <v>122.79999999999994</v>
      </c>
      <c r="AM56" s="5">
        <v>98.199999999999932</v>
      </c>
      <c r="AN56" s="5">
        <v>103.79999999999997</v>
      </c>
      <c r="AO56" s="5">
        <v>112.6999999999999</v>
      </c>
      <c r="AP56" s="5">
        <v>437.10000000000008</v>
      </c>
      <c r="AQ56" s="5">
        <v>141.90000000000003</v>
      </c>
      <c r="AR56" s="5">
        <v>140.4</v>
      </c>
      <c r="AS56" s="5">
        <v>142.30000000000007</v>
      </c>
      <c r="AT56" s="5">
        <v>163.80000000000001</v>
      </c>
      <c r="AU56" s="5">
        <v>166.39999999999995</v>
      </c>
      <c r="AV56" s="5">
        <v>215.50000000000009</v>
      </c>
      <c r="AW56" s="5">
        <v>591.00000000000023</v>
      </c>
      <c r="AX56" s="5">
        <v>661.60000000000059</v>
      </c>
      <c r="AY56" s="5">
        <v>232.40000000000015</v>
      </c>
      <c r="AZ56" s="5">
        <v>171.39999999999984</v>
      </c>
      <c r="BA56" s="5">
        <v>190.99999999999986</v>
      </c>
      <c r="BB56" s="5">
        <v>246.70000000000039</v>
      </c>
      <c r="BC56" s="5">
        <v>841.69999999999948</v>
      </c>
      <c r="BD56" s="5">
        <v>257.10000000000014</v>
      </c>
      <c r="BE56" s="5">
        <v>265.30000000000013</v>
      </c>
      <c r="BF56" s="5">
        <v>231.49999999999989</v>
      </c>
      <c r="BG56" s="5">
        <v>236.2</v>
      </c>
      <c r="BH56" s="5">
        <v>225.09999999999997</v>
      </c>
      <c r="BI56" s="5">
        <v>235.99999999999991</v>
      </c>
      <c r="BJ56" s="5">
        <v>284.09999999999985</v>
      </c>
      <c r="BK56" s="5">
        <v>290.49999999999977</v>
      </c>
      <c r="BL56" s="5">
        <v>998.00000000000068</v>
      </c>
      <c r="BM56" s="5">
        <v>1028.2999999999995</v>
      </c>
      <c r="BN56" s="5">
        <v>278.89999999999992</v>
      </c>
      <c r="BO56" s="5">
        <v>40.80000000000021</v>
      </c>
      <c r="BP56" s="5">
        <v>309.8000000000003</v>
      </c>
      <c r="BQ56" s="5">
        <v>473.19999999999976</v>
      </c>
      <c r="BR56" s="5">
        <v>1102.6000000000008</v>
      </c>
      <c r="BS56" s="5">
        <v>521.50000000000011</v>
      </c>
      <c r="BT56" s="5">
        <v>456.7</v>
      </c>
      <c r="BU56" s="5">
        <v>845.99999999999966</v>
      </c>
      <c r="BV56" s="5">
        <v>580.69999999999993</v>
      </c>
      <c r="BW56" s="5">
        <v>2404.7000000000012</v>
      </c>
      <c r="BX56" s="5">
        <v>705.40000000000009</v>
      </c>
      <c r="BY56" s="5">
        <v>654.89999999999975</v>
      </c>
    </row>
    <row r="57" spans="2:77" ht="12.75" customHeight="1" x14ac:dyDescent="0.2">
      <c r="B57" s="10" t="s">
        <v>14</v>
      </c>
      <c r="C57" s="111">
        <v>-50.9</v>
      </c>
      <c r="D57" s="111">
        <v>-42.1</v>
      </c>
      <c r="E57" s="111">
        <v>-46.6</v>
      </c>
      <c r="F57" s="111">
        <v>-76.7</v>
      </c>
      <c r="G57" s="111">
        <v>-73.5</v>
      </c>
      <c r="H57" s="111">
        <v>-18.700000000000003</v>
      </c>
      <c r="I57" s="111">
        <v>-13</v>
      </c>
      <c r="J57" s="111">
        <v>-13.8</v>
      </c>
      <c r="K57" s="111">
        <v>-27.6</v>
      </c>
      <c r="L57" s="111">
        <v>-86.699999999999989</v>
      </c>
      <c r="M57" s="111">
        <v>-30.3</v>
      </c>
      <c r="N57" s="111">
        <v>-30.1</v>
      </c>
      <c r="O57" s="111">
        <v>-34</v>
      </c>
      <c r="P57" s="111">
        <v>-27.5</v>
      </c>
      <c r="Q57" s="111">
        <v>-122</v>
      </c>
      <c r="R57" s="111">
        <v>-30.1</v>
      </c>
      <c r="S57" s="111">
        <v>-23.1</v>
      </c>
      <c r="T57" s="111">
        <v>-20.6</v>
      </c>
      <c r="U57" s="111">
        <v>-20.7</v>
      </c>
      <c r="V57" s="111">
        <v>-94.399999999999991</v>
      </c>
      <c r="W57" s="111">
        <v>-16.100000000000001</v>
      </c>
      <c r="X57" s="111">
        <v>-14.6</v>
      </c>
      <c r="Y57" s="111">
        <v>-19.599999999999998</v>
      </c>
      <c r="Z57" s="111">
        <v>-26.400000000000002</v>
      </c>
      <c r="AA57" s="111">
        <v>-76.5</v>
      </c>
      <c r="AB57" s="111">
        <v>-24</v>
      </c>
      <c r="AC57" s="111">
        <v>-30.599999999999998</v>
      </c>
      <c r="AD57" s="111">
        <v>-29.7</v>
      </c>
      <c r="AE57" s="111">
        <v>-21.6</v>
      </c>
      <c r="AF57" s="111">
        <v>-106</v>
      </c>
      <c r="AG57" s="111">
        <v>-33.200000000000003</v>
      </c>
      <c r="AH57" s="111">
        <v>-34.800000000000004</v>
      </c>
      <c r="AI57" s="111">
        <v>-40.800000000000004</v>
      </c>
      <c r="AJ57" s="111">
        <v>-30.1</v>
      </c>
      <c r="AK57" s="111">
        <v>-138.80000000000001</v>
      </c>
      <c r="AL57" s="111">
        <v>-47.5</v>
      </c>
      <c r="AM57" s="111">
        <v>-34.6</v>
      </c>
      <c r="AN57" s="111">
        <v>-38.6</v>
      </c>
      <c r="AO57" s="111">
        <v>-53.3</v>
      </c>
      <c r="AP57" s="111">
        <v>-173.70000000000002</v>
      </c>
      <c r="AQ57" s="111">
        <v>-54.9</v>
      </c>
      <c r="AR57" s="111">
        <v>-49</v>
      </c>
      <c r="AS57" s="111">
        <v>-57.800000000000004</v>
      </c>
      <c r="AT57" s="111">
        <v>-57.800000000000004</v>
      </c>
      <c r="AU57" s="111">
        <v>-71.8</v>
      </c>
      <c r="AV57" s="111">
        <v>-71.8</v>
      </c>
      <c r="AW57" s="111">
        <v>-233.4</v>
      </c>
      <c r="AX57" s="111">
        <v>-233.4</v>
      </c>
      <c r="AY57" s="111">
        <v>-68.300000000000011</v>
      </c>
      <c r="AZ57" s="111">
        <v>-70.5</v>
      </c>
      <c r="BA57" s="111">
        <v>-67.2</v>
      </c>
      <c r="BB57" s="111">
        <v>-82.8</v>
      </c>
      <c r="BC57" s="111">
        <v>-288.89999999999998</v>
      </c>
      <c r="BD57" s="111">
        <v>-69.2</v>
      </c>
      <c r="BE57" s="111">
        <v>-83.4</v>
      </c>
      <c r="BF57" s="111">
        <v>-49.3</v>
      </c>
      <c r="BG57" s="111">
        <v>-56.3</v>
      </c>
      <c r="BH57" s="111">
        <v>-63.800000000000004</v>
      </c>
      <c r="BI57" s="111">
        <v>-76.3</v>
      </c>
      <c r="BJ57" s="111">
        <v>-77.2</v>
      </c>
      <c r="BK57" s="111">
        <v>-90.9</v>
      </c>
      <c r="BL57" s="111">
        <v>-259.8</v>
      </c>
      <c r="BM57" s="111">
        <v>-306.8</v>
      </c>
      <c r="BN57" s="111">
        <v>-104</v>
      </c>
      <c r="BO57" s="111">
        <v>-103</v>
      </c>
      <c r="BP57" s="111">
        <v>-45.2</v>
      </c>
      <c r="BQ57" s="111">
        <v>-53</v>
      </c>
      <c r="BR57" s="111">
        <v>-305.2</v>
      </c>
      <c r="BS57" s="111">
        <v>-20.799999999999997</v>
      </c>
      <c r="BT57" s="111">
        <v>-38.599999999999994</v>
      </c>
      <c r="BU57" s="111">
        <v>-78.099999999999994</v>
      </c>
      <c r="BV57" s="111">
        <v>-122.7</v>
      </c>
      <c r="BW57" s="111">
        <v>-260.2</v>
      </c>
      <c r="BX57" s="111">
        <v>-176.4</v>
      </c>
      <c r="BY57" s="111">
        <v>-207.2</v>
      </c>
    </row>
    <row r="58" spans="2:77" ht="12.75" customHeight="1" x14ac:dyDescent="0.2">
      <c r="B58" s="10" t="s">
        <v>15</v>
      </c>
      <c r="C58" s="109">
        <v>-33.1</v>
      </c>
      <c r="D58" s="109">
        <v>-27.6</v>
      </c>
      <c r="E58" s="109">
        <v>-51.6</v>
      </c>
      <c r="F58" s="109">
        <v>-36.600000000000009</v>
      </c>
      <c r="G58" s="109">
        <v>-28.5</v>
      </c>
      <c r="H58" s="109">
        <v>-13.200000000000001</v>
      </c>
      <c r="I58" s="109">
        <v>-16.700000000000003</v>
      </c>
      <c r="J58" s="109">
        <v>-21.099999999999998</v>
      </c>
      <c r="K58" s="109">
        <v>-22.9</v>
      </c>
      <c r="L58" s="109">
        <v>-73.800000000000011</v>
      </c>
      <c r="M58" s="109">
        <v>-17.599999999999998</v>
      </c>
      <c r="N58" s="109">
        <v>-20.6</v>
      </c>
      <c r="O58" s="109">
        <v>-19.099999999999998</v>
      </c>
      <c r="P58" s="109">
        <v>-21.099999999999998</v>
      </c>
      <c r="Q58" s="109">
        <v>-78.300000000000011</v>
      </c>
      <c r="R58" s="109">
        <v>-15.9</v>
      </c>
      <c r="S58" s="109">
        <v>10.999999999999993</v>
      </c>
      <c r="T58" s="109">
        <v>-16.3</v>
      </c>
      <c r="U58" s="109">
        <v>-20.6</v>
      </c>
      <c r="V58" s="109">
        <v>-41.8</v>
      </c>
      <c r="W58" s="109">
        <v>-21.400000000000002</v>
      </c>
      <c r="X58" s="109">
        <v>-22.5</v>
      </c>
      <c r="Y58" s="109">
        <v>-25.799999999999994</v>
      </c>
      <c r="Z58" s="109">
        <v>-20.8</v>
      </c>
      <c r="AA58" s="109">
        <v>-90.5</v>
      </c>
      <c r="AB58" s="109">
        <v>-28.7</v>
      </c>
      <c r="AC58" s="109">
        <v>-24.299999999999997</v>
      </c>
      <c r="AD58" s="109">
        <v>-24.7</v>
      </c>
      <c r="AE58" s="109">
        <v>-26.7</v>
      </c>
      <c r="AF58" s="109">
        <v>-104.19999999999997</v>
      </c>
      <c r="AG58" s="109">
        <v>-24.3</v>
      </c>
      <c r="AH58" s="109">
        <v>-18.3</v>
      </c>
      <c r="AI58" s="109">
        <v>-19.100000000000001</v>
      </c>
      <c r="AJ58" s="109">
        <v>-11.999999999999998</v>
      </c>
      <c r="AK58" s="109">
        <v>-73.599999999999994</v>
      </c>
      <c r="AL58" s="109">
        <v>-18.899999999999999</v>
      </c>
      <c r="AM58" s="109">
        <v>-15.399999999999997</v>
      </c>
      <c r="AN58" s="109">
        <v>-14.6</v>
      </c>
      <c r="AO58" s="109">
        <v>-11.4</v>
      </c>
      <c r="AP58" s="109">
        <v>-60.2</v>
      </c>
      <c r="AQ58" s="109">
        <v>-19.699999999999996</v>
      </c>
      <c r="AR58" s="109">
        <v>-21.299999999999997</v>
      </c>
      <c r="AS58" s="109">
        <v>-20.6</v>
      </c>
      <c r="AT58" s="109">
        <v>-25.800000000000004</v>
      </c>
      <c r="AU58" s="109">
        <v>-19.200000000000003</v>
      </c>
      <c r="AV58" s="109">
        <v>-29.399999999999995</v>
      </c>
      <c r="AW58" s="109">
        <v>-80.700000000000017</v>
      </c>
      <c r="AX58" s="109">
        <v>-96.199999999999989</v>
      </c>
      <c r="AY58" s="109">
        <v>-44.400000000000006</v>
      </c>
      <c r="AZ58" s="109">
        <v>-25.000000000000004</v>
      </c>
      <c r="BA58" s="109">
        <v>-32.4</v>
      </c>
      <c r="BB58" s="109">
        <v>-40.300000000000004</v>
      </c>
      <c r="BC58" s="109">
        <v>-142</v>
      </c>
      <c r="BD58" s="109">
        <v>-43.100000000000009</v>
      </c>
      <c r="BE58" s="109">
        <v>-42.499999999999993</v>
      </c>
      <c r="BF58" s="109">
        <v>-40.400000000000006</v>
      </c>
      <c r="BG58" s="109">
        <v>-40.4</v>
      </c>
      <c r="BH58" s="109">
        <v>-35.499999999999993</v>
      </c>
      <c r="BI58" s="109">
        <v>-35.4</v>
      </c>
      <c r="BJ58" s="109">
        <v>-49.199999999999996</v>
      </c>
      <c r="BK58" s="109">
        <v>-47.699999999999989</v>
      </c>
      <c r="BL58" s="109">
        <v>-168.10000000000002</v>
      </c>
      <c r="BM58" s="109">
        <v>-166.2</v>
      </c>
      <c r="BN58" s="109">
        <v>-46.800000000000011</v>
      </c>
      <c r="BO58" s="109">
        <v>61.100000000000009</v>
      </c>
      <c r="BP58" s="109">
        <v>-73.099999999999994</v>
      </c>
      <c r="BQ58" s="109">
        <v>-131.4</v>
      </c>
      <c r="BR58" s="109">
        <v>-189.99999999999994</v>
      </c>
      <c r="BS58" s="109">
        <v>-148.69999999999999</v>
      </c>
      <c r="BT58" s="109">
        <v>-119.5</v>
      </c>
      <c r="BU58" s="109">
        <v>-239.1</v>
      </c>
      <c r="BV58" s="109">
        <v>-130.60000000000002</v>
      </c>
      <c r="BW58" s="109">
        <v>-637.79999999999995</v>
      </c>
      <c r="BX58" s="109">
        <v>-151.5</v>
      </c>
      <c r="BY58" s="109">
        <v>-120.49999999999999</v>
      </c>
    </row>
    <row r="59" spans="2:77" s="2" customFormat="1" ht="12.75" customHeight="1" x14ac:dyDescent="0.2">
      <c r="B59" s="6" t="s">
        <v>16</v>
      </c>
      <c r="C59" s="27">
        <v>79.700000000000017</v>
      </c>
      <c r="D59" s="27">
        <v>76.700000000000017</v>
      </c>
      <c r="E59" s="27">
        <v>122.40000000000009</v>
      </c>
      <c r="F59" s="27">
        <v>100.69999999999989</v>
      </c>
      <c r="G59" s="27">
        <v>56.19999999999979</v>
      </c>
      <c r="H59" s="27">
        <v>26.400000000000006</v>
      </c>
      <c r="I59" s="27">
        <v>42.899999999999991</v>
      </c>
      <c r="J59" s="27">
        <v>55.09999999999998</v>
      </c>
      <c r="K59" s="27">
        <v>44.500000000000121</v>
      </c>
      <c r="L59" s="27">
        <v>154.90000000000026</v>
      </c>
      <c r="M59" s="27">
        <v>41.300000000000011</v>
      </c>
      <c r="N59" s="27">
        <v>48.500000000000021</v>
      </c>
      <c r="O59" s="27">
        <v>45.900000000000048</v>
      </c>
      <c r="P59" s="27">
        <v>51.699999999999932</v>
      </c>
      <c r="Q59" s="27">
        <v>187.70000000000027</v>
      </c>
      <c r="R59" s="27">
        <v>42.000000000000043</v>
      </c>
      <c r="S59" s="27">
        <v>-7.9000000000000519</v>
      </c>
      <c r="T59" s="27">
        <v>43.300000000000068</v>
      </c>
      <c r="U59" s="27">
        <v>54.199999999999882</v>
      </c>
      <c r="V59" s="27">
        <v>131.70000000000022</v>
      </c>
      <c r="W59" s="27">
        <v>54.200000000000045</v>
      </c>
      <c r="X59" s="27">
        <v>58.500000000000043</v>
      </c>
      <c r="Y59" s="27">
        <v>60.200000000000131</v>
      </c>
      <c r="Z59" s="27">
        <v>52.200000000000102</v>
      </c>
      <c r="AA59" s="27">
        <v>225.29999999999984</v>
      </c>
      <c r="AB59" s="27">
        <v>69.100000000000009</v>
      </c>
      <c r="AC59" s="27">
        <v>60.600000000000065</v>
      </c>
      <c r="AD59" s="27">
        <v>64.899999999999991</v>
      </c>
      <c r="AE59" s="27">
        <v>68.40000000000002</v>
      </c>
      <c r="AF59" s="27">
        <v>263.10000000000008</v>
      </c>
      <c r="AG59" s="27">
        <v>64.30000000000004</v>
      </c>
      <c r="AH59" s="27">
        <v>50.29999999999994</v>
      </c>
      <c r="AI59" s="27">
        <v>56.00000000000005</v>
      </c>
      <c r="AJ59" s="27">
        <v>55.199999999999989</v>
      </c>
      <c r="AK59" s="27">
        <v>225.60000000000005</v>
      </c>
      <c r="AL59" s="27">
        <v>56.399999999999942</v>
      </c>
      <c r="AM59" s="27">
        <v>48.199999999999932</v>
      </c>
      <c r="AN59" s="27">
        <v>50.599999999999959</v>
      </c>
      <c r="AO59" s="27">
        <v>47.999999999999908</v>
      </c>
      <c r="AP59" s="27">
        <v>203.2000000000001</v>
      </c>
      <c r="AQ59" s="27">
        <v>67.30000000000004</v>
      </c>
      <c r="AR59" s="27">
        <v>70.100000000000009</v>
      </c>
      <c r="AS59" s="27">
        <v>63.900000000000055</v>
      </c>
      <c r="AT59" s="27">
        <v>80.199999999999989</v>
      </c>
      <c r="AU59" s="27">
        <v>75.399999999999949</v>
      </c>
      <c r="AV59" s="27">
        <v>114.30000000000011</v>
      </c>
      <c r="AW59" s="27">
        <v>276.9000000000002</v>
      </c>
      <c r="AX59" s="27">
        <v>332.00000000000063</v>
      </c>
      <c r="AY59" s="27">
        <v>119.70000000000013</v>
      </c>
      <c r="AZ59" s="27">
        <v>75.899999999999835</v>
      </c>
      <c r="BA59" s="27">
        <v>91.399999999999864</v>
      </c>
      <c r="BB59" s="27">
        <v>123.60000000000036</v>
      </c>
      <c r="BC59" s="27">
        <v>410.7999999999995</v>
      </c>
      <c r="BD59" s="27">
        <v>144.80000000000013</v>
      </c>
      <c r="BE59" s="27">
        <v>139.40000000000012</v>
      </c>
      <c r="BF59" s="27">
        <v>141.79999999999987</v>
      </c>
      <c r="BG59" s="27">
        <v>139.49999999999997</v>
      </c>
      <c r="BH59" s="27">
        <v>125.79999999999995</v>
      </c>
      <c r="BI59" s="27">
        <v>124.29999999999993</v>
      </c>
      <c r="BJ59" s="27">
        <v>157.69999999999987</v>
      </c>
      <c r="BK59" s="27">
        <v>151.89999999999978</v>
      </c>
      <c r="BL59" s="27">
        <v>570.1000000000007</v>
      </c>
      <c r="BM59" s="27">
        <v>555.2999999999995</v>
      </c>
      <c r="BN59" s="27">
        <v>128.09999999999991</v>
      </c>
      <c r="BO59" s="27">
        <v>-1.0999999999997812</v>
      </c>
      <c r="BP59" s="27">
        <v>191.50000000000031</v>
      </c>
      <c r="BQ59" s="27">
        <v>288.79999999999973</v>
      </c>
      <c r="BR59" s="27">
        <v>607.40000000000077</v>
      </c>
      <c r="BS59" s="27">
        <v>352.00000000000011</v>
      </c>
      <c r="BT59" s="27">
        <v>298.60000000000002</v>
      </c>
      <c r="BU59" s="27">
        <v>528.79999999999961</v>
      </c>
      <c r="BV59" s="27">
        <v>327.39999999999992</v>
      </c>
      <c r="BW59" s="27">
        <v>1506.7000000000014</v>
      </c>
      <c r="BX59" s="27">
        <v>377.50000000000011</v>
      </c>
      <c r="BY59" s="27">
        <v>327.19999999999976</v>
      </c>
    </row>
    <row r="60" spans="2:77" s="9" customFormat="1" ht="12.75" customHeight="1" x14ac:dyDescent="0.2">
      <c r="B60" s="23" t="s">
        <v>27</v>
      </c>
      <c r="C60" s="9">
        <v>0.126</v>
      </c>
      <c r="D60" s="9">
        <v>9.5000000000000001E-2</v>
      </c>
      <c r="E60" s="9">
        <v>0.109</v>
      </c>
      <c r="F60" s="9">
        <v>7.5999999999999998E-2</v>
      </c>
      <c r="G60" s="9">
        <v>4.4999999999999998E-2</v>
      </c>
      <c r="H60" s="9">
        <v>6.5000000000000002E-2</v>
      </c>
      <c r="I60" s="9">
        <v>9.9000000000000005E-2</v>
      </c>
      <c r="J60" s="9">
        <v>0.106</v>
      </c>
      <c r="K60" s="9">
        <v>0.08</v>
      </c>
      <c r="L60" s="9">
        <v>8.1000000000000003E-2</v>
      </c>
      <c r="M60" s="9">
        <v>7.9000000000000001E-2</v>
      </c>
      <c r="N60" s="9">
        <v>8.8999999999999996E-2</v>
      </c>
      <c r="O60" s="9">
        <v>7.9000000000000001E-2</v>
      </c>
      <c r="P60" s="9">
        <v>8.7999999999999995E-2</v>
      </c>
      <c r="Q60" s="9">
        <v>8.4000000000000005E-2</v>
      </c>
      <c r="R60" s="9">
        <v>7.2999999999999995E-2</v>
      </c>
      <c r="S60" s="9">
        <v>-1.2999999999999999E-2</v>
      </c>
      <c r="T60" s="9">
        <v>7.1999999999999995E-2</v>
      </c>
      <c r="U60" s="9">
        <v>9.0999999999999998E-2</v>
      </c>
      <c r="V60" s="9">
        <v>5.6000000000000001E-2</v>
      </c>
      <c r="W60" s="9">
        <v>9.1999999999999998E-2</v>
      </c>
      <c r="X60" s="9">
        <v>9.7000000000000003E-2</v>
      </c>
      <c r="Y60" s="9">
        <v>8.3000000000000004E-2</v>
      </c>
      <c r="Z60" s="9">
        <v>7.0000000000000007E-2</v>
      </c>
      <c r="AA60" s="9">
        <v>8.5000000000000006E-2</v>
      </c>
      <c r="AB60" s="9">
        <v>9.6000000000000002E-2</v>
      </c>
      <c r="AC60" s="9">
        <v>0.09</v>
      </c>
      <c r="AD60" s="9">
        <v>8.3000000000000004E-2</v>
      </c>
      <c r="AE60" s="9">
        <v>8.5999999999999993E-2</v>
      </c>
      <c r="AF60" s="9">
        <v>8.8999999999999996E-2</v>
      </c>
      <c r="AG60" s="9">
        <v>8.4000000000000005E-2</v>
      </c>
      <c r="AH60" s="9">
        <v>7.0000000000000007E-2</v>
      </c>
      <c r="AI60" s="9">
        <v>7.5999999999999998E-2</v>
      </c>
      <c r="AJ60" s="9">
        <v>7.4999999999999997E-2</v>
      </c>
      <c r="AK60" s="9">
        <v>7.5999999999999998E-2</v>
      </c>
      <c r="AL60" s="9">
        <v>7.1999999999999995E-2</v>
      </c>
      <c r="AM60" s="9">
        <v>6.6000000000000003E-2</v>
      </c>
      <c r="AN60" s="9">
        <v>5.7000000000000002E-2</v>
      </c>
      <c r="AO60" s="9">
        <v>4.5999999999999999E-2</v>
      </c>
      <c r="AP60" s="9">
        <v>5.8999999999999997E-2</v>
      </c>
      <c r="AQ60" s="9">
        <v>6.2E-2</v>
      </c>
      <c r="AR60" s="9">
        <v>6.6000000000000003E-2</v>
      </c>
      <c r="AS60" s="9">
        <v>5.0999999999999997E-2</v>
      </c>
      <c r="AT60" s="9">
        <v>6.4000000000000001E-2</v>
      </c>
      <c r="AU60" s="9">
        <v>5.1999999999999998E-2</v>
      </c>
      <c r="AV60" s="9">
        <v>7.9000000000000001E-2</v>
      </c>
      <c r="AW60" s="9">
        <v>5.7000000000000002E-2</v>
      </c>
      <c r="AX60" s="9">
        <v>6.8000000000000005E-2</v>
      </c>
      <c r="AY60" s="9">
        <v>8.2000000000000003E-2</v>
      </c>
      <c r="AZ60" s="9">
        <v>5.5E-2</v>
      </c>
      <c r="BA60" s="9">
        <v>5.2999999999999999E-2</v>
      </c>
      <c r="BB60" s="9">
        <v>6.5000000000000002E-2</v>
      </c>
      <c r="BC60" s="9">
        <v>6.4000000000000001E-2</v>
      </c>
      <c r="BD60" s="9">
        <v>7.0999999999999994E-2</v>
      </c>
      <c r="BE60" s="9">
        <v>6.9000000000000006E-2</v>
      </c>
      <c r="BF60" s="9">
        <v>7.0999999999999994E-2</v>
      </c>
      <c r="BG60" s="9">
        <v>7.0000000000000007E-2</v>
      </c>
      <c r="BH60" s="9">
        <v>5.6000000000000001E-2</v>
      </c>
      <c r="BI60" s="9">
        <v>5.6000000000000001E-2</v>
      </c>
      <c r="BJ60" s="9">
        <v>6.2E-2</v>
      </c>
      <c r="BK60" s="9">
        <v>6.7000000000000004E-2</v>
      </c>
      <c r="BL60" s="9">
        <v>6.5000000000000002E-2</v>
      </c>
      <c r="BM60" s="9">
        <v>6.5000000000000002E-2</v>
      </c>
      <c r="BN60" s="9">
        <v>5.6000000000000001E-2</v>
      </c>
      <c r="BO60" s="9">
        <v>-1E-3</v>
      </c>
      <c r="BP60" s="9">
        <v>7.8E-2</v>
      </c>
      <c r="BQ60" s="9">
        <v>0.121</v>
      </c>
      <c r="BR60" s="9">
        <v>7.2999999999999995E-2</v>
      </c>
      <c r="BS60" s="9">
        <v>0.152</v>
      </c>
      <c r="BT60" s="9">
        <v>0.13800000000000001</v>
      </c>
      <c r="BU60" s="9">
        <v>0.24</v>
      </c>
      <c r="BV60" s="9">
        <v>0.154</v>
      </c>
      <c r="BW60" s="9">
        <v>0.17100000000000001</v>
      </c>
      <c r="BX60" s="9">
        <v>0.17599999999999999</v>
      </c>
      <c r="BY60" s="9">
        <v>0.13500000000000001</v>
      </c>
    </row>
    <row r="61" spans="2:77" s="2" customFormat="1" ht="12.75" customHeight="1" x14ac:dyDescent="0.2">
      <c r="B61" s="6" t="s">
        <v>0</v>
      </c>
      <c r="C61" s="5">
        <v>177.70000000000002</v>
      </c>
      <c r="D61" s="5">
        <v>174.00000000000003</v>
      </c>
      <c r="E61" s="5">
        <v>241.8000000000001</v>
      </c>
      <c r="F61" s="5">
        <v>313.49999999999989</v>
      </c>
      <c r="G61" s="5">
        <v>261.69999999999982</v>
      </c>
      <c r="H61" s="5">
        <v>76.40000000000002</v>
      </c>
      <c r="I61" s="5">
        <v>93.1</v>
      </c>
      <c r="J61" s="5">
        <v>115.39999999999998</v>
      </c>
      <c r="K61" s="5">
        <v>117.2000000000001</v>
      </c>
      <c r="L61" s="5">
        <v>401.60000000000025</v>
      </c>
      <c r="M61" s="5">
        <v>113.80000000000001</v>
      </c>
      <c r="N61" s="5">
        <v>121.30000000000004</v>
      </c>
      <c r="O61" s="5">
        <v>129.20000000000005</v>
      </c>
      <c r="P61" s="5">
        <v>133.19999999999993</v>
      </c>
      <c r="Q61" s="5">
        <v>497.8000000000003</v>
      </c>
      <c r="R61" s="5">
        <v>121.90000000000005</v>
      </c>
      <c r="S61" s="5">
        <v>127.59999999999995</v>
      </c>
      <c r="T61" s="5">
        <v>130.40000000000009</v>
      </c>
      <c r="U61" s="5">
        <v>132.49999999999986</v>
      </c>
      <c r="V61" s="5">
        <v>512.4000000000002</v>
      </c>
      <c r="W61" s="5">
        <v>118.40000000000003</v>
      </c>
      <c r="X61" s="5">
        <v>121.50000000000004</v>
      </c>
      <c r="Y61" s="5">
        <v>136.30000000000013</v>
      </c>
      <c r="Z61" s="5">
        <v>136.2000000000001</v>
      </c>
      <c r="AA61" s="5">
        <v>512.39999999999986</v>
      </c>
      <c r="AB61" s="5">
        <v>151.10000000000002</v>
      </c>
      <c r="AC61" s="5">
        <v>144.40000000000006</v>
      </c>
      <c r="AD61" s="5">
        <v>147.1</v>
      </c>
      <c r="AE61" s="5">
        <v>142.90000000000003</v>
      </c>
      <c r="AF61" s="5">
        <v>585.40000000000009</v>
      </c>
      <c r="AG61" s="5">
        <v>142.10000000000002</v>
      </c>
      <c r="AH61" s="5">
        <v>117.49999999999996</v>
      </c>
      <c r="AI61" s="5">
        <v>131.00000000000006</v>
      </c>
      <c r="AJ61" s="5">
        <v>117.99999999999999</v>
      </c>
      <c r="AK61" s="5">
        <v>508.40000000000009</v>
      </c>
      <c r="AL61" s="5">
        <v>144.49999999999994</v>
      </c>
      <c r="AM61" s="5">
        <v>122.69999999999993</v>
      </c>
      <c r="AN61" s="5">
        <v>138.59999999999997</v>
      </c>
      <c r="AO61" s="5">
        <v>152.7999999999999</v>
      </c>
      <c r="AP61" s="5">
        <v>558.40000000000009</v>
      </c>
      <c r="AQ61" s="5">
        <v>180.10000000000002</v>
      </c>
      <c r="AR61" s="5">
        <v>176.7</v>
      </c>
      <c r="AS61" s="5">
        <v>180.80000000000007</v>
      </c>
      <c r="AT61" s="5">
        <v>202.3</v>
      </c>
      <c r="AU61" s="5">
        <v>205.09999999999994</v>
      </c>
      <c r="AV61" s="5">
        <v>254.2000000000001</v>
      </c>
      <c r="AW61" s="5">
        <v>742.60000000000014</v>
      </c>
      <c r="AX61" s="5">
        <v>813.20000000000061</v>
      </c>
      <c r="AY61" s="5">
        <v>262.90000000000015</v>
      </c>
      <c r="AZ61" s="5">
        <v>205.79999999999984</v>
      </c>
      <c r="BA61" s="5">
        <v>242.79999999999987</v>
      </c>
      <c r="BB61" s="5">
        <v>299.20000000000039</v>
      </c>
      <c r="BC61" s="5">
        <v>1010.6999999999995</v>
      </c>
      <c r="BD61" s="5">
        <v>328.30000000000013</v>
      </c>
      <c r="BE61" s="5">
        <v>366.50000000000011</v>
      </c>
      <c r="BF61" s="5">
        <v>307.39999999999986</v>
      </c>
      <c r="BG61" s="5">
        <v>339</v>
      </c>
      <c r="BH61" s="5">
        <v>329.4</v>
      </c>
      <c r="BI61" s="5">
        <v>370.49999999999989</v>
      </c>
      <c r="BJ61" s="5">
        <v>405.19999999999987</v>
      </c>
      <c r="BK61" s="5">
        <v>444.19999999999982</v>
      </c>
      <c r="BL61" s="5">
        <v>1370.3000000000006</v>
      </c>
      <c r="BM61" s="5">
        <v>1520.3999999999994</v>
      </c>
      <c r="BN61" s="5">
        <v>436.69999999999993</v>
      </c>
      <c r="BO61" s="5">
        <v>220.00000000000017</v>
      </c>
      <c r="BP61" s="5">
        <v>415.3000000000003</v>
      </c>
      <c r="BQ61" s="5">
        <v>548.19999999999982</v>
      </c>
      <c r="BR61" s="5">
        <v>1620.2000000000007</v>
      </c>
      <c r="BS61" s="5">
        <v>594.20000000000005</v>
      </c>
      <c r="BT61" s="5">
        <v>533.5</v>
      </c>
      <c r="BU61" s="5">
        <v>943.09999999999957</v>
      </c>
      <c r="BV61" s="5">
        <v>716.39999999999986</v>
      </c>
      <c r="BW61" s="5">
        <v>2787.1000000000013</v>
      </c>
      <c r="BX61" s="5">
        <v>864.50000000000011</v>
      </c>
      <c r="BY61" s="5">
        <v>847</v>
      </c>
    </row>
    <row r="62" spans="2:77" s="9" customFormat="1" ht="12.75" customHeight="1" x14ac:dyDescent="0.2">
      <c r="B62" s="23" t="s">
        <v>28</v>
      </c>
      <c r="C62" s="9">
        <v>0.28000000000000003</v>
      </c>
      <c r="D62" s="9">
        <v>0.216</v>
      </c>
      <c r="E62" s="9">
        <v>0.216</v>
      </c>
      <c r="F62" s="9">
        <v>0.23599999999999999</v>
      </c>
      <c r="G62" s="9">
        <v>0.21099999999999999</v>
      </c>
      <c r="H62" s="9">
        <v>0.187</v>
      </c>
      <c r="I62" s="9">
        <v>0.214</v>
      </c>
      <c r="J62" s="9">
        <v>0.223</v>
      </c>
      <c r="K62" s="9">
        <v>0.21099999999999999</v>
      </c>
      <c r="L62" s="9">
        <v>0.21</v>
      </c>
      <c r="M62" s="9">
        <v>0.217</v>
      </c>
      <c r="N62" s="9">
        <v>0.223</v>
      </c>
      <c r="O62" s="9">
        <v>0.222</v>
      </c>
      <c r="P62" s="9">
        <v>0.22700000000000001</v>
      </c>
      <c r="Q62" s="9">
        <v>0.223</v>
      </c>
      <c r="R62" s="9">
        <v>0.21299999999999999</v>
      </c>
      <c r="S62" s="9">
        <v>0.214</v>
      </c>
      <c r="T62" s="9">
        <v>0.217</v>
      </c>
      <c r="U62" s="9">
        <v>0.223</v>
      </c>
      <c r="V62" s="9">
        <v>0.217</v>
      </c>
      <c r="W62" s="9">
        <v>0.2</v>
      </c>
      <c r="X62" s="9">
        <v>0.2</v>
      </c>
      <c r="Y62" s="9">
        <v>0.189</v>
      </c>
      <c r="Z62" s="9">
        <v>0.182</v>
      </c>
      <c r="AA62" s="9">
        <v>0.192</v>
      </c>
      <c r="AB62" s="9">
        <v>0.20899999999999999</v>
      </c>
      <c r="AC62" s="9">
        <v>0.214</v>
      </c>
      <c r="AD62" s="9">
        <v>0.188</v>
      </c>
      <c r="AE62" s="9">
        <v>0.18099999999999999</v>
      </c>
      <c r="AF62" s="9">
        <v>0.19700000000000001</v>
      </c>
      <c r="AG62" s="9">
        <v>0.186</v>
      </c>
      <c r="AH62" s="9">
        <v>0.16400000000000001</v>
      </c>
      <c r="AI62" s="9">
        <v>0.17799999999999999</v>
      </c>
      <c r="AJ62" s="9">
        <v>0.16</v>
      </c>
      <c r="AK62" s="9">
        <v>0.17199999999999999</v>
      </c>
      <c r="AL62" s="9">
        <v>0.185</v>
      </c>
      <c r="AM62" s="9">
        <v>0.16900000000000001</v>
      </c>
      <c r="AN62" s="9">
        <v>0.157</v>
      </c>
      <c r="AO62" s="9">
        <v>0.14499999999999999</v>
      </c>
      <c r="AP62" s="9">
        <v>0.16200000000000001</v>
      </c>
      <c r="AQ62" s="9">
        <v>0.16600000000000001</v>
      </c>
      <c r="AR62" s="9">
        <v>0.16600000000000001</v>
      </c>
      <c r="AS62" s="9">
        <v>0.14499999999999999</v>
      </c>
      <c r="AT62" s="9">
        <v>0.16200000000000001</v>
      </c>
      <c r="AU62" s="9">
        <v>0.14099999999999999</v>
      </c>
      <c r="AV62" s="9">
        <v>0.17499999999999999</v>
      </c>
      <c r="AW62" s="9">
        <v>0.153</v>
      </c>
      <c r="AX62" s="9">
        <v>0.16800000000000001</v>
      </c>
      <c r="AY62" s="9">
        <v>0.18099999999999999</v>
      </c>
      <c r="AZ62" s="9">
        <v>0.14799999999999999</v>
      </c>
      <c r="BA62" s="9">
        <v>0.14199999999999999</v>
      </c>
      <c r="BB62" s="9">
        <v>0.158</v>
      </c>
      <c r="BC62" s="9">
        <v>0.157</v>
      </c>
      <c r="BD62" s="9">
        <v>0.16200000000000001</v>
      </c>
      <c r="BE62" s="9">
        <v>0.18099999999999999</v>
      </c>
      <c r="BF62" s="9">
        <v>0.155</v>
      </c>
      <c r="BG62" s="9">
        <v>0.17100000000000001</v>
      </c>
      <c r="BH62" s="9">
        <v>0.14699999999999999</v>
      </c>
      <c r="BI62" s="9">
        <v>0.16600000000000001</v>
      </c>
      <c r="BJ62" s="9">
        <v>0.159</v>
      </c>
      <c r="BK62" s="9">
        <v>0.19600000000000001</v>
      </c>
      <c r="BL62" s="9">
        <v>0.156</v>
      </c>
      <c r="BM62" s="9">
        <v>0.17899999999999999</v>
      </c>
      <c r="BN62" s="9">
        <v>0.19</v>
      </c>
      <c r="BO62" s="9">
        <v>0.192</v>
      </c>
      <c r="BP62" s="9">
        <v>0.17</v>
      </c>
      <c r="BQ62" s="9">
        <v>0.22900000000000001</v>
      </c>
      <c r="BR62" s="9">
        <v>0.19600000000000001</v>
      </c>
      <c r="BS62" s="9">
        <v>0.25700000000000001</v>
      </c>
      <c r="BT62" s="9">
        <v>0.246</v>
      </c>
      <c r="BU62" s="9">
        <v>0.42799999999999999</v>
      </c>
      <c r="BV62" s="9">
        <v>0.33800000000000002</v>
      </c>
      <c r="BW62" s="9">
        <v>0.317</v>
      </c>
      <c r="BX62" s="9">
        <v>0.40400000000000003</v>
      </c>
      <c r="BY62" s="9">
        <v>0.34899999999999998</v>
      </c>
    </row>
    <row r="63" spans="2:77" x14ac:dyDescent="0.2">
      <c r="B63" s="72"/>
      <c r="C63" s="21"/>
      <c r="D63" s="21"/>
      <c r="N63" s="28"/>
      <c r="O63" s="28"/>
      <c r="P63" s="10"/>
      <c r="Q63" s="8"/>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row>
    <row r="64" spans="2:77" ht="63.75" x14ac:dyDescent="0.2">
      <c r="B64" s="44" t="s">
        <v>29</v>
      </c>
      <c r="C64" s="16">
        <v>2005</v>
      </c>
      <c r="D64" s="16">
        <v>2006</v>
      </c>
      <c r="E64" s="16">
        <v>2007</v>
      </c>
      <c r="F64" s="16">
        <v>2008</v>
      </c>
      <c r="G64" s="16">
        <v>2009</v>
      </c>
      <c r="H64" s="17" t="s">
        <v>136</v>
      </c>
      <c r="I64" s="17" t="s">
        <v>137</v>
      </c>
      <c r="J64" s="17" t="s">
        <v>138</v>
      </c>
      <c r="K64" s="17" t="s">
        <v>139</v>
      </c>
      <c r="L64" s="16">
        <v>2010</v>
      </c>
      <c r="M64" s="17" t="s">
        <v>140</v>
      </c>
      <c r="N64" s="17" t="s">
        <v>141</v>
      </c>
      <c r="O64" s="17" t="s">
        <v>142</v>
      </c>
      <c r="P64" s="17" t="s">
        <v>143</v>
      </c>
      <c r="Q64" s="16">
        <v>2011</v>
      </c>
      <c r="R64" s="17" t="s">
        <v>145</v>
      </c>
      <c r="S64" s="17" t="s">
        <v>144</v>
      </c>
      <c r="T64" s="17" t="s">
        <v>147</v>
      </c>
      <c r="U64" s="17" t="s">
        <v>148</v>
      </c>
      <c r="V64" s="16">
        <v>2012</v>
      </c>
      <c r="W64" s="17" t="s">
        <v>149</v>
      </c>
      <c r="X64" s="17" t="s">
        <v>150</v>
      </c>
      <c r="Y64" s="17" t="s">
        <v>152</v>
      </c>
      <c r="Z64" s="17" t="s">
        <v>191</v>
      </c>
      <c r="AA64" s="103">
        <v>2013</v>
      </c>
      <c r="AB64" s="103" t="s">
        <v>194</v>
      </c>
      <c r="AC64" s="103" t="s">
        <v>234</v>
      </c>
      <c r="AD64" s="103" t="s">
        <v>235</v>
      </c>
      <c r="AE64" s="103" t="s">
        <v>236</v>
      </c>
      <c r="AF64" s="103">
        <v>2014</v>
      </c>
      <c r="AG64" s="103" t="s">
        <v>237</v>
      </c>
      <c r="AH64" s="103" t="s">
        <v>240</v>
      </c>
      <c r="AI64" s="103" t="s">
        <v>242</v>
      </c>
      <c r="AJ64" s="16" t="s">
        <v>243</v>
      </c>
      <c r="AK64" s="16">
        <v>2015</v>
      </c>
      <c r="AL64" s="16" t="s">
        <v>244</v>
      </c>
      <c r="AM64" s="16" t="s">
        <v>245</v>
      </c>
      <c r="AN64" s="16" t="s">
        <v>246</v>
      </c>
      <c r="AO64" s="16" t="s">
        <v>249</v>
      </c>
      <c r="AP64" s="16">
        <v>2016</v>
      </c>
      <c r="AQ64" s="16" t="s">
        <v>250</v>
      </c>
      <c r="AR64" s="16" t="s">
        <v>251</v>
      </c>
      <c r="AS64" s="16" t="s">
        <v>252</v>
      </c>
      <c r="AT64" s="106" t="s">
        <v>253</v>
      </c>
      <c r="AU64" s="106" t="s">
        <v>259</v>
      </c>
      <c r="AV64" s="106" t="s">
        <v>260</v>
      </c>
      <c r="AW64" s="106">
        <v>2017</v>
      </c>
      <c r="AX64" s="106" t="s">
        <v>261</v>
      </c>
      <c r="AY64" s="106" t="s">
        <v>275</v>
      </c>
      <c r="AZ64" s="106" t="s">
        <v>279</v>
      </c>
      <c r="BA64" s="106" t="s">
        <v>280</v>
      </c>
      <c r="BB64" s="106" t="s">
        <v>281</v>
      </c>
      <c r="BC64" s="106">
        <v>2018</v>
      </c>
      <c r="BD64" s="106" t="s">
        <v>283</v>
      </c>
      <c r="BE64" s="106" t="s">
        <v>283</v>
      </c>
      <c r="BF64" s="106" t="s">
        <v>294</v>
      </c>
      <c r="BG64" s="106" t="s">
        <v>291</v>
      </c>
      <c r="BH64" s="106" t="s">
        <v>293</v>
      </c>
      <c r="BI64" s="106" t="s">
        <v>293</v>
      </c>
      <c r="BJ64" s="106" t="s">
        <v>304</v>
      </c>
      <c r="BK64" s="106" t="s">
        <v>295</v>
      </c>
      <c r="BL64" s="106" t="s">
        <v>303</v>
      </c>
      <c r="BM64" s="106">
        <v>2019</v>
      </c>
      <c r="BN64" s="106" t="s">
        <v>298</v>
      </c>
      <c r="BO64" s="106" t="s">
        <v>302</v>
      </c>
      <c r="BP64" s="106" t="s">
        <v>305</v>
      </c>
      <c r="BQ64" s="106" t="s">
        <v>308</v>
      </c>
      <c r="BR64" s="106">
        <v>2020</v>
      </c>
      <c r="BS64" s="106" t="s">
        <v>319</v>
      </c>
      <c r="BT64" s="106" t="s">
        <v>320</v>
      </c>
      <c r="BU64" s="106" t="s">
        <v>321</v>
      </c>
      <c r="BV64" s="106" t="s">
        <v>322</v>
      </c>
      <c r="BW64" s="106">
        <v>2021</v>
      </c>
      <c r="BX64" s="106" t="str">
        <f>BX2</f>
        <v>1Q22</v>
      </c>
      <c r="BY64" s="106" t="str">
        <f>BY2</f>
        <v>2Q22</v>
      </c>
    </row>
    <row r="65" spans="2:77" x14ac:dyDescent="0.2">
      <c r="B65" s="10" t="s">
        <v>30</v>
      </c>
      <c r="C65" s="29">
        <v>15997.9</v>
      </c>
      <c r="D65" s="29">
        <v>19608</v>
      </c>
      <c r="E65" s="12">
        <v>22542</v>
      </c>
      <c r="F65" s="12">
        <v>32173</v>
      </c>
      <c r="G65" s="12">
        <v>32301</v>
      </c>
      <c r="H65" s="12">
        <v>40031</v>
      </c>
      <c r="I65" s="12">
        <v>39562</v>
      </c>
      <c r="J65" s="12">
        <v>42245</v>
      </c>
      <c r="K65" s="12">
        <v>49772</v>
      </c>
      <c r="L65" s="12">
        <v>42903</v>
      </c>
      <c r="M65" s="12">
        <v>50206</v>
      </c>
      <c r="N65" s="12">
        <v>51152</v>
      </c>
      <c r="O65" s="12">
        <v>50742</v>
      </c>
      <c r="P65" s="12">
        <v>53039</v>
      </c>
      <c r="Q65" s="12">
        <v>51285</v>
      </c>
      <c r="R65" s="12">
        <v>54125</v>
      </c>
      <c r="S65" s="12">
        <v>49891.333333333299</v>
      </c>
      <c r="T65" s="12">
        <v>54618</v>
      </c>
      <c r="U65" s="12">
        <v>55557</v>
      </c>
      <c r="V65" s="12">
        <v>53548</v>
      </c>
      <c r="W65" s="12">
        <v>57795</v>
      </c>
      <c r="X65" s="12">
        <v>57906</v>
      </c>
      <c r="Y65" s="12">
        <v>60829</v>
      </c>
      <c r="Z65" s="12">
        <v>60019</v>
      </c>
      <c r="AA65" s="12">
        <v>59094</v>
      </c>
      <c r="AB65" s="12">
        <v>58858</v>
      </c>
      <c r="AC65" s="12">
        <v>61051</v>
      </c>
      <c r="AD65" s="12">
        <v>62622</v>
      </c>
      <c r="AE65" s="12">
        <v>63569</v>
      </c>
      <c r="AF65" s="12">
        <v>61525</v>
      </c>
      <c r="AG65" s="12">
        <v>64902</v>
      </c>
      <c r="AH65" s="12">
        <v>61215</v>
      </c>
      <c r="AI65" s="12">
        <v>60393</v>
      </c>
      <c r="AJ65" s="12">
        <v>63775</v>
      </c>
      <c r="AK65" s="12">
        <v>62513</v>
      </c>
      <c r="AL65" s="12">
        <v>64191</v>
      </c>
      <c r="AM65" s="12">
        <v>65150</v>
      </c>
      <c r="AN65" s="12">
        <v>70586</v>
      </c>
      <c r="AO65" s="12">
        <v>80814</v>
      </c>
      <c r="AP65" s="12">
        <v>70185</v>
      </c>
      <c r="AQ65" s="12">
        <v>81011</v>
      </c>
      <c r="AR65" s="12">
        <v>82850.074893349796</v>
      </c>
      <c r="AS65" s="12">
        <v>97187</v>
      </c>
      <c r="AT65" s="12">
        <v>0</v>
      </c>
      <c r="AU65" s="112">
        <v>115727</v>
      </c>
      <c r="AV65" s="112">
        <v>0</v>
      </c>
      <c r="AW65" s="112">
        <v>94194</v>
      </c>
      <c r="AX65" s="112">
        <v>0</v>
      </c>
      <c r="AY65" s="112">
        <v>120463</v>
      </c>
      <c r="AZ65" s="112">
        <v>126339</v>
      </c>
      <c r="BA65" s="112">
        <v>129412</v>
      </c>
      <c r="BB65" s="112">
        <v>144017</v>
      </c>
      <c r="BC65" s="112">
        <v>130058</v>
      </c>
      <c r="BD65" s="112">
        <v>153243</v>
      </c>
      <c r="BE65" s="112">
        <v>153243</v>
      </c>
      <c r="BF65" s="112">
        <v>160928</v>
      </c>
      <c r="BG65" s="112">
        <v>160928</v>
      </c>
      <c r="BH65" s="112">
        <v>178868</v>
      </c>
      <c r="BI65" s="112">
        <v>178868</v>
      </c>
      <c r="BJ65" s="112">
        <v>201559</v>
      </c>
      <c r="BK65" s="112">
        <v>201559</v>
      </c>
      <c r="BL65" s="112">
        <v>173649</v>
      </c>
      <c r="BM65" s="112">
        <v>173649</v>
      </c>
      <c r="BN65" s="112">
        <v>211512</v>
      </c>
      <c r="BO65" s="112">
        <v>204931</v>
      </c>
      <c r="BP65" s="112">
        <v>192745</v>
      </c>
      <c r="BQ65" s="112">
        <v>193782</v>
      </c>
      <c r="BR65" s="112">
        <v>200742</v>
      </c>
      <c r="BS65" s="112">
        <v>196980.14909333331</v>
      </c>
      <c r="BT65" s="112">
        <v>190882</v>
      </c>
      <c r="BU65" s="112">
        <v>195846</v>
      </c>
      <c r="BV65" s="112">
        <v>197258</v>
      </c>
      <c r="BW65" s="112">
        <v>195242</v>
      </c>
      <c r="BX65" s="112">
        <v>205372</v>
      </c>
      <c r="BY65" s="112">
        <v>208127</v>
      </c>
    </row>
    <row r="66" spans="2:77" ht="6" customHeight="1" x14ac:dyDescent="0.2">
      <c r="B66" s="75"/>
      <c r="C66" s="76"/>
      <c r="D66" s="76"/>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12"/>
      <c r="AV66" s="112"/>
      <c r="AW66" s="112"/>
      <c r="AX66" s="112"/>
      <c r="AY66" s="112"/>
      <c r="AZ66" s="112"/>
      <c r="BA66" s="112"/>
      <c r="BB66" s="112"/>
      <c r="BC66" s="112"/>
      <c r="BD66" s="112"/>
      <c r="BE66" s="112"/>
      <c r="BF66" s="112"/>
      <c r="BG66" s="112"/>
      <c r="BH66" s="112"/>
      <c r="BI66" s="112"/>
      <c r="BJ66" s="112"/>
      <c r="BK66" s="112"/>
      <c r="BL66" s="112">
        <v>0</v>
      </c>
      <c r="BM66" s="112"/>
      <c r="BN66" s="112"/>
      <c r="BO66" s="112"/>
      <c r="BP66" s="112"/>
      <c r="BQ66" s="112"/>
      <c r="BR66" s="112"/>
      <c r="BS66" s="112"/>
      <c r="BT66" s="112"/>
      <c r="BU66" s="112"/>
      <c r="BV66" s="112"/>
      <c r="BW66" s="112"/>
      <c r="BX66" s="112"/>
      <c r="BY66" s="112"/>
    </row>
    <row r="67" spans="2:77" x14ac:dyDescent="0.2">
      <c r="B67" s="7" t="s">
        <v>31</v>
      </c>
      <c r="C67" s="12">
        <v>9402.1</v>
      </c>
      <c r="D67" s="12">
        <v>12842</v>
      </c>
      <c r="E67" s="12">
        <v>15937.2</v>
      </c>
      <c r="F67" s="12">
        <v>21848</v>
      </c>
      <c r="G67" s="12">
        <v>22210</v>
      </c>
      <c r="H67" s="12">
        <v>0</v>
      </c>
      <c r="I67" s="12">
        <v>27662</v>
      </c>
      <c r="J67" s="12">
        <v>31303.599999999999</v>
      </c>
      <c r="K67" s="12">
        <v>32998.800000000003</v>
      </c>
      <c r="L67" s="12">
        <v>29646</v>
      </c>
      <c r="M67" s="12">
        <v>34254</v>
      </c>
      <c r="N67" s="12">
        <v>35221</v>
      </c>
      <c r="O67" s="12">
        <v>35375</v>
      </c>
      <c r="P67" s="12">
        <v>36542</v>
      </c>
      <c r="Q67" s="12">
        <v>35348</v>
      </c>
      <c r="R67" s="12">
        <v>36924</v>
      </c>
      <c r="S67" s="12">
        <v>37008.23333333333</v>
      </c>
      <c r="T67" s="12">
        <v>38676</v>
      </c>
      <c r="U67" s="12">
        <v>39119</v>
      </c>
      <c r="V67" s="12">
        <v>37932</v>
      </c>
      <c r="W67" s="12">
        <v>38519</v>
      </c>
      <c r="X67" s="12">
        <v>38863</v>
      </c>
      <c r="Y67" s="12">
        <v>39647</v>
      </c>
      <c r="Z67" s="12">
        <v>40873</v>
      </c>
      <c r="AA67" s="12">
        <v>39475</v>
      </c>
      <c r="AB67" s="12">
        <v>42489</v>
      </c>
      <c r="AC67" s="12">
        <v>43139</v>
      </c>
      <c r="AD67" s="12">
        <v>43016</v>
      </c>
      <c r="AE67" s="12">
        <v>43351</v>
      </c>
      <c r="AF67" s="12">
        <v>42999</v>
      </c>
      <c r="AG67" s="12">
        <v>43025</v>
      </c>
      <c r="AH67" s="12">
        <v>42250</v>
      </c>
      <c r="AI67" s="12">
        <v>42708.7</v>
      </c>
      <c r="AJ67" s="12">
        <v>45277</v>
      </c>
      <c r="AK67" s="12">
        <v>43315.199999999997</v>
      </c>
      <c r="AL67" s="12">
        <v>47139</v>
      </c>
      <c r="AM67" s="12">
        <v>48036</v>
      </c>
      <c r="AN67" s="12">
        <v>53130</v>
      </c>
      <c r="AO67" s="12">
        <v>57747.199999999997</v>
      </c>
      <c r="AP67" s="12">
        <v>51515</v>
      </c>
      <c r="AQ67" s="12">
        <v>59508</v>
      </c>
      <c r="AR67" s="12">
        <v>61899.5</v>
      </c>
      <c r="AS67" s="12">
        <v>72199.600000000006</v>
      </c>
      <c r="AT67" s="12">
        <v>0</v>
      </c>
      <c r="AU67" s="113">
        <v>85440</v>
      </c>
      <c r="AV67" s="113">
        <v>0</v>
      </c>
      <c r="AW67" s="113">
        <v>69762</v>
      </c>
      <c r="AX67" s="113">
        <v>0</v>
      </c>
      <c r="AY67" s="113">
        <v>90980.1</v>
      </c>
      <c r="AZ67" s="113">
        <v>91091</v>
      </c>
      <c r="BA67" s="113">
        <v>98199.4</v>
      </c>
      <c r="BB67" s="113">
        <v>108708</v>
      </c>
      <c r="BC67" s="113">
        <v>97245</v>
      </c>
      <c r="BD67" s="113">
        <v>114845</v>
      </c>
      <c r="BE67" s="113">
        <v>114845</v>
      </c>
      <c r="BF67" s="113">
        <v>117726.6</v>
      </c>
      <c r="BG67" s="113">
        <v>117726.6</v>
      </c>
      <c r="BH67" s="113">
        <v>131883</v>
      </c>
      <c r="BI67" s="113">
        <v>131883</v>
      </c>
      <c r="BJ67" s="113">
        <v>150417</v>
      </c>
      <c r="BK67" s="113">
        <v>150417</v>
      </c>
      <c r="BL67" s="113">
        <v>128718</v>
      </c>
      <c r="BM67" s="113">
        <v>128718</v>
      </c>
      <c r="BN67" s="113">
        <v>156620</v>
      </c>
      <c r="BO67" s="113">
        <v>108307</v>
      </c>
      <c r="BP67" s="113">
        <v>139060</v>
      </c>
      <c r="BQ67" s="113">
        <v>156615</v>
      </c>
      <c r="BR67" s="113">
        <v>140151</v>
      </c>
      <c r="BS67" s="113">
        <v>153467</v>
      </c>
      <c r="BT67" s="113">
        <v>140375</v>
      </c>
      <c r="BU67" s="113">
        <v>155058</v>
      </c>
      <c r="BV67" s="113">
        <v>157844</v>
      </c>
      <c r="BW67" s="113">
        <v>151686</v>
      </c>
      <c r="BX67" s="113">
        <v>157380</v>
      </c>
      <c r="BY67" s="113">
        <v>159216</v>
      </c>
    </row>
    <row r="68" spans="2:77" ht="6" customHeight="1" x14ac:dyDescent="0.2">
      <c r="C68" s="21"/>
      <c r="D68" s="21"/>
      <c r="H68" s="8"/>
      <c r="I68" s="8"/>
      <c r="J68" s="8"/>
      <c r="K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row>
    <row r="69" spans="2:77" x14ac:dyDescent="0.2">
      <c r="B69" s="11" t="s">
        <v>203</v>
      </c>
      <c r="C69" s="21">
        <v>6.1</v>
      </c>
      <c r="D69" s="21">
        <v>7.7</v>
      </c>
      <c r="E69" s="8">
        <v>6.4</v>
      </c>
      <c r="F69" s="8">
        <v>6.3</v>
      </c>
      <c r="G69" s="8">
        <v>9.5</v>
      </c>
      <c r="H69" s="8">
        <v>6.9</v>
      </c>
      <c r="I69" s="8">
        <v>6.6</v>
      </c>
      <c r="J69" s="8">
        <v>6.3</v>
      </c>
      <c r="K69" s="8">
        <v>5.5</v>
      </c>
      <c r="L69" s="8">
        <v>6.3</v>
      </c>
      <c r="M69" s="8">
        <v>6.3</v>
      </c>
      <c r="N69" s="8">
        <v>6.5</v>
      </c>
      <c r="O69" s="8">
        <v>7.3</v>
      </c>
      <c r="P69" s="8">
        <v>7.3</v>
      </c>
      <c r="Q69" s="8">
        <v>6.8</v>
      </c>
      <c r="R69" s="8">
        <v>8.1</v>
      </c>
      <c r="S69" s="8">
        <v>8.1999999999999993</v>
      </c>
      <c r="T69" s="8">
        <v>7.6</v>
      </c>
      <c r="U69" s="8">
        <v>7.4</v>
      </c>
      <c r="V69" s="8">
        <v>7.8</v>
      </c>
      <c r="W69" s="8">
        <v>7.7</v>
      </c>
      <c r="X69" s="8">
        <v>7.2</v>
      </c>
      <c r="Y69" s="8">
        <v>7</v>
      </c>
      <c r="Z69" s="8">
        <v>6.9</v>
      </c>
      <c r="AA69" s="8">
        <v>7.2</v>
      </c>
      <c r="AB69" s="8">
        <v>7.7</v>
      </c>
      <c r="AC69" s="8">
        <v>7.1</v>
      </c>
      <c r="AD69" s="8">
        <v>7.3</v>
      </c>
      <c r="AE69" s="8">
        <v>6.6</v>
      </c>
      <c r="AF69" s="8">
        <v>7.2</v>
      </c>
      <c r="AG69" s="8">
        <v>7</v>
      </c>
      <c r="AH69" s="8">
        <v>7.2</v>
      </c>
      <c r="AI69" s="8">
        <v>7.5</v>
      </c>
      <c r="AJ69" s="8">
        <v>7.7</v>
      </c>
      <c r="AK69" s="8">
        <v>7.4</v>
      </c>
      <c r="AL69" s="8">
        <v>8.6</v>
      </c>
      <c r="AM69" s="8">
        <v>8.8000000000000007</v>
      </c>
      <c r="AN69" s="8">
        <v>7.6</v>
      </c>
      <c r="AO69" s="8">
        <v>6.5</v>
      </c>
      <c r="AP69" s="8">
        <v>7.9</v>
      </c>
      <c r="AQ69" s="8">
        <v>6.80332004458936</v>
      </c>
      <c r="AR69" s="8">
        <v>7.1</v>
      </c>
      <c r="AS69" s="8">
        <v>6.4</v>
      </c>
      <c r="AT69" s="8">
        <v>0</v>
      </c>
      <c r="AU69" s="109">
        <v>5.9</v>
      </c>
      <c r="AV69" s="109">
        <v>0</v>
      </c>
      <c r="AW69" s="109">
        <v>6.5</v>
      </c>
      <c r="AX69" s="109">
        <v>0</v>
      </c>
      <c r="AY69" s="109">
        <v>6.9</v>
      </c>
      <c r="AZ69" s="109">
        <v>7.5</v>
      </c>
      <c r="BA69" s="109">
        <v>7.5</v>
      </c>
      <c r="BB69" s="109">
        <v>7</v>
      </c>
      <c r="BC69" s="109">
        <v>7.2</v>
      </c>
      <c r="BD69" s="109">
        <v>7.4</v>
      </c>
      <c r="BE69" s="109">
        <v>7.4</v>
      </c>
      <c r="BF69" s="109">
        <v>7</v>
      </c>
      <c r="BG69" s="109">
        <v>7</v>
      </c>
      <c r="BH69" s="109">
        <v>6.8</v>
      </c>
      <c r="BI69" s="109">
        <v>6.8</v>
      </c>
      <c r="BJ69" s="109">
        <v>6.7</v>
      </c>
      <c r="BK69" s="109">
        <v>6.7</v>
      </c>
      <c r="BL69" s="109">
        <v>7</v>
      </c>
      <c r="BM69" s="109">
        <v>7</v>
      </c>
      <c r="BN69" s="109">
        <v>7.6</v>
      </c>
      <c r="BO69" s="109">
        <v>9.5</v>
      </c>
      <c r="BP69" s="109">
        <v>11.2</v>
      </c>
      <c r="BQ69" s="109">
        <v>11.6</v>
      </c>
      <c r="BR69" s="109">
        <v>10</v>
      </c>
      <c r="BS69" s="109">
        <v>12.6</v>
      </c>
      <c r="BT69" s="109">
        <v>13.4</v>
      </c>
      <c r="BU69" s="109">
        <v>14.1</v>
      </c>
      <c r="BV69" s="109">
        <v>15.4</v>
      </c>
      <c r="BW69" s="109">
        <v>13.9</v>
      </c>
      <c r="BX69" s="109">
        <v>16.7</v>
      </c>
      <c r="BY69" s="109">
        <v>17.399999999999999</v>
      </c>
    </row>
    <row r="70" spans="2:77" ht="6" customHeight="1" x14ac:dyDescent="0.2">
      <c r="C70" s="21"/>
      <c r="D70" s="21"/>
      <c r="H70" s="8"/>
      <c r="I70" s="8"/>
      <c r="J70" s="8"/>
      <c r="K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row>
    <row r="71" spans="2:77" x14ac:dyDescent="0.2">
      <c r="B71" s="11" t="s">
        <v>32</v>
      </c>
      <c r="C71" s="29">
        <v>24103</v>
      </c>
      <c r="D71" s="29">
        <v>31373</v>
      </c>
      <c r="E71" s="12">
        <v>35686</v>
      </c>
      <c r="F71" s="12">
        <v>39112</v>
      </c>
      <c r="G71" s="12">
        <v>47517</v>
      </c>
      <c r="H71" s="12">
        <v>48323</v>
      </c>
      <c r="I71" s="12">
        <v>47727</v>
      </c>
      <c r="J71" s="12">
        <v>50450</v>
      </c>
      <c r="K71" s="12">
        <v>61445</v>
      </c>
      <c r="L71" s="12">
        <v>61445</v>
      </c>
      <c r="M71" s="12">
        <v>56080</v>
      </c>
      <c r="N71" s="12">
        <v>63500</v>
      </c>
      <c r="O71" s="12">
        <v>57077</v>
      </c>
      <c r="P71" s="12">
        <v>64688</v>
      </c>
      <c r="Q71" s="12">
        <v>64688</v>
      </c>
      <c r="R71" s="12">
        <v>60258</v>
      </c>
      <c r="S71" s="12">
        <v>58436</v>
      </c>
      <c r="T71" s="12">
        <v>61303</v>
      </c>
      <c r="U71" s="12">
        <v>65086</v>
      </c>
      <c r="V71" s="12">
        <v>65086</v>
      </c>
      <c r="W71" s="12">
        <v>64043</v>
      </c>
      <c r="X71" s="12">
        <v>70971</v>
      </c>
      <c r="Y71" s="12">
        <v>70406</v>
      </c>
      <c r="Z71" s="12">
        <v>70717</v>
      </c>
      <c r="AA71" s="12">
        <v>70717</v>
      </c>
      <c r="AB71" s="12">
        <v>64642</v>
      </c>
      <c r="AC71" s="12">
        <v>73281</v>
      </c>
      <c r="AD71" s="12">
        <v>70491</v>
      </c>
      <c r="AE71" s="12">
        <v>77573</v>
      </c>
      <c r="AF71" s="12">
        <v>77573</v>
      </c>
      <c r="AG71" s="12">
        <v>71343</v>
      </c>
      <c r="AH71" s="12">
        <v>71525</v>
      </c>
      <c r="AI71" s="12">
        <v>71114</v>
      </c>
      <c r="AJ71" s="12">
        <v>76755</v>
      </c>
      <c r="AK71" s="12">
        <v>76755</v>
      </c>
      <c r="AL71" s="12">
        <v>68901</v>
      </c>
      <c r="AM71" s="12">
        <v>78352</v>
      </c>
      <c r="AN71" s="12">
        <v>87897</v>
      </c>
      <c r="AO71" s="12">
        <v>94156</v>
      </c>
      <c r="AP71" s="12">
        <v>94156</v>
      </c>
      <c r="AQ71" s="12">
        <v>87508</v>
      </c>
      <c r="AR71" s="12">
        <v>100578</v>
      </c>
      <c r="AS71" s="12">
        <v>127221</v>
      </c>
      <c r="AT71" s="12">
        <v>0</v>
      </c>
      <c r="AU71" s="109">
        <v>135578</v>
      </c>
      <c r="AV71" s="109">
        <v>0</v>
      </c>
      <c r="AW71" s="109">
        <v>135578</v>
      </c>
      <c r="AX71" s="109">
        <v>0</v>
      </c>
      <c r="AY71" s="109">
        <v>133777</v>
      </c>
      <c r="AZ71" s="109">
        <v>145837</v>
      </c>
      <c r="BA71" s="109">
        <v>156436</v>
      </c>
      <c r="BB71" s="109">
        <v>177672</v>
      </c>
      <c r="BC71" s="109">
        <v>177672</v>
      </c>
      <c r="BD71" s="109">
        <v>176670</v>
      </c>
      <c r="BE71" s="109">
        <v>176670</v>
      </c>
      <c r="BF71" s="109">
        <v>200591</v>
      </c>
      <c r="BG71" s="109">
        <v>200591</v>
      </c>
      <c r="BH71" s="109">
        <v>217461</v>
      </c>
      <c r="BI71" s="109">
        <v>217461</v>
      </c>
      <c r="BJ71" s="109">
        <v>238174</v>
      </c>
      <c r="BK71" s="109">
        <v>238174</v>
      </c>
      <c r="BL71" s="109">
        <v>238174</v>
      </c>
      <c r="BM71" s="109">
        <v>238174</v>
      </c>
      <c r="BN71" s="109">
        <v>241219</v>
      </c>
      <c r="BO71" s="109">
        <v>225870</v>
      </c>
      <c r="BP71" s="109">
        <v>207491</v>
      </c>
      <c r="BQ71" s="109">
        <v>216334</v>
      </c>
      <c r="BR71" s="109">
        <v>216334</v>
      </c>
      <c r="BS71" s="109">
        <v>208791</v>
      </c>
      <c r="BT71" s="109">
        <v>208520</v>
      </c>
      <c r="BU71" s="109">
        <v>207550</v>
      </c>
      <c r="BV71" s="109">
        <v>216293</v>
      </c>
      <c r="BW71" s="109">
        <v>216293</v>
      </c>
      <c r="BX71" s="109">
        <v>219406</v>
      </c>
      <c r="BY71" s="109">
        <v>235000</v>
      </c>
    </row>
    <row r="72" spans="2:77" ht="6.75" customHeight="1" x14ac:dyDescent="0.2">
      <c r="H72" s="8"/>
      <c r="I72" s="8"/>
      <c r="J72" s="8"/>
      <c r="K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row>
    <row r="73" spans="2:77" x14ac:dyDescent="0.2">
      <c r="B73" s="7" t="s">
        <v>158</v>
      </c>
      <c r="C73" s="8">
        <v>3411.3710000000001</v>
      </c>
      <c r="D73" s="8">
        <v>4667.9359999999997</v>
      </c>
      <c r="E73" s="8">
        <v>5793.4440000000004</v>
      </c>
      <c r="F73" s="8">
        <v>7939.6670000000004</v>
      </c>
      <c r="G73" s="8">
        <v>8062.2879999999996</v>
      </c>
      <c r="H73" s="8">
        <v>2368.826</v>
      </c>
      <c r="I73" s="8">
        <v>2488.2530000000002</v>
      </c>
      <c r="J73" s="8">
        <v>2862.5970000000002</v>
      </c>
      <c r="K73" s="8">
        <v>3014.5839999999998</v>
      </c>
      <c r="L73" s="8">
        <v>10734.26</v>
      </c>
      <c r="M73" s="8">
        <v>3063.174</v>
      </c>
      <c r="N73" s="8">
        <v>3179.3719999999998</v>
      </c>
      <c r="O73" s="8">
        <v>3227.49</v>
      </c>
      <c r="P73" s="8">
        <v>3324.2739999999999</v>
      </c>
      <c r="Q73" s="8">
        <v>12794.31</v>
      </c>
      <c r="R73" s="8">
        <v>3329.7049999999999</v>
      </c>
      <c r="S73" s="8">
        <v>3334.29</v>
      </c>
      <c r="T73" s="8">
        <v>3524.4389999999999</v>
      </c>
      <c r="U73" s="8">
        <v>3560.3539999999998</v>
      </c>
      <c r="V73" s="8">
        <v>13748.788</v>
      </c>
      <c r="W73" s="8">
        <v>3425.857</v>
      </c>
      <c r="X73" s="8">
        <v>3493.703</v>
      </c>
      <c r="Y73" s="8">
        <v>3608.1469999999999</v>
      </c>
      <c r="Z73" s="8">
        <v>3713.9</v>
      </c>
      <c r="AA73" s="8">
        <v>14241.7</v>
      </c>
      <c r="AB73" s="8">
        <v>3773.3</v>
      </c>
      <c r="AC73" s="8">
        <v>3865</v>
      </c>
      <c r="AD73" s="8">
        <v>3879.5</v>
      </c>
      <c r="AE73" s="8">
        <v>3898.1</v>
      </c>
      <c r="AF73" s="8">
        <v>15416</v>
      </c>
      <c r="AG73" s="8">
        <v>3811.6</v>
      </c>
      <c r="AH73" s="8">
        <v>3780.2</v>
      </c>
      <c r="AI73" s="8">
        <v>3871.1</v>
      </c>
      <c r="AJ73" s="8">
        <v>4110.8</v>
      </c>
      <c r="AK73" s="8">
        <v>15566.1</v>
      </c>
      <c r="AL73" s="8">
        <v>4242.3</v>
      </c>
      <c r="AM73" s="8">
        <v>4307.8999999999996</v>
      </c>
      <c r="AN73" s="8">
        <v>4846.3999999999996</v>
      </c>
      <c r="AO73" s="8">
        <v>5265.8</v>
      </c>
      <c r="AP73" s="8">
        <v>18662.400000000001</v>
      </c>
      <c r="AQ73" s="8">
        <v>5308.5</v>
      </c>
      <c r="AR73" s="8">
        <v>5565.5</v>
      </c>
      <c r="AS73" s="8">
        <v>6587.19</v>
      </c>
      <c r="AT73" s="8">
        <v>0</v>
      </c>
      <c r="AU73" s="109">
        <v>7802.3</v>
      </c>
      <c r="AV73" s="109">
        <v>0</v>
      </c>
      <c r="AW73" s="109">
        <v>25263.599999999999</v>
      </c>
      <c r="AX73" s="109">
        <v>0</v>
      </c>
      <c r="AY73" s="109">
        <v>8139.3919999999998</v>
      </c>
      <c r="AZ73" s="109">
        <v>8233.9740000000002</v>
      </c>
      <c r="BA73" s="109">
        <v>8974.4000000000015</v>
      </c>
      <c r="BB73" s="109">
        <v>9936.7000000000007</v>
      </c>
      <c r="BC73" s="109">
        <v>35284.5</v>
      </c>
      <c r="BD73" s="109">
        <v>10277.799999999999</v>
      </c>
      <c r="BE73" s="109">
        <v>10277.799999999999</v>
      </c>
      <c r="BF73" s="109">
        <v>10636</v>
      </c>
      <c r="BG73" s="109">
        <v>10636</v>
      </c>
      <c r="BH73" s="109">
        <v>12061.7</v>
      </c>
      <c r="BI73" s="109">
        <v>12061.7</v>
      </c>
      <c r="BJ73" s="109">
        <v>13770.5</v>
      </c>
      <c r="BK73" s="109">
        <v>13770.5</v>
      </c>
      <c r="BL73" s="109">
        <v>46745.9</v>
      </c>
      <c r="BM73" s="109">
        <v>46745.9</v>
      </c>
      <c r="BN73" s="109">
        <v>14167.584000000001</v>
      </c>
      <c r="BO73" s="109">
        <v>9799.5</v>
      </c>
      <c r="BP73" s="109">
        <v>12494.3</v>
      </c>
      <c r="BQ73" s="109">
        <v>13985.2</v>
      </c>
      <c r="BR73" s="109">
        <v>50446.5</v>
      </c>
      <c r="BS73" s="109">
        <v>13396.001</v>
      </c>
      <c r="BT73" s="109">
        <v>12376.4</v>
      </c>
      <c r="BU73" s="109">
        <v>13865.1</v>
      </c>
      <c r="BV73" s="109">
        <v>14119.1</v>
      </c>
      <c r="BW73" s="109">
        <v>53756.6</v>
      </c>
      <c r="BX73" s="109">
        <v>13756</v>
      </c>
      <c r="BY73" s="109">
        <v>14064.3</v>
      </c>
    </row>
    <row r="74" spans="2:77" ht="6.75" customHeight="1" x14ac:dyDescent="0.2">
      <c r="H74" s="8"/>
      <c r="I74" s="8"/>
      <c r="J74" s="8"/>
      <c r="K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row>
    <row r="75" spans="2:77" x14ac:dyDescent="0.2">
      <c r="B75" s="7" t="s">
        <v>33</v>
      </c>
      <c r="C75" s="61">
        <v>79.522999999999996</v>
      </c>
      <c r="D75" s="61">
        <v>76.52</v>
      </c>
      <c r="E75" s="61">
        <v>76.42</v>
      </c>
      <c r="F75" s="61">
        <v>73.77</v>
      </c>
      <c r="G75" s="61">
        <v>75.39</v>
      </c>
      <c r="H75" s="61">
        <v>76.569999999999993</v>
      </c>
      <c r="I75" s="61">
        <v>76.98</v>
      </c>
      <c r="J75" s="61">
        <v>76.23</v>
      </c>
      <c r="K75" s="61">
        <v>81.900000000000006</v>
      </c>
      <c r="L75" s="61">
        <v>78.069999999999993</v>
      </c>
      <c r="M75" s="61">
        <v>79.7</v>
      </c>
      <c r="N75" s="61">
        <v>78.489999999999995</v>
      </c>
      <c r="O75" s="61">
        <v>78.17</v>
      </c>
      <c r="P75" s="61">
        <v>82.26</v>
      </c>
      <c r="Q75" s="61">
        <v>79.680000000000007</v>
      </c>
      <c r="R75" s="61">
        <v>83.42</v>
      </c>
      <c r="S75" s="61">
        <v>81.998566411439924</v>
      </c>
      <c r="T75" s="61">
        <v>79.319999999999993</v>
      </c>
      <c r="U75" s="61">
        <v>84.71</v>
      </c>
      <c r="V75" s="61">
        <v>82.36</v>
      </c>
      <c r="W75" s="61">
        <v>85.92</v>
      </c>
      <c r="X75" s="61">
        <v>83.1</v>
      </c>
      <c r="Y75" s="61">
        <v>83.2</v>
      </c>
      <c r="Z75" s="61">
        <v>87.13</v>
      </c>
      <c r="AA75" s="61">
        <v>84.85</v>
      </c>
      <c r="AB75" s="61">
        <v>87.06</v>
      </c>
      <c r="AC75" s="61">
        <v>86.11</v>
      </c>
      <c r="AD75" s="61">
        <v>88.23</v>
      </c>
      <c r="AE75" s="61">
        <v>89.39</v>
      </c>
      <c r="AF75" s="61">
        <v>87.71</v>
      </c>
      <c r="AG75" s="61">
        <v>85.26</v>
      </c>
      <c r="AH75" s="61">
        <v>81.849999999999994</v>
      </c>
      <c r="AI75" s="61">
        <v>85.93</v>
      </c>
      <c r="AJ75" s="61">
        <v>85.11</v>
      </c>
      <c r="AK75" s="61">
        <v>84.56</v>
      </c>
      <c r="AL75" s="61">
        <v>83.61</v>
      </c>
      <c r="AM75" s="61">
        <v>79.41</v>
      </c>
      <c r="AN75" s="61">
        <v>77.650000000000006</v>
      </c>
      <c r="AO75" s="61">
        <v>78.58</v>
      </c>
      <c r="AP75" s="61">
        <v>79.67</v>
      </c>
      <c r="AQ75" s="61">
        <v>79.27</v>
      </c>
      <c r="AR75" s="61">
        <v>74.065276951550302</v>
      </c>
      <c r="AS75" s="61">
        <v>74.09</v>
      </c>
      <c r="AT75" s="61">
        <v>0</v>
      </c>
      <c r="AU75" s="114">
        <v>74.040000000000006</v>
      </c>
      <c r="AV75" s="114">
        <v>0</v>
      </c>
      <c r="AW75" s="114">
        <v>75.16</v>
      </c>
      <c r="AX75" s="114">
        <v>0</v>
      </c>
      <c r="AY75" s="114">
        <v>74.72</v>
      </c>
      <c r="AZ75" s="114">
        <v>69.459999999999994</v>
      </c>
      <c r="BA75" s="114">
        <v>72.459999999999994</v>
      </c>
      <c r="BB75" s="114">
        <v>74.510000000000005</v>
      </c>
      <c r="BC75" s="114">
        <v>72.86</v>
      </c>
      <c r="BD75" s="114">
        <v>74.06</v>
      </c>
      <c r="BE75" s="114">
        <v>74.06</v>
      </c>
      <c r="BF75" s="114">
        <v>70.849999999999994</v>
      </c>
      <c r="BG75" s="114">
        <v>70.849999999999994</v>
      </c>
      <c r="BH75" s="114">
        <v>69.41</v>
      </c>
      <c r="BI75" s="114">
        <v>69.41</v>
      </c>
      <c r="BJ75" s="114">
        <v>72.150000000000006</v>
      </c>
      <c r="BK75" s="114">
        <v>72.150000000000006</v>
      </c>
      <c r="BL75" s="114">
        <v>71.569999999999993</v>
      </c>
      <c r="BM75" s="114">
        <v>71.569999999999993</v>
      </c>
      <c r="BN75" s="114">
        <v>69.22</v>
      </c>
      <c r="BO75" s="114">
        <v>53.84</v>
      </c>
      <c r="BP75" s="114">
        <v>66.8</v>
      </c>
      <c r="BQ75" s="114">
        <v>79.63</v>
      </c>
      <c r="BR75" s="114">
        <v>68.52</v>
      </c>
      <c r="BS75" s="114">
        <v>80.290000000000006</v>
      </c>
      <c r="BT75" s="114">
        <v>82.53</v>
      </c>
      <c r="BU75" s="114">
        <v>92.02</v>
      </c>
      <c r="BV75" s="114">
        <v>102.69</v>
      </c>
      <c r="BW75" s="114">
        <v>89.71</v>
      </c>
      <c r="BX75" s="114">
        <v>105.71</v>
      </c>
      <c r="BY75" s="114">
        <v>103.12</v>
      </c>
    </row>
    <row r="76" spans="2:77" ht="6.75" customHeight="1" x14ac:dyDescent="0.2">
      <c r="H76" s="8"/>
      <c r="I76" s="8"/>
      <c r="J76" s="8"/>
      <c r="K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row>
    <row r="77" spans="2:77" x14ac:dyDescent="0.2">
      <c r="B77" s="7" t="s">
        <v>34</v>
      </c>
      <c r="C77" s="8">
        <v>492.3</v>
      </c>
      <c r="D77" s="8">
        <v>939.1</v>
      </c>
      <c r="E77" s="8">
        <v>332.9</v>
      </c>
      <c r="F77" s="8">
        <v>2546</v>
      </c>
      <c r="G77" s="8">
        <v>2577</v>
      </c>
      <c r="H77" s="8">
        <v>1318</v>
      </c>
      <c r="I77" s="8">
        <v>1580.5</v>
      </c>
      <c r="J77" s="8">
        <v>1942.5</v>
      </c>
      <c r="K77" s="8">
        <v>1331</v>
      </c>
      <c r="L77" s="8">
        <v>1536</v>
      </c>
      <c r="M77" s="8">
        <v>1492.3</v>
      </c>
      <c r="N77" s="8">
        <v>1251.9000000000001</v>
      </c>
      <c r="O77" s="8">
        <v>1993.2</v>
      </c>
      <c r="P77" s="8">
        <v>1986</v>
      </c>
      <c r="Q77" s="8">
        <v>1683.9</v>
      </c>
      <c r="R77" s="8">
        <v>1965.8</v>
      </c>
      <c r="S77" s="8">
        <v>9267.7418923794376</v>
      </c>
      <c r="T77" s="8">
        <v>3084.4</v>
      </c>
      <c r="U77" s="8">
        <v>2044.7</v>
      </c>
      <c r="V77" s="8">
        <v>3972.4</v>
      </c>
      <c r="W77" s="8">
        <v>1273.7</v>
      </c>
      <c r="X77" s="8">
        <v>1193.4000000000001</v>
      </c>
      <c r="Y77" s="8">
        <v>1449.4</v>
      </c>
      <c r="Z77" s="8">
        <v>1873.1</v>
      </c>
      <c r="AA77" s="8">
        <v>1452.4</v>
      </c>
      <c r="AB77" s="8">
        <v>1396</v>
      </c>
      <c r="AC77" s="8">
        <v>1327.1</v>
      </c>
      <c r="AD77" s="8">
        <v>1231.5999999999999</v>
      </c>
      <c r="AE77" s="8">
        <v>1136.5</v>
      </c>
      <c r="AF77" s="8">
        <v>1270</v>
      </c>
      <c r="AG77" s="8">
        <v>778.4</v>
      </c>
      <c r="AH77" s="8">
        <v>405.7</v>
      </c>
      <c r="AI77" s="8">
        <v>473.2</v>
      </c>
      <c r="AJ77" s="8">
        <v>809.5</v>
      </c>
      <c r="AK77" s="8">
        <v>622.1</v>
      </c>
      <c r="AL77" s="8">
        <v>836</v>
      </c>
      <c r="AM77" s="8">
        <v>996.8</v>
      </c>
      <c r="AN77" s="8">
        <v>1494</v>
      </c>
      <c r="AO77" s="8">
        <v>1573.9</v>
      </c>
      <c r="AP77" s="8">
        <v>1251.2</v>
      </c>
      <c r="AQ77" s="8">
        <v>1484.8</v>
      </c>
      <c r="AR77" s="8">
        <v>1371.8273658328694</v>
      </c>
      <c r="AS77" s="8">
        <v>1222.5999999999999</v>
      </c>
      <c r="AT77" s="8">
        <v>0</v>
      </c>
      <c r="AU77" s="109">
        <v>1021.6</v>
      </c>
      <c r="AV77" s="109">
        <v>0</v>
      </c>
      <c r="AW77" s="109">
        <v>1250.0999999999999</v>
      </c>
      <c r="AX77" s="109">
        <v>0</v>
      </c>
      <c r="AY77" s="109">
        <v>715.9</v>
      </c>
      <c r="AZ77" s="109">
        <v>799</v>
      </c>
      <c r="BA77" s="109">
        <v>1305.2</v>
      </c>
      <c r="BB77" s="109">
        <v>1184.3</v>
      </c>
      <c r="BC77" s="109">
        <v>1012.4</v>
      </c>
      <c r="BD77" s="109">
        <v>1610.5</v>
      </c>
      <c r="BE77" s="109">
        <v>1610.5</v>
      </c>
      <c r="BF77" s="109">
        <v>1635.1</v>
      </c>
      <c r="BG77" s="109">
        <v>1635.1</v>
      </c>
      <c r="BH77" s="109">
        <v>2110.1999999999998</v>
      </c>
      <c r="BI77" s="109">
        <v>2110.1999999999998</v>
      </c>
      <c r="BJ77" s="109">
        <v>2206.5</v>
      </c>
      <c r="BK77" s="109">
        <v>2206.5</v>
      </c>
      <c r="BL77" s="109">
        <v>1917.6</v>
      </c>
      <c r="BM77" s="109">
        <v>1917.6</v>
      </c>
      <c r="BN77" s="109">
        <v>2202.4</v>
      </c>
      <c r="BO77" s="109">
        <v>2640.2</v>
      </c>
      <c r="BP77" s="109">
        <v>1271.5999999999999</v>
      </c>
      <c r="BQ77" s="109">
        <v>611.6</v>
      </c>
      <c r="BR77" s="109">
        <v>1706.8</v>
      </c>
      <c r="BS77" s="109">
        <v>526.4</v>
      </c>
      <c r="BT77" s="109">
        <v>603</v>
      </c>
      <c r="BU77" s="109">
        <v>938.3</v>
      </c>
      <c r="BV77" s="109">
        <v>1683.8</v>
      </c>
      <c r="BW77" s="109">
        <v>941.1</v>
      </c>
      <c r="BX77" s="109">
        <v>2043.7</v>
      </c>
      <c r="BY77" s="109">
        <v>2675.3</v>
      </c>
    </row>
    <row r="78" spans="2:77" ht="6" customHeight="1" x14ac:dyDescent="0.2">
      <c r="H78" s="8"/>
      <c r="I78" s="8"/>
      <c r="J78" s="8"/>
      <c r="K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row>
    <row r="79" spans="2:77" s="28" customFormat="1" x14ac:dyDescent="0.2">
      <c r="B79" s="28" t="s">
        <v>268</v>
      </c>
      <c r="C79" s="109">
        <v>0</v>
      </c>
      <c r="D79" s="109">
        <v>0</v>
      </c>
      <c r="E79" s="109">
        <v>0</v>
      </c>
      <c r="F79" s="109">
        <v>0</v>
      </c>
      <c r="G79" s="109">
        <v>0</v>
      </c>
      <c r="H79" s="109">
        <v>0</v>
      </c>
      <c r="I79" s="109">
        <v>0</v>
      </c>
      <c r="J79" s="109">
        <v>0</v>
      </c>
      <c r="K79" s="109">
        <v>0</v>
      </c>
      <c r="L79" s="109">
        <v>0</v>
      </c>
      <c r="M79" s="109">
        <v>0</v>
      </c>
      <c r="N79" s="109">
        <v>0</v>
      </c>
      <c r="O79" s="109">
        <v>0</v>
      </c>
      <c r="P79" s="109">
        <v>0</v>
      </c>
      <c r="Q79" s="109">
        <v>0</v>
      </c>
      <c r="R79" s="109">
        <v>0</v>
      </c>
      <c r="S79" s="109">
        <v>0</v>
      </c>
      <c r="T79" s="109">
        <v>0</v>
      </c>
      <c r="U79" s="109">
        <v>0</v>
      </c>
      <c r="V79" s="109">
        <v>0</v>
      </c>
      <c r="W79" s="109">
        <v>0</v>
      </c>
      <c r="X79" s="109">
        <v>0</v>
      </c>
      <c r="Y79" s="109">
        <v>0</v>
      </c>
      <c r="Z79" s="109">
        <v>0</v>
      </c>
      <c r="AA79" s="109">
        <v>0</v>
      </c>
      <c r="AB79" s="109">
        <v>0</v>
      </c>
      <c r="AC79" s="109">
        <v>0</v>
      </c>
      <c r="AD79" s="109">
        <v>0</v>
      </c>
      <c r="AE79" s="109">
        <v>0</v>
      </c>
      <c r="AF79" s="109">
        <v>0</v>
      </c>
      <c r="AG79" s="109">
        <v>0</v>
      </c>
      <c r="AH79" s="109">
        <v>0</v>
      </c>
      <c r="AI79" s="109">
        <v>0</v>
      </c>
      <c r="AJ79" s="109">
        <v>0</v>
      </c>
      <c r="AK79" s="115">
        <v>0.754</v>
      </c>
      <c r="AL79" s="109">
        <v>0</v>
      </c>
      <c r="AM79" s="109">
        <v>0</v>
      </c>
      <c r="AN79" s="109">
        <v>0</v>
      </c>
      <c r="AO79" s="109">
        <v>0</v>
      </c>
      <c r="AP79" s="115">
        <v>0.78</v>
      </c>
      <c r="AQ79" s="115">
        <v>0.75800000000000001</v>
      </c>
      <c r="AR79" s="109">
        <v>0</v>
      </c>
      <c r="AS79" s="109">
        <v>0</v>
      </c>
      <c r="AT79" s="109">
        <v>0</v>
      </c>
      <c r="AU79" s="115">
        <v>0.78500000000000003</v>
      </c>
      <c r="AV79" s="109">
        <v>0</v>
      </c>
      <c r="AW79" s="115">
        <v>0.78600000000000003</v>
      </c>
      <c r="AX79" s="109">
        <v>0</v>
      </c>
      <c r="AY79" s="115">
        <v>0.78700000000000003</v>
      </c>
      <c r="AZ79" s="115">
        <v>0.77</v>
      </c>
      <c r="BA79" s="115">
        <v>0.81100000000000005</v>
      </c>
      <c r="BB79" s="115">
        <v>0.81100000000000005</v>
      </c>
      <c r="BC79" s="115">
        <v>0.79600000000000004</v>
      </c>
      <c r="BD79" s="115">
        <v>0.79800000000000004</v>
      </c>
      <c r="BE79" s="115">
        <v>0.79800000000000004</v>
      </c>
      <c r="BF79" s="115">
        <v>0.78800000000000003</v>
      </c>
      <c r="BG79" s="115">
        <v>0.78800000000000003</v>
      </c>
      <c r="BH79" s="115">
        <v>0.78600000000000003</v>
      </c>
      <c r="BI79" s="115">
        <v>0.78600000000000003</v>
      </c>
      <c r="BJ79" s="115">
        <v>0.79100000000000004</v>
      </c>
      <c r="BK79" s="115">
        <v>0.79100000000000004</v>
      </c>
      <c r="BL79" s="115">
        <v>0.79100000000000004</v>
      </c>
      <c r="BM79" s="115">
        <v>0.79100000000000004</v>
      </c>
      <c r="BN79" s="115">
        <v>0.78200000000000003</v>
      </c>
      <c r="BO79" s="115">
        <v>0.55600000000000005</v>
      </c>
      <c r="BP79" s="115">
        <v>0.75900000000000001</v>
      </c>
      <c r="BQ79" s="115">
        <v>0.84499999999999997</v>
      </c>
      <c r="BR79" s="115">
        <v>0.73499999999999999</v>
      </c>
      <c r="BS79" s="115">
        <v>0.80400000000000005</v>
      </c>
      <c r="BT79" s="115">
        <v>0.75900000000000001</v>
      </c>
      <c r="BU79" s="115">
        <v>0.81299999999999994</v>
      </c>
      <c r="BV79" s="115">
        <v>0.81499999999999995</v>
      </c>
      <c r="BW79" s="115">
        <v>0.79800000000000004</v>
      </c>
      <c r="BX79" s="115">
        <v>0.78500000000000003</v>
      </c>
      <c r="BY79" s="115">
        <v>0.79700000000000004</v>
      </c>
    </row>
    <row r="80" spans="2:77" ht="7.5" customHeight="1" x14ac:dyDescent="0.2">
      <c r="H80" s="8"/>
      <c r="I80" s="8"/>
      <c r="J80" s="8"/>
      <c r="K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row>
    <row r="81" spans="2:77" x14ac:dyDescent="0.2">
      <c r="B81" s="7" t="s">
        <v>159</v>
      </c>
      <c r="C81" s="12">
        <v>20374</v>
      </c>
      <c r="D81" s="12">
        <v>25394</v>
      </c>
      <c r="E81" s="12">
        <v>29094</v>
      </c>
      <c r="F81" s="12">
        <v>31164</v>
      </c>
      <c r="G81" s="12">
        <v>33851</v>
      </c>
      <c r="H81" s="12">
        <v>9734</v>
      </c>
      <c r="I81" s="12">
        <v>8763</v>
      </c>
      <c r="J81" s="12">
        <v>14081</v>
      </c>
      <c r="K81" s="12">
        <v>21742</v>
      </c>
      <c r="L81" s="12">
        <v>54320</v>
      </c>
      <c r="M81" s="12">
        <v>4702</v>
      </c>
      <c r="N81" s="12">
        <v>18267</v>
      </c>
      <c r="O81" s="12">
        <v>5229</v>
      </c>
      <c r="P81" s="12">
        <v>18548</v>
      </c>
      <c r="Q81" s="12">
        <v>46746</v>
      </c>
      <c r="R81" s="12">
        <v>6292</v>
      </c>
      <c r="S81" s="12">
        <v>10482</v>
      </c>
      <c r="T81" s="12">
        <v>15580</v>
      </c>
      <c r="U81" s="12">
        <v>15269</v>
      </c>
      <c r="V81" s="12">
        <v>47623</v>
      </c>
      <c r="W81" s="12">
        <v>9993</v>
      </c>
      <c r="X81" s="12">
        <v>18616</v>
      </c>
      <c r="Y81" s="12">
        <v>14634</v>
      </c>
      <c r="Z81" s="12">
        <v>15583</v>
      </c>
      <c r="AA81" s="12">
        <v>58826</v>
      </c>
      <c r="AB81" s="12">
        <v>8513</v>
      </c>
      <c r="AC81" s="12">
        <v>20855</v>
      </c>
      <c r="AD81" s="12">
        <v>13231</v>
      </c>
      <c r="AE81" s="12">
        <v>22309</v>
      </c>
      <c r="AF81" s="12">
        <v>64908</v>
      </c>
      <c r="AG81" s="12">
        <v>8233</v>
      </c>
      <c r="AH81" s="12">
        <v>13669</v>
      </c>
      <c r="AI81" s="12">
        <v>12806</v>
      </c>
      <c r="AJ81" s="12">
        <v>17635</v>
      </c>
      <c r="AK81" s="12">
        <v>52343</v>
      </c>
      <c r="AL81" s="12">
        <v>5123</v>
      </c>
      <c r="AM81" s="12">
        <v>21010</v>
      </c>
      <c r="AN81" s="12">
        <v>24799</v>
      </c>
      <c r="AO81" s="12">
        <v>25139</v>
      </c>
      <c r="AP81" s="12">
        <v>76071</v>
      </c>
      <c r="AQ81" s="12">
        <v>11518</v>
      </c>
      <c r="AR81" s="12">
        <v>30466</v>
      </c>
      <c r="AS81" s="12">
        <v>42697</v>
      </c>
      <c r="AT81" s="12">
        <v>0</v>
      </c>
      <c r="AU81" s="112">
        <v>30285</v>
      </c>
      <c r="AV81" s="112">
        <v>0</v>
      </c>
      <c r="AW81" s="112">
        <v>114966</v>
      </c>
      <c r="AX81" s="112">
        <v>0</v>
      </c>
      <c r="AY81" s="112">
        <v>19200</v>
      </c>
      <c r="AZ81" s="112">
        <v>32174</v>
      </c>
      <c r="BA81" s="112">
        <v>37293</v>
      </c>
      <c r="BB81" s="112">
        <v>50606</v>
      </c>
      <c r="BC81" s="112">
        <v>139273</v>
      </c>
      <c r="BD81" s="112">
        <v>31513</v>
      </c>
      <c r="BE81" s="112">
        <v>31513</v>
      </c>
      <c r="BF81" s="112">
        <v>54106</v>
      </c>
      <c r="BG81" s="112">
        <v>54106</v>
      </c>
      <c r="BH81" s="112">
        <v>50087</v>
      </c>
      <c r="BI81" s="112">
        <v>50087</v>
      </c>
      <c r="BJ81" s="112">
        <v>56586</v>
      </c>
      <c r="BK81" s="112">
        <v>56586</v>
      </c>
      <c r="BL81" s="112">
        <v>192292</v>
      </c>
      <c r="BM81" s="112">
        <v>192292</v>
      </c>
      <c r="BN81" s="112">
        <v>34943</v>
      </c>
      <c r="BO81" s="112">
        <v>1142</v>
      </c>
      <c r="BP81" s="112">
        <v>19301</v>
      </c>
      <c r="BQ81" s="112">
        <v>37415</v>
      </c>
      <c r="BR81" s="112">
        <v>92801</v>
      </c>
      <c r="BS81" s="112">
        <v>18385</v>
      </c>
      <c r="BT81" s="112">
        <v>24169</v>
      </c>
      <c r="BU81" s="112">
        <v>17891</v>
      </c>
      <c r="BV81" s="112">
        <v>22937</v>
      </c>
      <c r="BW81" s="112">
        <v>83382</v>
      </c>
      <c r="BX81" s="112">
        <v>14789</v>
      </c>
      <c r="BY81" s="112">
        <v>31228</v>
      </c>
    </row>
    <row r="82" spans="2:77" ht="6.75" customHeight="1" x14ac:dyDescent="0.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row>
    <row r="83" spans="2:77" x14ac:dyDescent="0.2">
      <c r="B83" s="7" t="s">
        <v>35</v>
      </c>
      <c r="C83" s="12">
        <v>15691</v>
      </c>
      <c r="D83" s="12">
        <v>17962</v>
      </c>
      <c r="E83" s="12">
        <v>24387</v>
      </c>
      <c r="F83" s="12">
        <v>26640</v>
      </c>
      <c r="G83" s="12">
        <v>24673</v>
      </c>
      <c r="H83" s="12">
        <v>8732</v>
      </c>
      <c r="I83" s="12">
        <v>9206</v>
      </c>
      <c r="J83" s="12">
        <v>11168</v>
      </c>
      <c r="K83" s="12">
        <v>10552</v>
      </c>
      <c r="L83" s="12">
        <v>39658</v>
      </c>
      <c r="M83" s="12">
        <v>9857</v>
      </c>
      <c r="N83" s="12">
        <v>10692</v>
      </c>
      <c r="O83" s="12">
        <v>11508</v>
      </c>
      <c r="P83" s="12">
        <v>10786</v>
      </c>
      <c r="Q83" s="12">
        <v>42843</v>
      </c>
      <c r="R83" s="12">
        <v>10483</v>
      </c>
      <c r="S83" s="12">
        <v>12077</v>
      </c>
      <c r="T83" s="12">
        <v>12374</v>
      </c>
      <c r="U83" s="12">
        <v>11181</v>
      </c>
      <c r="V83" s="12">
        <v>46115</v>
      </c>
      <c r="W83" s="12">
        <v>10775</v>
      </c>
      <c r="X83" s="12">
        <v>11420</v>
      </c>
      <c r="Y83" s="12">
        <v>15481</v>
      </c>
      <c r="Z83" s="12">
        <v>15083</v>
      </c>
      <c r="AA83" s="12">
        <v>52759</v>
      </c>
      <c r="AB83" s="12">
        <v>14365</v>
      </c>
      <c r="AC83" s="12">
        <v>12431</v>
      </c>
      <c r="AD83" s="12">
        <v>15763</v>
      </c>
      <c r="AE83" s="12">
        <v>15019</v>
      </c>
      <c r="AF83" s="12">
        <v>57578</v>
      </c>
      <c r="AG83" s="12">
        <v>14296</v>
      </c>
      <c r="AH83" s="12">
        <v>13325</v>
      </c>
      <c r="AI83" s="12">
        <v>13043</v>
      </c>
      <c r="AJ83" s="12">
        <v>11844</v>
      </c>
      <c r="AK83" s="12">
        <v>52508</v>
      </c>
      <c r="AL83" s="12">
        <v>12822</v>
      </c>
      <c r="AM83" s="12">
        <v>11394</v>
      </c>
      <c r="AN83" s="12">
        <v>15043</v>
      </c>
      <c r="AO83" s="12">
        <v>18337</v>
      </c>
      <c r="AP83" s="12">
        <v>57596</v>
      </c>
      <c r="AQ83" s="12">
        <v>17857</v>
      </c>
      <c r="AR83" s="12">
        <v>17102</v>
      </c>
      <c r="AS83" s="12">
        <v>20246</v>
      </c>
      <c r="AT83" s="12">
        <v>0</v>
      </c>
      <c r="AU83" s="112">
        <v>21696</v>
      </c>
      <c r="AV83" s="112">
        <v>0</v>
      </c>
      <c r="AW83" s="112">
        <v>76901</v>
      </c>
      <c r="AX83" s="112">
        <v>0</v>
      </c>
      <c r="AY83" s="112">
        <v>20582</v>
      </c>
      <c r="AZ83" s="112">
        <v>19627</v>
      </c>
      <c r="BA83" s="112">
        <v>26176</v>
      </c>
      <c r="BB83" s="112">
        <v>28560</v>
      </c>
      <c r="BC83" s="112">
        <v>94945</v>
      </c>
      <c r="BD83" s="112">
        <v>31699</v>
      </c>
      <c r="BE83" s="112">
        <v>31699</v>
      </c>
      <c r="BF83" s="112">
        <v>29395</v>
      </c>
      <c r="BG83" s="112">
        <v>29395</v>
      </c>
      <c r="BH83" s="112">
        <v>32479</v>
      </c>
      <c r="BI83" s="112">
        <v>32479</v>
      </c>
      <c r="BJ83" s="112">
        <v>35104</v>
      </c>
      <c r="BK83" s="112">
        <v>35104</v>
      </c>
      <c r="BL83" s="112">
        <v>128677</v>
      </c>
      <c r="BM83" s="112">
        <v>128677</v>
      </c>
      <c r="BN83" s="112">
        <v>32776</v>
      </c>
      <c r="BO83" s="112">
        <v>15860</v>
      </c>
      <c r="BP83" s="112">
        <v>37074</v>
      </c>
      <c r="BQ83" s="112">
        <v>27636</v>
      </c>
      <c r="BR83" s="112">
        <v>113346</v>
      </c>
      <c r="BS83" s="112">
        <v>25091</v>
      </c>
      <c r="BT83" s="112">
        <v>22461</v>
      </c>
      <c r="BU83" s="112">
        <v>17035</v>
      </c>
      <c r="BV83" s="112">
        <v>12319</v>
      </c>
      <c r="BW83" s="112">
        <v>76906</v>
      </c>
      <c r="BX83" s="112">
        <v>11195</v>
      </c>
      <c r="BY83" s="112">
        <v>15287</v>
      </c>
    </row>
    <row r="84" spans="2:77" ht="6" customHeight="1" x14ac:dyDescent="0.2">
      <c r="H84" s="8"/>
      <c r="I84" s="8"/>
      <c r="J84" s="8"/>
      <c r="K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row>
    <row r="85" spans="2:77" x14ac:dyDescent="0.2">
      <c r="B85" s="7" t="s">
        <v>36</v>
      </c>
      <c r="C85" s="8">
        <v>11</v>
      </c>
      <c r="D85" s="8">
        <v>14.7</v>
      </c>
      <c r="E85" s="8">
        <v>12.2</v>
      </c>
      <c r="F85" s="8">
        <v>12.3</v>
      </c>
      <c r="G85" s="8">
        <v>16.600000000000001</v>
      </c>
      <c r="H85" s="8">
        <v>18.7</v>
      </c>
      <c r="I85" s="8">
        <v>15.3</v>
      </c>
      <c r="J85" s="8">
        <v>13.3</v>
      </c>
      <c r="K85" s="8">
        <v>13.4</v>
      </c>
      <c r="L85" s="8">
        <v>15</v>
      </c>
      <c r="M85" s="8">
        <v>13.6</v>
      </c>
      <c r="N85" s="8">
        <v>13.5</v>
      </c>
      <c r="O85" s="8">
        <v>13.5</v>
      </c>
      <c r="P85" s="8">
        <v>14.2</v>
      </c>
      <c r="Q85" s="8">
        <v>13.7</v>
      </c>
      <c r="R85" s="8">
        <v>15.4</v>
      </c>
      <c r="S85" s="8">
        <v>16.100000000000001</v>
      </c>
      <c r="T85" s="8">
        <v>15.8</v>
      </c>
      <c r="U85" s="8">
        <v>15.3</v>
      </c>
      <c r="V85" s="8">
        <v>15.7</v>
      </c>
      <c r="W85" s="8">
        <v>15.9</v>
      </c>
      <c r="X85" s="8">
        <v>15.8</v>
      </c>
      <c r="Y85" s="8">
        <v>14.7</v>
      </c>
      <c r="Z85" s="8">
        <v>14.9</v>
      </c>
      <c r="AA85" s="8">
        <v>15.3</v>
      </c>
      <c r="AB85" s="8">
        <v>14.8</v>
      </c>
      <c r="AC85" s="8">
        <v>13.8</v>
      </c>
      <c r="AD85" s="8">
        <v>14.3</v>
      </c>
      <c r="AE85" s="8">
        <v>14.5</v>
      </c>
      <c r="AF85" s="8">
        <v>14.4</v>
      </c>
      <c r="AG85" s="8">
        <v>14.4</v>
      </c>
      <c r="AH85" s="8">
        <v>14.1</v>
      </c>
      <c r="AI85" s="8">
        <v>15.1</v>
      </c>
      <c r="AJ85" s="8">
        <v>16.100000000000001</v>
      </c>
      <c r="AK85" s="8">
        <v>14.9</v>
      </c>
      <c r="AL85" s="8">
        <v>16.600000000000001</v>
      </c>
      <c r="AM85" s="8">
        <v>17.2</v>
      </c>
      <c r="AN85" s="8">
        <v>16.5</v>
      </c>
      <c r="AO85" s="8">
        <v>17</v>
      </c>
      <c r="AP85" s="8">
        <v>16.8</v>
      </c>
      <c r="AQ85" s="8">
        <v>15.9</v>
      </c>
      <c r="AR85" s="8">
        <v>13.7</v>
      </c>
      <c r="AS85" s="8">
        <v>13.6</v>
      </c>
      <c r="AT85" s="8">
        <v>0</v>
      </c>
      <c r="AU85" s="109">
        <v>13.9</v>
      </c>
      <c r="AV85" s="109">
        <v>0</v>
      </c>
      <c r="AW85" s="109">
        <v>14.3</v>
      </c>
      <c r="AX85" s="109">
        <v>0</v>
      </c>
      <c r="AY85" s="109">
        <v>14.9</v>
      </c>
      <c r="AZ85" s="109">
        <v>14</v>
      </c>
      <c r="BA85" s="109">
        <v>14.5</v>
      </c>
      <c r="BB85" s="109">
        <v>15.4</v>
      </c>
      <c r="BC85" s="109">
        <v>14.7</v>
      </c>
      <c r="BD85" s="109">
        <v>15.9</v>
      </c>
      <c r="BE85" s="109">
        <v>15.9</v>
      </c>
      <c r="BF85" s="109">
        <v>15.1</v>
      </c>
      <c r="BG85" s="109">
        <v>15.1</v>
      </c>
      <c r="BH85" s="109">
        <v>14.8</v>
      </c>
      <c r="BI85" s="109">
        <v>14.8</v>
      </c>
      <c r="BJ85" s="109">
        <v>14.8</v>
      </c>
      <c r="BK85" s="109">
        <v>14.8</v>
      </c>
      <c r="BL85" s="109">
        <v>15.2</v>
      </c>
      <c r="BM85" s="109">
        <v>15.2</v>
      </c>
      <c r="BN85" s="109">
        <v>15.7</v>
      </c>
      <c r="BO85" s="109">
        <v>16.8</v>
      </c>
      <c r="BP85" s="109">
        <v>17.4939244065576</v>
      </c>
      <c r="BQ85" s="109">
        <v>17.5</v>
      </c>
      <c r="BR85" s="109">
        <v>16.899999999999999</v>
      </c>
      <c r="BS85" s="109">
        <v>18.7</v>
      </c>
      <c r="BT85" s="109">
        <v>20.6</v>
      </c>
      <c r="BU85" s="109">
        <v>23.1</v>
      </c>
      <c r="BV85" s="109">
        <v>25.2</v>
      </c>
      <c r="BW85" s="109">
        <v>21.9</v>
      </c>
      <c r="BX85" s="109">
        <v>27.1</v>
      </c>
      <c r="BY85" s="109">
        <v>28.353711768925866</v>
      </c>
    </row>
    <row r="86" spans="2:77" ht="6" customHeight="1" x14ac:dyDescent="0.2">
      <c r="H86" s="8"/>
      <c r="I86" s="8"/>
      <c r="J86" s="8"/>
      <c r="K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row>
    <row r="87" spans="2:77" x14ac:dyDescent="0.2">
      <c r="B87" s="7" t="s">
        <v>37</v>
      </c>
      <c r="C87" s="12">
        <v>20025</v>
      </c>
      <c r="D87" s="12">
        <v>23018</v>
      </c>
      <c r="E87" s="12">
        <v>27618</v>
      </c>
      <c r="F87" s="12">
        <v>42124</v>
      </c>
      <c r="G87" s="12">
        <v>37592</v>
      </c>
      <c r="H87" s="12">
        <v>45386</v>
      </c>
      <c r="I87" s="12">
        <v>46497</v>
      </c>
      <c r="J87" s="12">
        <v>49114.7</v>
      </c>
      <c r="K87" s="12">
        <v>58801.7</v>
      </c>
      <c r="L87" s="12">
        <v>49950</v>
      </c>
      <c r="M87" s="12">
        <v>56438</v>
      </c>
      <c r="N87" s="12">
        <v>61087</v>
      </c>
      <c r="O87" s="12">
        <v>58370</v>
      </c>
      <c r="P87" s="12">
        <v>62819</v>
      </c>
      <c r="Q87" s="12">
        <v>59678</v>
      </c>
      <c r="R87" s="12">
        <v>60258</v>
      </c>
      <c r="S87" s="12">
        <v>58199</v>
      </c>
      <c r="T87" s="12">
        <v>61451</v>
      </c>
      <c r="U87" s="12">
        <v>63187</v>
      </c>
      <c r="V87" s="12">
        <v>60773</v>
      </c>
      <c r="W87" s="12">
        <v>63789</v>
      </c>
      <c r="X87" s="12">
        <v>68084</v>
      </c>
      <c r="Y87" s="12">
        <v>70395</v>
      </c>
      <c r="Z87" s="12">
        <v>70738</v>
      </c>
      <c r="AA87" s="12">
        <v>68251</v>
      </c>
      <c r="AB87" s="12">
        <v>64226</v>
      </c>
      <c r="AC87" s="12">
        <v>72278</v>
      </c>
      <c r="AD87" s="12">
        <v>71877</v>
      </c>
      <c r="AE87" s="12">
        <v>75546</v>
      </c>
      <c r="AF87" s="12">
        <v>70982</v>
      </c>
      <c r="AG87" s="12">
        <v>71073</v>
      </c>
      <c r="AH87" s="12">
        <v>71419</v>
      </c>
      <c r="AI87" s="12">
        <v>70326</v>
      </c>
      <c r="AJ87" s="12">
        <v>75857</v>
      </c>
      <c r="AK87" s="12">
        <v>72169</v>
      </c>
      <c r="AL87" s="12">
        <v>70299</v>
      </c>
      <c r="AM87" s="12">
        <v>74984</v>
      </c>
      <c r="AN87" s="12">
        <v>83606</v>
      </c>
      <c r="AO87" s="12">
        <v>94172</v>
      </c>
      <c r="AP87" s="12">
        <v>80765</v>
      </c>
      <c r="AQ87" s="12">
        <v>87008</v>
      </c>
      <c r="AR87" s="12">
        <v>95297</v>
      </c>
      <c r="AS87" s="12">
        <v>115381</v>
      </c>
      <c r="AT87" s="12">
        <v>0</v>
      </c>
      <c r="AU87" s="112">
        <v>134302</v>
      </c>
      <c r="AV87" s="112">
        <v>0</v>
      </c>
      <c r="AW87" s="112">
        <v>107997</v>
      </c>
      <c r="AX87" s="112">
        <v>0</v>
      </c>
      <c r="AY87" s="112">
        <v>132666</v>
      </c>
      <c r="AZ87" s="112">
        <v>142093</v>
      </c>
      <c r="BA87" s="112">
        <v>151856</v>
      </c>
      <c r="BB87" s="112">
        <v>174918</v>
      </c>
      <c r="BC87" s="112">
        <v>150045</v>
      </c>
      <c r="BD87" s="112">
        <v>171438</v>
      </c>
      <c r="BE87" s="112">
        <v>171438</v>
      </c>
      <c r="BF87" s="112">
        <v>190580</v>
      </c>
      <c r="BG87" s="112">
        <v>190580</v>
      </c>
      <c r="BH87" s="112">
        <v>210056</v>
      </c>
      <c r="BI87" s="112">
        <v>210056</v>
      </c>
      <c r="BJ87" s="112">
        <v>235090</v>
      </c>
      <c r="BK87" s="112">
        <v>235090</v>
      </c>
      <c r="BL87" s="112">
        <v>201791</v>
      </c>
      <c r="BM87" s="112">
        <v>201791</v>
      </c>
      <c r="BN87" s="112">
        <v>233448</v>
      </c>
      <c r="BO87" s="112">
        <v>233417</v>
      </c>
      <c r="BP87" s="112">
        <v>209834</v>
      </c>
      <c r="BQ87" s="112">
        <v>210880</v>
      </c>
      <c r="BR87" s="112">
        <v>221895</v>
      </c>
      <c r="BS87" s="112">
        <v>209205</v>
      </c>
      <c r="BT87" s="112">
        <v>205993</v>
      </c>
      <c r="BU87" s="112">
        <v>209081</v>
      </c>
      <c r="BV87" s="112">
        <v>212410</v>
      </c>
      <c r="BW87" s="112">
        <v>209172</v>
      </c>
      <c r="BX87" s="112">
        <v>217377</v>
      </c>
      <c r="BY87" s="112">
        <v>226585</v>
      </c>
    </row>
    <row r="88" spans="2:77" ht="6" customHeight="1" x14ac:dyDescent="0.2">
      <c r="H88" s="8"/>
      <c r="I88" s="8"/>
      <c r="J88" s="8"/>
      <c r="K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row>
    <row r="89" spans="2:77" x14ac:dyDescent="0.2">
      <c r="B89" s="7" t="s">
        <v>160</v>
      </c>
      <c r="C89" s="8">
        <v>440.3</v>
      </c>
      <c r="D89" s="8">
        <v>582.20000000000005</v>
      </c>
      <c r="E89" s="8">
        <v>718.6</v>
      </c>
      <c r="F89" s="8">
        <v>1040</v>
      </c>
      <c r="G89" s="8">
        <v>982.5</v>
      </c>
      <c r="H89" s="8">
        <v>1194.2</v>
      </c>
      <c r="I89" s="8">
        <v>1238.7</v>
      </c>
      <c r="J89" s="8">
        <v>1340.9</v>
      </c>
      <c r="K89" s="8">
        <v>1597.3</v>
      </c>
      <c r="L89" s="8">
        <v>1344.2</v>
      </c>
      <c r="M89" s="8">
        <v>1523.8</v>
      </c>
      <c r="N89" s="8">
        <v>1653.6</v>
      </c>
      <c r="O89" s="8">
        <v>1589.0556999999999</v>
      </c>
      <c r="P89" s="8">
        <v>1717.2</v>
      </c>
      <c r="Q89" s="8">
        <v>1620.9</v>
      </c>
      <c r="R89" s="8">
        <v>1648.5</v>
      </c>
      <c r="S89" s="8">
        <v>1531.1</v>
      </c>
      <c r="T89" s="8">
        <v>1582.1</v>
      </c>
      <c r="U89" s="8">
        <v>1621.8</v>
      </c>
      <c r="V89" s="8">
        <v>1595.9</v>
      </c>
      <c r="W89" s="8">
        <v>1628.6</v>
      </c>
      <c r="X89" s="8">
        <v>1758.7</v>
      </c>
      <c r="Y89" s="8">
        <v>1847.8</v>
      </c>
      <c r="Z89" s="8">
        <v>1872.3</v>
      </c>
      <c r="AA89" s="8">
        <v>1776.8</v>
      </c>
      <c r="AB89" s="8">
        <v>1721.2</v>
      </c>
      <c r="AC89" s="8">
        <v>1950.8</v>
      </c>
      <c r="AD89" s="8">
        <v>2008.7</v>
      </c>
      <c r="AE89" s="8">
        <v>2168.5</v>
      </c>
      <c r="AF89" s="8">
        <v>1963.8</v>
      </c>
      <c r="AG89" s="8">
        <v>2076.1</v>
      </c>
      <c r="AH89" s="8">
        <v>2125.4</v>
      </c>
      <c r="AI89" s="8">
        <v>2158.2596666666664</v>
      </c>
      <c r="AJ89" s="8">
        <v>2463.6516666666666</v>
      </c>
      <c r="AK89" s="8">
        <v>2205.8776666666668</v>
      </c>
      <c r="AL89" s="8">
        <v>2337.4533333333334</v>
      </c>
      <c r="AM89" s="8">
        <v>2542.7333333333331</v>
      </c>
      <c r="AN89" s="8">
        <v>2906.3666666666668</v>
      </c>
      <c r="AO89" s="8">
        <v>3374.1846666666665</v>
      </c>
      <c r="AP89" s="8">
        <v>2790.1844999999994</v>
      </c>
      <c r="AQ89" s="8">
        <v>3189.3809999999999</v>
      </c>
      <c r="AR89" s="8">
        <v>3594.6256666666668</v>
      </c>
      <c r="AS89" s="8">
        <v>4474.7136666666665</v>
      </c>
      <c r="AT89" s="8">
        <v>0</v>
      </c>
      <c r="AU89" s="112">
        <v>5143.5023333333338</v>
      </c>
      <c r="AV89" s="112">
        <v>0</v>
      </c>
      <c r="AW89" s="112">
        <v>4100.5556666666662</v>
      </c>
      <c r="AX89" s="112">
        <v>0</v>
      </c>
      <c r="AY89" s="112">
        <v>5110.1483333333335</v>
      </c>
      <c r="AZ89" s="112">
        <v>5599.6223333333328</v>
      </c>
      <c r="BA89" s="112">
        <v>6136.5823333333328</v>
      </c>
      <c r="BB89" s="112">
        <v>7176.3619999999983</v>
      </c>
      <c r="BC89" s="112">
        <v>6005.67875</v>
      </c>
      <c r="BD89" s="112">
        <v>7116.2003333333341</v>
      </c>
      <c r="BE89" s="112">
        <v>7116.2003333333341</v>
      </c>
      <c r="BF89" s="112">
        <v>8039.2923333333338</v>
      </c>
      <c r="BG89" s="112">
        <v>8039.2923333333338</v>
      </c>
      <c r="BH89" s="112">
        <v>9049.8213333333333</v>
      </c>
      <c r="BI89" s="112">
        <v>9049.8213333333333</v>
      </c>
      <c r="BJ89" s="112">
        <v>10405.371333333334</v>
      </c>
      <c r="BK89" s="112">
        <v>10405.371333333334</v>
      </c>
      <c r="BL89" s="112">
        <v>8652.6713333333337</v>
      </c>
      <c r="BM89" s="112">
        <v>8652.6713333333337</v>
      </c>
      <c r="BN89" s="112">
        <v>10433.299333333334</v>
      </c>
      <c r="BO89" s="112">
        <v>10342.298333333332</v>
      </c>
      <c r="BP89" s="112">
        <v>9325.2283333333326</v>
      </c>
      <c r="BQ89" s="112">
        <v>9705.4026666666668</v>
      </c>
      <c r="BR89" s="112">
        <v>9951.5571666666674</v>
      </c>
      <c r="BS89" s="112">
        <v>9960.7870000000003</v>
      </c>
      <c r="BT89" s="112">
        <v>10195.391333333333</v>
      </c>
      <c r="BU89" s="112">
        <v>10747.182000000001</v>
      </c>
      <c r="BV89" s="112">
        <v>11467.499000000002</v>
      </c>
      <c r="BW89" s="112">
        <v>10592.714833333333</v>
      </c>
      <c r="BX89" s="112">
        <v>12208.261666666667</v>
      </c>
      <c r="BY89" s="112">
        <v>13544.142333333331</v>
      </c>
    </row>
    <row r="90" spans="2:77" ht="4.5" customHeight="1" x14ac:dyDescent="0.2">
      <c r="H90" s="8"/>
      <c r="I90" s="8"/>
      <c r="J90" s="8"/>
      <c r="K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row>
    <row r="91" spans="2:77" x14ac:dyDescent="0.2">
      <c r="B91" s="7" t="s">
        <v>38</v>
      </c>
      <c r="C91" s="8">
        <v>22</v>
      </c>
      <c r="D91" s="8">
        <v>25.3</v>
      </c>
      <c r="E91" s="8">
        <v>26</v>
      </c>
      <c r="F91" s="8">
        <v>24.7</v>
      </c>
      <c r="G91" s="8">
        <v>26.1</v>
      </c>
      <c r="H91" s="8">
        <v>26.312078614550742</v>
      </c>
      <c r="I91" s="8">
        <v>26.640428414736437</v>
      </c>
      <c r="J91" s="8">
        <v>27.3</v>
      </c>
      <c r="K91" s="8">
        <v>27.2</v>
      </c>
      <c r="L91" s="8">
        <v>26.910910910910914</v>
      </c>
      <c r="M91" s="8">
        <v>26.999539317481126</v>
      </c>
      <c r="N91" s="8">
        <v>27.1</v>
      </c>
      <c r="O91" s="8">
        <v>27.223842727428472</v>
      </c>
      <c r="P91" s="8">
        <v>27.335678695935943</v>
      </c>
      <c r="Q91" s="8">
        <v>27.160762760146117</v>
      </c>
      <c r="R91" s="8">
        <v>27.357363337648113</v>
      </c>
      <c r="S91" s="8">
        <v>26.308012165157475</v>
      </c>
      <c r="T91" s="8">
        <v>25.745716099005712</v>
      </c>
      <c r="U91" s="8">
        <v>25.666671942013391</v>
      </c>
      <c r="V91" s="8">
        <v>26.26001678376911</v>
      </c>
      <c r="W91" s="8">
        <v>25.531047672796252</v>
      </c>
      <c r="X91" s="8">
        <v>25.831326009047647</v>
      </c>
      <c r="Y91" s="8">
        <v>26.249023368136942</v>
      </c>
      <c r="Z91" s="8">
        <v>26.468093528230938</v>
      </c>
      <c r="AA91" s="8">
        <v>26.03331819314003</v>
      </c>
      <c r="AB91" s="8">
        <v>26.799115622956435</v>
      </c>
      <c r="AC91" s="8">
        <v>27</v>
      </c>
      <c r="AD91" s="8">
        <v>27.9</v>
      </c>
      <c r="AE91" s="8">
        <v>28.7</v>
      </c>
      <c r="AF91" s="8">
        <v>27.666168887887071</v>
      </c>
      <c r="AG91" s="8">
        <v>29.2</v>
      </c>
      <c r="AH91" s="8">
        <v>29.8</v>
      </c>
      <c r="AI91" s="8">
        <v>30.7</v>
      </c>
      <c r="AJ91" s="8">
        <v>32.5</v>
      </c>
      <c r="AK91" s="8">
        <v>30.6</v>
      </c>
      <c r="AL91" s="8">
        <v>33.299999999999997</v>
      </c>
      <c r="AM91" s="8">
        <v>33.9</v>
      </c>
      <c r="AN91" s="8">
        <v>34.799999999999997</v>
      </c>
      <c r="AO91" s="8">
        <v>35.799999999999997</v>
      </c>
      <c r="AP91" s="8">
        <v>34.5</v>
      </c>
      <c r="AQ91" s="8">
        <v>36.700000000000003</v>
      </c>
      <c r="AR91" s="8">
        <v>37.700000000000003</v>
      </c>
      <c r="AS91" s="8">
        <v>38.799999999999997</v>
      </c>
      <c r="AT91" s="8">
        <v>0</v>
      </c>
      <c r="AU91" s="109">
        <v>38.299999999999997</v>
      </c>
      <c r="AV91" s="109">
        <v>0</v>
      </c>
      <c r="AW91" s="109">
        <v>38</v>
      </c>
      <c r="AX91" s="109">
        <v>0</v>
      </c>
      <c r="AY91" s="109">
        <v>38.5</v>
      </c>
      <c r="AZ91" s="109">
        <v>39.4</v>
      </c>
      <c r="BA91" s="109">
        <v>40.4</v>
      </c>
      <c r="BB91" s="109">
        <v>41</v>
      </c>
      <c r="BC91" s="109">
        <v>40</v>
      </c>
      <c r="BD91" s="109">
        <v>41.5</v>
      </c>
      <c r="BE91" s="109">
        <v>41.5</v>
      </c>
      <c r="BF91" s="109">
        <v>42.2</v>
      </c>
      <c r="BG91" s="109">
        <v>42.2</v>
      </c>
      <c r="BH91" s="109">
        <v>43.1</v>
      </c>
      <c r="BI91" s="109">
        <v>43.1</v>
      </c>
      <c r="BJ91" s="109">
        <v>44.3</v>
      </c>
      <c r="BK91" s="109">
        <v>44.3</v>
      </c>
      <c r="BL91" s="109">
        <v>42.9</v>
      </c>
      <c r="BM91" s="109">
        <v>42.9</v>
      </c>
      <c r="BN91" s="109">
        <v>44.7</v>
      </c>
      <c r="BO91" s="109">
        <v>44.3</v>
      </c>
      <c r="BP91" s="109">
        <v>44.4</v>
      </c>
      <c r="BQ91" s="109">
        <v>46</v>
      </c>
      <c r="BR91" s="109">
        <v>44.8</v>
      </c>
      <c r="BS91" s="109">
        <v>47.6</v>
      </c>
      <c r="BT91" s="109">
        <v>49.5</v>
      </c>
      <c r="BU91" s="109">
        <v>51.4</v>
      </c>
      <c r="BV91" s="109">
        <v>54</v>
      </c>
      <c r="BW91" s="109">
        <v>50.6</v>
      </c>
      <c r="BX91" s="109">
        <v>56.2</v>
      </c>
      <c r="BY91" s="109">
        <v>59.8</v>
      </c>
    </row>
    <row r="92" spans="2:77" x14ac:dyDescent="0.2">
      <c r="C92" s="7"/>
      <c r="D92" s="7"/>
      <c r="E92" s="42"/>
      <c r="F92" s="42"/>
      <c r="G92" s="77"/>
      <c r="H92" s="78"/>
      <c r="I92" s="78"/>
      <c r="J92" s="78"/>
      <c r="K92" s="78"/>
      <c r="L92" s="79"/>
      <c r="M92" s="78"/>
      <c r="N92" s="80"/>
      <c r="O92" s="80"/>
    </row>
    <row r="93" spans="2:77" x14ac:dyDescent="0.2">
      <c r="B93" s="436" t="s">
        <v>161</v>
      </c>
      <c r="C93" s="436"/>
      <c r="D93" s="436"/>
      <c r="E93" s="436"/>
      <c r="F93" s="436"/>
      <c r="G93" s="436"/>
      <c r="H93" s="436"/>
      <c r="I93" s="436"/>
      <c r="J93" s="436"/>
      <c r="K93" s="436"/>
      <c r="L93" s="436"/>
      <c r="M93" s="436"/>
      <c r="N93" s="436"/>
      <c r="O93" s="436"/>
      <c r="Q93" s="8"/>
      <c r="R93" s="8"/>
    </row>
    <row r="94" spans="2:77" x14ac:dyDescent="0.2">
      <c r="B94" s="436" t="s">
        <v>162</v>
      </c>
      <c r="C94" s="436"/>
      <c r="D94" s="436"/>
      <c r="E94" s="436"/>
      <c r="F94" s="436"/>
      <c r="G94" s="436"/>
      <c r="H94" s="436"/>
      <c r="I94" s="436"/>
      <c r="J94" s="436"/>
      <c r="K94" s="436"/>
      <c r="L94" s="436"/>
      <c r="M94" s="436"/>
      <c r="N94" s="436"/>
      <c r="O94" s="436"/>
      <c r="Q94" s="12"/>
      <c r="R94" s="12"/>
    </row>
    <row r="95" spans="2:77" x14ac:dyDescent="0.2">
      <c r="B95" s="437" t="s">
        <v>263</v>
      </c>
      <c r="C95" s="437"/>
      <c r="D95" s="437"/>
      <c r="E95" s="437"/>
      <c r="F95" s="437"/>
      <c r="G95" s="437"/>
      <c r="H95" s="437"/>
      <c r="I95" s="437"/>
      <c r="J95" s="437"/>
      <c r="K95" s="437"/>
      <c r="L95" s="437"/>
      <c r="M95" s="437"/>
      <c r="N95" s="437"/>
      <c r="O95" s="437"/>
      <c r="P95" s="437"/>
      <c r="Q95" s="437"/>
      <c r="R95" s="437"/>
      <c r="S95" s="437"/>
      <c r="T95" s="437"/>
    </row>
  </sheetData>
  <mergeCells count="3">
    <mergeCell ref="B93:O93"/>
    <mergeCell ref="B94:O94"/>
    <mergeCell ref="B95:T95"/>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BX99"/>
  <sheetViews>
    <sheetView showGridLines="0" zoomScale="70" zoomScaleNormal="70" workbookViewId="0">
      <pane xSplit="2" topLeftCell="BL1" activePane="topRight" state="frozen"/>
      <selection activeCell="BP27" sqref="BP27"/>
      <selection pane="topRight" activeCell="BP27" sqref="BP27"/>
    </sheetView>
  </sheetViews>
  <sheetFormatPr defaultColWidth="9.140625" defaultRowHeight="12.75" x14ac:dyDescent="0.2"/>
  <cols>
    <col min="1" max="1" width="2.28515625" style="7" customWidth="1"/>
    <col min="2" max="2" width="69.42578125" style="7" bestFit="1" customWidth="1"/>
    <col min="3" max="4" width="9.140625" style="8" bestFit="1" customWidth="1"/>
    <col min="5" max="12" width="9.140625" style="12" bestFit="1" customWidth="1"/>
    <col min="13" max="13" width="9.140625" style="28" bestFit="1" customWidth="1"/>
    <col min="14" max="21" width="9.140625" style="7" bestFit="1" customWidth="1"/>
    <col min="22" max="22" width="10.140625" style="7" bestFit="1" customWidth="1"/>
    <col min="23" max="26" width="9.140625" style="7" bestFit="1" customWidth="1"/>
    <col min="27" max="30" width="10.140625" style="7" bestFit="1" customWidth="1"/>
    <col min="31" max="45" width="10.140625" style="7" customWidth="1"/>
    <col min="46" max="46" width="9.140625" style="7"/>
    <col min="47" max="47" width="10.7109375" style="7" customWidth="1"/>
    <col min="48" max="48" width="9.140625" style="7"/>
    <col min="49" max="54" width="11" style="7" customWidth="1"/>
    <col min="55" max="55" width="13.85546875" style="7" bestFit="1" customWidth="1"/>
    <col min="56" max="56" width="11" style="7" customWidth="1"/>
    <col min="57" max="57" width="13.85546875" style="7" bestFit="1" customWidth="1"/>
    <col min="58" max="58" width="11" style="7" customWidth="1"/>
    <col min="59" max="59" width="13.85546875" style="7" bestFit="1" customWidth="1"/>
    <col min="60" max="60" width="11" style="7" customWidth="1"/>
    <col min="61" max="61" width="19" style="7" customWidth="1"/>
    <col min="62" max="62" width="11" style="7" customWidth="1"/>
    <col min="63" max="63" width="17.5703125" style="7" customWidth="1"/>
    <col min="64" max="76" width="11" style="7" customWidth="1"/>
    <col min="77" max="16384" width="9.140625" style="7"/>
  </cols>
  <sheetData>
    <row r="2" spans="2:76" s="1" customFormat="1" ht="63.75" x14ac:dyDescent="0.2">
      <c r="B2" s="30" t="s">
        <v>205</v>
      </c>
      <c r="C2" s="31">
        <v>2005</v>
      </c>
      <c r="D2" s="31">
        <v>2006</v>
      </c>
      <c r="E2" s="32">
        <v>2007</v>
      </c>
      <c r="F2" s="32">
        <v>2008</v>
      </c>
      <c r="G2" s="32">
        <v>2009</v>
      </c>
      <c r="H2" s="32" t="s">
        <v>136</v>
      </c>
      <c r="I2" s="32" t="s">
        <v>137</v>
      </c>
      <c r="J2" s="32" t="s">
        <v>138</v>
      </c>
      <c r="K2" s="32" t="s">
        <v>139</v>
      </c>
      <c r="L2" s="32">
        <v>2010</v>
      </c>
      <c r="M2" s="33" t="s">
        <v>140</v>
      </c>
      <c r="N2" s="33" t="s">
        <v>141</v>
      </c>
      <c r="O2" s="33" t="s">
        <v>142</v>
      </c>
      <c r="P2" s="33" t="s">
        <v>143</v>
      </c>
      <c r="Q2" s="32">
        <v>2011</v>
      </c>
      <c r="R2" s="33" t="s">
        <v>145</v>
      </c>
      <c r="S2" s="33" t="s">
        <v>144</v>
      </c>
      <c r="T2" s="33" t="s">
        <v>147</v>
      </c>
      <c r="U2" s="33" t="s">
        <v>148</v>
      </c>
      <c r="V2" s="32">
        <v>2012</v>
      </c>
      <c r="W2" s="32" t="s">
        <v>149</v>
      </c>
      <c r="X2" s="32" t="s">
        <v>150</v>
      </c>
      <c r="Y2" s="32" t="s">
        <v>152</v>
      </c>
      <c r="Z2" s="32" t="s">
        <v>191</v>
      </c>
      <c r="AA2" s="32">
        <v>2013</v>
      </c>
      <c r="AB2" s="32" t="s">
        <v>194</v>
      </c>
      <c r="AC2" s="32" t="s">
        <v>234</v>
      </c>
      <c r="AD2" s="32" t="s">
        <v>235</v>
      </c>
      <c r="AE2" s="32" t="s">
        <v>236</v>
      </c>
      <c r="AF2" s="32">
        <v>2014</v>
      </c>
      <c r="AG2" s="32" t="s">
        <v>237</v>
      </c>
      <c r="AH2" s="32" t="s">
        <v>240</v>
      </c>
      <c r="AI2" s="32" t="s">
        <v>242</v>
      </c>
      <c r="AJ2" s="32" t="s">
        <v>243</v>
      </c>
      <c r="AK2" s="32">
        <v>2015</v>
      </c>
      <c r="AL2" s="32" t="s">
        <v>244</v>
      </c>
      <c r="AM2" s="32" t="s">
        <v>245</v>
      </c>
      <c r="AN2" s="32" t="s">
        <v>246</v>
      </c>
      <c r="AO2" s="32" t="s">
        <v>249</v>
      </c>
      <c r="AP2" s="32">
        <v>2016</v>
      </c>
      <c r="AQ2" s="32" t="s">
        <v>250</v>
      </c>
      <c r="AR2" s="32" t="s">
        <v>251</v>
      </c>
      <c r="AS2" s="32" t="s">
        <v>252</v>
      </c>
      <c r="AT2" s="32" t="s">
        <v>259</v>
      </c>
      <c r="AU2" s="116" t="s">
        <v>260</v>
      </c>
      <c r="AV2" s="116">
        <v>2017</v>
      </c>
      <c r="AW2" s="116" t="s">
        <v>261</v>
      </c>
      <c r="AX2" s="116" t="s">
        <v>275</v>
      </c>
      <c r="AY2" s="116" t="s">
        <v>279</v>
      </c>
      <c r="AZ2" s="116" t="s">
        <v>280</v>
      </c>
      <c r="BA2" s="116" t="s">
        <v>281</v>
      </c>
      <c r="BB2" s="116">
        <v>2018</v>
      </c>
      <c r="BC2" s="116" t="s">
        <v>282</v>
      </c>
      <c r="BD2" s="116" t="s">
        <v>283</v>
      </c>
      <c r="BE2" s="116" t="s">
        <v>290</v>
      </c>
      <c r="BF2" s="116" t="s">
        <v>291</v>
      </c>
      <c r="BG2" s="116" t="s">
        <v>292</v>
      </c>
      <c r="BH2" s="116" t="s">
        <v>293</v>
      </c>
      <c r="BI2" s="116" t="s">
        <v>304</v>
      </c>
      <c r="BJ2" s="116" t="s">
        <v>295</v>
      </c>
      <c r="BK2" s="116" t="s">
        <v>303</v>
      </c>
      <c r="BL2" s="116">
        <v>2019</v>
      </c>
      <c r="BM2" s="116" t="s">
        <v>298</v>
      </c>
      <c r="BN2" s="116" t="s">
        <v>302</v>
      </c>
      <c r="BO2" s="116" t="s">
        <v>305</v>
      </c>
      <c r="BP2" s="116" t="s">
        <v>308</v>
      </c>
      <c r="BQ2" s="116">
        <v>2020</v>
      </c>
      <c r="BR2" s="116" t="s">
        <v>319</v>
      </c>
      <c r="BS2" s="116" t="s">
        <v>320</v>
      </c>
      <c r="BT2" s="116" t="s">
        <v>321</v>
      </c>
      <c r="BU2" s="116" t="s">
        <v>322</v>
      </c>
      <c r="BV2" s="116">
        <v>2021</v>
      </c>
      <c r="BW2" s="116" t="s">
        <v>325</v>
      </c>
      <c r="BX2" s="116" t="s">
        <v>326</v>
      </c>
    </row>
    <row r="3" spans="2:76" s="3" customFormat="1" ht="12.75" customHeight="1" x14ac:dyDescent="0.2">
      <c r="B3" s="13" t="s">
        <v>206</v>
      </c>
      <c r="C3" s="18">
        <v>149.19999999999999</v>
      </c>
      <c r="D3" s="18">
        <v>190.2</v>
      </c>
      <c r="E3" s="18">
        <v>228.2</v>
      </c>
      <c r="F3" s="18">
        <v>276.89999999999998</v>
      </c>
      <c r="G3" s="18">
        <v>313.39999999999998</v>
      </c>
      <c r="H3" s="4">
        <v>84.4</v>
      </c>
      <c r="I3" s="4">
        <v>89.1</v>
      </c>
      <c r="J3" s="18">
        <v>96.6</v>
      </c>
      <c r="K3" s="18">
        <v>104.4</v>
      </c>
      <c r="L3" s="18">
        <v>374.5</v>
      </c>
      <c r="M3" s="18">
        <v>109.1</v>
      </c>
      <c r="N3" s="18">
        <v>115.7</v>
      </c>
      <c r="O3" s="18">
        <v>121.9</v>
      </c>
      <c r="P3" s="18">
        <v>126.2</v>
      </c>
      <c r="Q3" s="18">
        <v>472.9</v>
      </c>
      <c r="R3" s="18">
        <v>134</v>
      </c>
      <c r="S3" s="18">
        <v>135.9</v>
      </c>
      <c r="T3" s="18">
        <v>140.69999999999999</v>
      </c>
      <c r="U3" s="18">
        <v>141.9</v>
      </c>
      <c r="V3" s="18">
        <v>552.4</v>
      </c>
      <c r="W3" s="18">
        <v>146.6</v>
      </c>
      <c r="X3" s="18">
        <v>151.5</v>
      </c>
      <c r="Y3" s="18">
        <v>148</v>
      </c>
      <c r="Z3" s="18">
        <v>146.69999999999999</v>
      </c>
      <c r="AA3" s="18">
        <v>592.79999999999995</v>
      </c>
      <c r="AB3" s="18">
        <v>148.4</v>
      </c>
      <c r="AC3" s="18">
        <v>144</v>
      </c>
      <c r="AD3" s="18">
        <v>146.30000000000001</v>
      </c>
      <c r="AE3" s="18">
        <v>150.80000000000001</v>
      </c>
      <c r="AF3" s="18">
        <v>589.5</v>
      </c>
      <c r="AG3" s="18">
        <v>151.9</v>
      </c>
      <c r="AH3" s="18">
        <v>152.9</v>
      </c>
      <c r="AI3" s="18">
        <v>156.80000000000001</v>
      </c>
      <c r="AJ3" s="18">
        <v>157.9</v>
      </c>
      <c r="AK3" s="18">
        <v>619.6</v>
      </c>
      <c r="AL3" s="18">
        <v>160.9</v>
      </c>
      <c r="AM3" s="18">
        <v>162.4</v>
      </c>
      <c r="AN3" s="18">
        <v>166.6</v>
      </c>
      <c r="AO3" s="18">
        <v>174.3</v>
      </c>
      <c r="AP3" s="18">
        <v>664.1</v>
      </c>
      <c r="AQ3" s="18">
        <v>177.8</v>
      </c>
      <c r="AR3" s="18">
        <v>180.5</v>
      </c>
      <c r="AS3" s="18">
        <v>192.9</v>
      </c>
      <c r="AT3" s="108">
        <v>206.2</v>
      </c>
      <c r="AU3" s="108">
        <v>206.2</v>
      </c>
      <c r="AV3" s="108">
        <v>757.4</v>
      </c>
      <c r="AW3" s="108">
        <v>757.4</v>
      </c>
      <c r="AX3" s="108">
        <v>204.4</v>
      </c>
      <c r="AY3" s="108">
        <v>205.4</v>
      </c>
      <c r="AZ3" s="108">
        <v>220.1</v>
      </c>
      <c r="BA3" s="108">
        <v>227.9</v>
      </c>
      <c r="BB3" s="108">
        <v>857.8</v>
      </c>
      <c r="BC3" s="108">
        <v>242</v>
      </c>
      <c r="BD3" s="108">
        <v>242</v>
      </c>
      <c r="BE3" s="108">
        <v>251.7</v>
      </c>
      <c r="BF3" s="108">
        <v>251.7</v>
      </c>
      <c r="BG3" s="108">
        <v>266.60000000000002</v>
      </c>
      <c r="BH3" s="108">
        <v>266.60000000000002</v>
      </c>
      <c r="BI3" s="108">
        <v>278.7</v>
      </c>
      <c r="BJ3" s="108">
        <v>278.7</v>
      </c>
      <c r="BK3" s="108">
        <v>1039.0999999999999</v>
      </c>
      <c r="BL3" s="108">
        <v>1039.0999999999999</v>
      </c>
      <c r="BM3" s="108">
        <v>283.10000000000002</v>
      </c>
      <c r="BN3" s="108">
        <v>289</v>
      </c>
      <c r="BO3" s="108">
        <v>291.60000000000002</v>
      </c>
      <c r="BP3" s="108">
        <v>300</v>
      </c>
      <c r="BQ3" s="108">
        <v>1163.7</v>
      </c>
      <c r="BR3" s="108">
        <v>310.60000000000002</v>
      </c>
      <c r="BS3" s="108">
        <v>327.5</v>
      </c>
      <c r="BT3" s="108">
        <v>334.9</v>
      </c>
      <c r="BU3" s="108">
        <v>352.2</v>
      </c>
      <c r="BV3" s="108">
        <v>1325.2</v>
      </c>
      <c r="BW3" s="108">
        <v>382.6</v>
      </c>
      <c r="BX3" s="108">
        <v>418.5</v>
      </c>
    </row>
    <row r="4" spans="2:76" ht="12.75" customHeight="1" x14ac:dyDescent="0.2">
      <c r="B4" s="131" t="s">
        <v>270</v>
      </c>
      <c r="C4" s="21">
        <v>-7.2</v>
      </c>
      <c r="D4" s="21">
        <v>-6.2</v>
      </c>
      <c r="E4" s="8">
        <v>-8.4</v>
      </c>
      <c r="F4" s="8">
        <v>-8.5</v>
      </c>
      <c r="G4" s="8">
        <v>-10.199999999999999</v>
      </c>
      <c r="H4" s="8">
        <v>-3.1</v>
      </c>
      <c r="I4" s="8">
        <v>-3.2</v>
      </c>
      <c r="J4" s="8">
        <v>-3.7</v>
      </c>
      <c r="K4" s="8">
        <v>-3.6</v>
      </c>
      <c r="L4" s="8">
        <v>-13.4</v>
      </c>
      <c r="M4" s="8">
        <v>-4.5</v>
      </c>
      <c r="N4" s="8">
        <v>-4.7</v>
      </c>
      <c r="O4" s="8">
        <v>-4.5</v>
      </c>
      <c r="P4" s="8">
        <v>-4.2</v>
      </c>
      <c r="Q4" s="8">
        <v>-17.899999999999999</v>
      </c>
      <c r="R4" s="8">
        <v>-4.5</v>
      </c>
      <c r="S4" s="8">
        <v>-4.0999999999999996</v>
      </c>
      <c r="T4" s="8">
        <v>-4.0999999999999996</v>
      </c>
      <c r="U4" s="8">
        <v>-4</v>
      </c>
      <c r="V4" s="8">
        <v>-16.7</v>
      </c>
      <c r="W4" s="8">
        <v>-4.8</v>
      </c>
      <c r="X4" s="8">
        <v>-4.4000000000000004</v>
      </c>
      <c r="Y4" s="8">
        <v>-3.9</v>
      </c>
      <c r="Z4" s="8">
        <v>-3.8</v>
      </c>
      <c r="AA4" s="8">
        <v>-16.899999999999999</v>
      </c>
      <c r="AB4" s="8">
        <v>-5.2</v>
      </c>
      <c r="AC4" s="8">
        <v>-4</v>
      </c>
      <c r="AD4" s="8">
        <v>-4.3</v>
      </c>
      <c r="AE4" s="8">
        <v>-4.0999999999999996</v>
      </c>
      <c r="AF4" s="8">
        <v>-17.600000000000001</v>
      </c>
      <c r="AG4" s="8">
        <v>-3</v>
      </c>
      <c r="AH4" s="8">
        <v>-3</v>
      </c>
      <c r="AI4" s="8">
        <v>-2.7</v>
      </c>
      <c r="AJ4" s="8">
        <v>-2.2999999999999998</v>
      </c>
      <c r="AK4" s="8">
        <v>-11.1</v>
      </c>
      <c r="AL4" s="8">
        <v>-2.5</v>
      </c>
      <c r="AM4" s="8">
        <v>-2.9</v>
      </c>
      <c r="AN4" s="8">
        <v>-3.1</v>
      </c>
      <c r="AO4" s="8">
        <v>-3.8</v>
      </c>
      <c r="AP4" s="8">
        <v>-12.3</v>
      </c>
      <c r="AQ4" s="8">
        <v>-4.5</v>
      </c>
      <c r="AR4" s="8">
        <v>-4.0999999999999996</v>
      </c>
      <c r="AS4" s="8">
        <v>-4.4000000000000004</v>
      </c>
      <c r="AT4" s="109">
        <v>-2.2000000000000002</v>
      </c>
      <c r="AU4" s="109">
        <v>-2.2000000000000002</v>
      </c>
      <c r="AV4" s="109">
        <v>-15.3</v>
      </c>
      <c r="AW4" s="109">
        <v>-15.3</v>
      </c>
      <c r="AX4" s="109">
        <v>-1.2</v>
      </c>
      <c r="AY4" s="109">
        <v>-1.9</v>
      </c>
      <c r="AZ4" s="109">
        <v>-2.7</v>
      </c>
      <c r="BA4" s="109">
        <v>-3.2</v>
      </c>
      <c r="BB4" s="109">
        <v>-9</v>
      </c>
      <c r="BC4" s="109">
        <v>-4.2</v>
      </c>
      <c r="BD4" s="109">
        <v>-4.2</v>
      </c>
      <c r="BE4" s="109">
        <v>-4</v>
      </c>
      <c r="BF4" s="109">
        <v>-4</v>
      </c>
      <c r="BG4" s="109">
        <v>-4.5999999999999996</v>
      </c>
      <c r="BH4" s="109">
        <v>-4.5999999999999996</v>
      </c>
      <c r="BI4" s="109">
        <v>-2.3000000000000114</v>
      </c>
      <c r="BJ4" s="109">
        <v>-85.9</v>
      </c>
      <c r="BK4" s="109">
        <v>-15.200000000000003</v>
      </c>
      <c r="BL4" s="109">
        <v>-98.8</v>
      </c>
      <c r="BM4" s="109">
        <v>-26.9</v>
      </c>
      <c r="BN4" s="109">
        <v>-27.3</v>
      </c>
      <c r="BO4" s="109">
        <v>-27.6</v>
      </c>
      <c r="BP4" s="109">
        <v>-28.4</v>
      </c>
      <c r="BQ4" s="109">
        <v>-110.20000000000002</v>
      </c>
      <c r="BR4" s="109">
        <v>-29.7</v>
      </c>
      <c r="BS4" s="109">
        <v>-31.4</v>
      </c>
      <c r="BT4" s="109">
        <v>-32.200000000000003</v>
      </c>
      <c r="BU4" s="109">
        <v>-34</v>
      </c>
      <c r="BV4" s="109">
        <v>-127.3</v>
      </c>
      <c r="BW4" s="109">
        <v>-37.6</v>
      </c>
      <c r="BX4" s="109">
        <v>-40.200000000000003</v>
      </c>
    </row>
    <row r="5" spans="2:76" s="2" customFormat="1" ht="12.75" customHeight="1" x14ac:dyDescent="0.2">
      <c r="B5" s="34" t="s">
        <v>207</v>
      </c>
      <c r="C5" s="19">
        <v>142</v>
      </c>
      <c r="D5" s="19">
        <v>184</v>
      </c>
      <c r="E5" s="19">
        <v>219.79999999999998</v>
      </c>
      <c r="F5" s="19">
        <v>268.39999999999998</v>
      </c>
      <c r="G5" s="19">
        <v>303.2</v>
      </c>
      <c r="H5" s="19">
        <v>81.300000000000011</v>
      </c>
      <c r="I5" s="19">
        <v>85.899999999999991</v>
      </c>
      <c r="J5" s="19">
        <v>92.899999999999991</v>
      </c>
      <c r="K5" s="19">
        <v>100.80000000000001</v>
      </c>
      <c r="L5" s="19">
        <v>361.1</v>
      </c>
      <c r="M5" s="19">
        <v>104.6</v>
      </c>
      <c r="N5" s="19">
        <v>111</v>
      </c>
      <c r="O5" s="19">
        <v>117.4</v>
      </c>
      <c r="P5" s="19">
        <v>122</v>
      </c>
      <c r="Q5" s="19">
        <v>455</v>
      </c>
      <c r="R5" s="19">
        <v>129.5</v>
      </c>
      <c r="S5" s="19">
        <v>131.80000000000001</v>
      </c>
      <c r="T5" s="19">
        <v>136.6</v>
      </c>
      <c r="U5" s="19">
        <v>137.9</v>
      </c>
      <c r="V5" s="19">
        <v>535.69999999999993</v>
      </c>
      <c r="W5" s="19">
        <v>141.79999999999998</v>
      </c>
      <c r="X5" s="19">
        <v>147.1</v>
      </c>
      <c r="Y5" s="19">
        <v>144.1</v>
      </c>
      <c r="Z5" s="19">
        <v>142.89999999999998</v>
      </c>
      <c r="AA5" s="19">
        <v>575.9</v>
      </c>
      <c r="AB5" s="19">
        <v>143.20000000000002</v>
      </c>
      <c r="AC5" s="19">
        <v>140</v>
      </c>
      <c r="AD5" s="19">
        <v>142</v>
      </c>
      <c r="AE5" s="19">
        <v>146.70000000000002</v>
      </c>
      <c r="AF5" s="19">
        <v>571.9</v>
      </c>
      <c r="AG5" s="19">
        <v>148.9</v>
      </c>
      <c r="AH5" s="19">
        <v>149.9</v>
      </c>
      <c r="AI5" s="19">
        <v>154.10000000000002</v>
      </c>
      <c r="AJ5" s="19">
        <v>155.6</v>
      </c>
      <c r="AK5" s="19">
        <v>608.5</v>
      </c>
      <c r="AL5" s="19">
        <v>158.4</v>
      </c>
      <c r="AM5" s="19">
        <v>159.5</v>
      </c>
      <c r="AN5" s="19">
        <v>163.5</v>
      </c>
      <c r="AO5" s="19">
        <v>170.5</v>
      </c>
      <c r="AP5" s="19">
        <v>651.80000000000007</v>
      </c>
      <c r="AQ5" s="19">
        <v>173.3</v>
      </c>
      <c r="AR5" s="19">
        <v>176.4</v>
      </c>
      <c r="AS5" s="19">
        <v>188.5</v>
      </c>
      <c r="AT5" s="19">
        <v>204</v>
      </c>
      <c r="AU5" s="19">
        <v>204</v>
      </c>
      <c r="AV5" s="19">
        <v>742.1</v>
      </c>
      <c r="AW5" s="19">
        <v>742.1</v>
      </c>
      <c r="AX5" s="19">
        <v>203.20000000000002</v>
      </c>
      <c r="AY5" s="19">
        <v>203.5</v>
      </c>
      <c r="AZ5" s="19">
        <v>217.4</v>
      </c>
      <c r="BA5" s="19">
        <v>224.70000000000002</v>
      </c>
      <c r="BB5" s="19">
        <v>848.8</v>
      </c>
      <c r="BC5" s="19">
        <v>237.8</v>
      </c>
      <c r="BD5" s="19">
        <v>237.8</v>
      </c>
      <c r="BE5" s="19">
        <v>247.7</v>
      </c>
      <c r="BF5" s="19">
        <v>247.7</v>
      </c>
      <c r="BG5" s="19">
        <v>262</v>
      </c>
      <c r="BH5" s="19">
        <v>262</v>
      </c>
      <c r="BI5" s="19">
        <v>276.39999999999998</v>
      </c>
      <c r="BJ5" s="19">
        <v>192.79999999999998</v>
      </c>
      <c r="BK5" s="19">
        <v>1023.8999999999999</v>
      </c>
      <c r="BL5" s="19">
        <v>940.3</v>
      </c>
      <c r="BM5" s="19">
        <v>256.20000000000005</v>
      </c>
      <c r="BN5" s="19">
        <v>261.7</v>
      </c>
      <c r="BO5" s="19">
        <v>264</v>
      </c>
      <c r="BP5" s="19">
        <v>271.60000000000002</v>
      </c>
      <c r="BQ5" s="19">
        <v>1053.5</v>
      </c>
      <c r="BR5" s="19">
        <v>280.90000000000003</v>
      </c>
      <c r="BS5" s="19">
        <v>296.10000000000002</v>
      </c>
      <c r="BT5" s="19">
        <v>302.7</v>
      </c>
      <c r="BU5" s="19">
        <v>318.2</v>
      </c>
      <c r="BV5" s="19">
        <v>1197.9000000000001</v>
      </c>
      <c r="BW5" s="19">
        <v>345</v>
      </c>
      <c r="BX5" s="19">
        <v>378.3</v>
      </c>
    </row>
    <row r="6" spans="2:76" ht="12.75" customHeight="1" x14ac:dyDescent="0.2">
      <c r="B6" s="73" t="s">
        <v>208</v>
      </c>
      <c r="C6" s="21">
        <v>-35.4</v>
      </c>
      <c r="D6" s="21">
        <v>-40.700000000000003</v>
      </c>
      <c r="E6" s="8">
        <v>-51.6</v>
      </c>
      <c r="F6" s="8">
        <v>-66.5</v>
      </c>
      <c r="G6" s="8">
        <v>-77.3</v>
      </c>
      <c r="H6" s="8">
        <v>-22.5</v>
      </c>
      <c r="I6" s="8">
        <v>-24</v>
      </c>
      <c r="J6" s="8">
        <v>-23.4</v>
      </c>
      <c r="K6" s="8">
        <v>-24.8</v>
      </c>
      <c r="L6" s="8">
        <v>-94.7</v>
      </c>
      <c r="M6" s="8">
        <v>-29.8</v>
      </c>
      <c r="N6" s="8">
        <v>-29</v>
      </c>
      <c r="O6" s="8">
        <v>-26.4</v>
      </c>
      <c r="P6" s="8">
        <v>-32.6</v>
      </c>
      <c r="Q6" s="8">
        <v>-117.8</v>
      </c>
      <c r="R6" s="8">
        <v>-35.9</v>
      </c>
      <c r="S6" s="8">
        <v>-36.200000000000003</v>
      </c>
      <c r="T6" s="8">
        <v>-37</v>
      </c>
      <c r="U6" s="8">
        <v>-37.200000000000003</v>
      </c>
      <c r="V6" s="8">
        <v>-146.30000000000001</v>
      </c>
      <c r="W6" s="8">
        <v>-39.9</v>
      </c>
      <c r="X6" s="8">
        <v>-41.4</v>
      </c>
      <c r="Y6" s="8">
        <v>-40.700000000000003</v>
      </c>
      <c r="Z6" s="8">
        <v>-39.1</v>
      </c>
      <c r="AA6" s="8">
        <v>-161.1</v>
      </c>
      <c r="AB6" s="8">
        <v>-44.3</v>
      </c>
      <c r="AC6" s="8">
        <v>-44.6</v>
      </c>
      <c r="AD6" s="8">
        <v>-47.3</v>
      </c>
      <c r="AE6" s="8">
        <v>-54.7</v>
      </c>
      <c r="AF6" s="8">
        <v>-190.8</v>
      </c>
      <c r="AG6" s="8">
        <v>-51</v>
      </c>
      <c r="AH6" s="8">
        <v>-45.3</v>
      </c>
      <c r="AI6" s="8">
        <v>-47.6</v>
      </c>
      <c r="AJ6" s="8">
        <v>-45.3</v>
      </c>
      <c r="AK6" s="8">
        <v>-189.3</v>
      </c>
      <c r="AL6" s="8">
        <v>-46.8</v>
      </c>
      <c r="AM6" s="8">
        <v>-46.4</v>
      </c>
      <c r="AN6" s="8">
        <v>-49.1</v>
      </c>
      <c r="AO6" s="8">
        <v>-51.4</v>
      </c>
      <c r="AP6" s="8">
        <v>-193.7</v>
      </c>
      <c r="AQ6" s="8">
        <v>-51.4</v>
      </c>
      <c r="AR6" s="8">
        <v>-54.3</v>
      </c>
      <c r="AS6" s="8">
        <v>-53.2</v>
      </c>
      <c r="AT6" s="109">
        <v>-61.6</v>
      </c>
      <c r="AU6" s="109">
        <v>-61.300000000000004</v>
      </c>
      <c r="AV6" s="109">
        <v>-220.4</v>
      </c>
      <c r="AW6" s="109">
        <v>-220.1</v>
      </c>
      <c r="AX6" s="109">
        <v>-65</v>
      </c>
      <c r="AY6" s="109">
        <v>-57.7</v>
      </c>
      <c r="AZ6" s="109">
        <v>-57.7</v>
      </c>
      <c r="BA6" s="109">
        <v>-65.400000000000006</v>
      </c>
      <c r="BB6" s="109">
        <v>-245.9</v>
      </c>
      <c r="BC6" s="109">
        <v>-64.2</v>
      </c>
      <c r="BD6" s="109">
        <v>-64.099999999999994</v>
      </c>
      <c r="BE6" s="109">
        <v>-78.400000000000006</v>
      </c>
      <c r="BF6" s="109">
        <v>-78.400000000000006</v>
      </c>
      <c r="BG6" s="109">
        <v>-79.900000000000006</v>
      </c>
      <c r="BH6" s="109">
        <v>-79.900000000000006</v>
      </c>
      <c r="BI6" s="109">
        <v>-81.699999999999989</v>
      </c>
      <c r="BJ6" s="109">
        <v>1.9</v>
      </c>
      <c r="BK6" s="109">
        <v>-304.10000000000002</v>
      </c>
      <c r="BL6" s="109">
        <v>-220.5</v>
      </c>
      <c r="BM6" s="109">
        <v>-53.4</v>
      </c>
      <c r="BN6" s="109">
        <v>-48</v>
      </c>
      <c r="BO6" s="109">
        <v>-50.9</v>
      </c>
      <c r="BP6" s="109">
        <v>-69.2</v>
      </c>
      <c r="BQ6" s="109">
        <v>-221.5</v>
      </c>
      <c r="BR6" s="109">
        <v>-75</v>
      </c>
      <c r="BS6" s="109">
        <v>-71.400000000000006</v>
      </c>
      <c r="BT6" s="109">
        <v>-81.599999999999994</v>
      </c>
      <c r="BU6" s="109">
        <v>-87.6</v>
      </c>
      <c r="BV6" s="109">
        <v>-315.60000000000002</v>
      </c>
      <c r="BW6" s="109">
        <v>-88</v>
      </c>
      <c r="BX6" s="109">
        <v>-110.39999999999999</v>
      </c>
    </row>
    <row r="7" spans="2:76" s="2" customFormat="1" ht="12.75" customHeight="1" x14ac:dyDescent="0.2">
      <c r="B7" s="6" t="s">
        <v>12</v>
      </c>
      <c r="C7" s="5">
        <v>106.6</v>
      </c>
      <c r="D7" s="5">
        <v>143.30000000000001</v>
      </c>
      <c r="E7" s="5">
        <v>168.2</v>
      </c>
      <c r="F7" s="5">
        <v>201.89999999999998</v>
      </c>
      <c r="G7" s="5">
        <v>225.89999999999998</v>
      </c>
      <c r="H7" s="5">
        <v>58.800000000000011</v>
      </c>
      <c r="I7" s="5">
        <v>61.899999999999991</v>
      </c>
      <c r="J7" s="5">
        <v>69.5</v>
      </c>
      <c r="K7" s="5">
        <v>76.000000000000014</v>
      </c>
      <c r="L7" s="5">
        <v>266.40000000000003</v>
      </c>
      <c r="M7" s="5">
        <v>74.8</v>
      </c>
      <c r="N7" s="5">
        <v>82</v>
      </c>
      <c r="O7" s="5">
        <v>91</v>
      </c>
      <c r="P7" s="5">
        <v>89.4</v>
      </c>
      <c r="Q7" s="5">
        <v>337.2</v>
      </c>
      <c r="R7" s="5">
        <v>93.6</v>
      </c>
      <c r="S7" s="5">
        <v>95.6</v>
      </c>
      <c r="T7" s="5">
        <v>99.6</v>
      </c>
      <c r="U7" s="5">
        <v>100.7</v>
      </c>
      <c r="V7" s="5">
        <v>389.39999999999992</v>
      </c>
      <c r="W7" s="5">
        <v>101.89999999999998</v>
      </c>
      <c r="X7" s="5">
        <v>105.69999999999999</v>
      </c>
      <c r="Y7" s="5">
        <v>103.39999999999999</v>
      </c>
      <c r="Z7" s="5">
        <v>103.79999999999998</v>
      </c>
      <c r="AA7" s="5">
        <v>414.79999999999995</v>
      </c>
      <c r="AB7" s="5">
        <v>98.90000000000002</v>
      </c>
      <c r="AC7" s="5">
        <v>95.4</v>
      </c>
      <c r="AD7" s="5">
        <v>94.7</v>
      </c>
      <c r="AE7" s="5">
        <v>92.000000000000014</v>
      </c>
      <c r="AF7" s="5">
        <v>381.09999999999997</v>
      </c>
      <c r="AG7" s="5">
        <v>97.9</v>
      </c>
      <c r="AH7" s="5">
        <v>104.60000000000001</v>
      </c>
      <c r="AI7" s="5">
        <v>106.50000000000003</v>
      </c>
      <c r="AJ7" s="5">
        <v>110.3</v>
      </c>
      <c r="AK7" s="5">
        <v>419.2</v>
      </c>
      <c r="AL7" s="5">
        <v>111.60000000000001</v>
      </c>
      <c r="AM7" s="5">
        <v>113.1</v>
      </c>
      <c r="AN7" s="5">
        <v>114.4</v>
      </c>
      <c r="AO7" s="5">
        <v>119.1</v>
      </c>
      <c r="AP7" s="5">
        <v>458.10000000000008</v>
      </c>
      <c r="AQ7" s="5">
        <v>121.9</v>
      </c>
      <c r="AR7" s="5">
        <v>122.10000000000001</v>
      </c>
      <c r="AS7" s="5">
        <v>135.30000000000001</v>
      </c>
      <c r="AT7" s="5">
        <v>142.4</v>
      </c>
      <c r="AU7" s="5">
        <v>142.69999999999999</v>
      </c>
      <c r="AV7" s="5">
        <v>521.70000000000005</v>
      </c>
      <c r="AW7" s="5">
        <v>522</v>
      </c>
      <c r="AX7" s="5">
        <v>138.20000000000002</v>
      </c>
      <c r="AY7" s="5">
        <v>145.80000000000001</v>
      </c>
      <c r="AZ7" s="5">
        <v>159.69999999999999</v>
      </c>
      <c r="BA7" s="5">
        <v>159.30000000000001</v>
      </c>
      <c r="BB7" s="5">
        <v>602.9</v>
      </c>
      <c r="BC7" s="5">
        <v>173.60000000000002</v>
      </c>
      <c r="BD7" s="5">
        <v>173.70000000000002</v>
      </c>
      <c r="BE7" s="5">
        <v>169.29999999999998</v>
      </c>
      <c r="BF7" s="5">
        <v>169.29999999999998</v>
      </c>
      <c r="BG7" s="5">
        <v>182.1</v>
      </c>
      <c r="BH7" s="5">
        <v>182.1</v>
      </c>
      <c r="BI7" s="5">
        <v>194.7</v>
      </c>
      <c r="BJ7" s="5">
        <v>194.7</v>
      </c>
      <c r="BK7" s="5">
        <v>719.79999999999984</v>
      </c>
      <c r="BL7" s="5">
        <v>719.8</v>
      </c>
      <c r="BM7" s="5">
        <v>202.80000000000004</v>
      </c>
      <c r="BN7" s="5">
        <v>213.7</v>
      </c>
      <c r="BO7" s="5">
        <v>213.1</v>
      </c>
      <c r="BP7" s="5">
        <v>202.40000000000003</v>
      </c>
      <c r="BQ7" s="5">
        <v>832</v>
      </c>
      <c r="BR7" s="5">
        <v>205.90000000000003</v>
      </c>
      <c r="BS7" s="5">
        <v>224.70000000000002</v>
      </c>
      <c r="BT7" s="5">
        <v>221.1</v>
      </c>
      <c r="BU7" s="5">
        <v>230.6</v>
      </c>
      <c r="BV7" s="5">
        <v>882.30000000000007</v>
      </c>
      <c r="BW7" s="5">
        <v>257</v>
      </c>
      <c r="BX7" s="5">
        <v>267.90000000000003</v>
      </c>
    </row>
    <row r="8" spans="2:76" ht="12.75" customHeight="1" x14ac:dyDescent="0.2">
      <c r="B8" s="10" t="s">
        <v>13</v>
      </c>
      <c r="C8" s="21">
        <v>-13.6</v>
      </c>
      <c r="D8" s="21">
        <v>-11.9</v>
      </c>
      <c r="E8" s="8">
        <v>-11.4</v>
      </c>
      <c r="F8" s="8">
        <v>-16.5</v>
      </c>
      <c r="G8" s="8">
        <v>-17.5</v>
      </c>
      <c r="H8" s="8">
        <v>-4.4000000000000004</v>
      </c>
      <c r="I8" s="8">
        <v>-5.0999999999999996</v>
      </c>
      <c r="J8" s="8">
        <v>-5.5</v>
      </c>
      <c r="K8" s="8">
        <v>-5.8</v>
      </c>
      <c r="L8" s="8">
        <v>-20.8</v>
      </c>
      <c r="M8" s="8">
        <v>-5.8000000000000007</v>
      </c>
      <c r="N8" s="8">
        <v>-6</v>
      </c>
      <c r="O8" s="8">
        <v>-6.4</v>
      </c>
      <c r="P8" s="8">
        <v>-6.7</v>
      </c>
      <c r="Q8" s="8">
        <v>-25.1</v>
      </c>
      <c r="R8" s="8">
        <v>-7.9</v>
      </c>
      <c r="S8" s="8">
        <v>-8.9</v>
      </c>
      <c r="T8" s="8">
        <v>-8.5</v>
      </c>
      <c r="U8" s="8">
        <v>-8.3000000000000007</v>
      </c>
      <c r="V8" s="8">
        <v>-33.5</v>
      </c>
      <c r="W8" s="8">
        <v>-8.4</v>
      </c>
      <c r="X8" s="8">
        <v>-8.3000000000000007</v>
      </c>
      <c r="Y8" s="8">
        <v>-9.5</v>
      </c>
      <c r="Z8" s="8">
        <v>-11.4</v>
      </c>
      <c r="AA8" s="8">
        <v>-37.5</v>
      </c>
      <c r="AB8" s="8">
        <v>-10.1</v>
      </c>
      <c r="AC8" s="8">
        <v>-9.3000000000000007</v>
      </c>
      <c r="AD8" s="8">
        <v>-8</v>
      </c>
      <c r="AE8" s="8">
        <v>-10.6</v>
      </c>
      <c r="AF8" s="8">
        <v>-38.1</v>
      </c>
      <c r="AG8" s="8">
        <v>-9.6</v>
      </c>
      <c r="AH8" s="8">
        <v>-10.4</v>
      </c>
      <c r="AI8" s="8">
        <v>-10.1</v>
      </c>
      <c r="AJ8" s="8">
        <v>-10.7</v>
      </c>
      <c r="AK8" s="8">
        <v>-40.700000000000003</v>
      </c>
      <c r="AL8" s="8">
        <v>-9.5</v>
      </c>
      <c r="AM8" s="8">
        <v>-9.4</v>
      </c>
      <c r="AN8" s="8">
        <v>-8.9</v>
      </c>
      <c r="AO8" s="8">
        <v>-10.4</v>
      </c>
      <c r="AP8" s="8">
        <v>-37.9</v>
      </c>
      <c r="AQ8" s="8">
        <v>-12.8</v>
      </c>
      <c r="AR8" s="8">
        <v>-13.1</v>
      </c>
      <c r="AS8" s="8">
        <v>-15.8</v>
      </c>
      <c r="AT8" s="109">
        <v>-23.8</v>
      </c>
      <c r="AU8" s="109">
        <v>-20.7</v>
      </c>
      <c r="AV8" s="109">
        <v>-65.400000000000006</v>
      </c>
      <c r="AW8" s="109">
        <v>-62.300000000000004</v>
      </c>
      <c r="AX8" s="109">
        <v>-13.7</v>
      </c>
      <c r="AY8" s="109">
        <v>-14.3</v>
      </c>
      <c r="AZ8" s="109">
        <v>-14.6</v>
      </c>
      <c r="BA8" s="109">
        <v>-17</v>
      </c>
      <c r="BB8" s="109">
        <v>-59.6</v>
      </c>
      <c r="BC8" s="109">
        <v>-14.6</v>
      </c>
      <c r="BD8" s="109">
        <v>-14.5</v>
      </c>
      <c r="BE8" s="109">
        <v>-20.9</v>
      </c>
      <c r="BF8" s="109">
        <v>-20.8</v>
      </c>
      <c r="BG8" s="109">
        <v>-22.4</v>
      </c>
      <c r="BH8" s="109">
        <v>-22.3</v>
      </c>
      <c r="BI8" s="109">
        <v>-25.7</v>
      </c>
      <c r="BJ8" s="109">
        <v>-25.5</v>
      </c>
      <c r="BK8" s="109">
        <v>-83.6</v>
      </c>
      <c r="BL8" s="109">
        <v>-83.2</v>
      </c>
      <c r="BM8" s="109">
        <v>-22.5</v>
      </c>
      <c r="BN8" s="109">
        <v>-0.8</v>
      </c>
      <c r="BO8" s="109">
        <v>-19.3</v>
      </c>
      <c r="BP8" s="109">
        <v>-27.1</v>
      </c>
      <c r="BQ8" s="109">
        <v>-69.7</v>
      </c>
      <c r="BR8" s="109">
        <v>-27.2</v>
      </c>
      <c r="BS8" s="109">
        <v>-29.7</v>
      </c>
      <c r="BT8" s="109">
        <v>-37</v>
      </c>
      <c r="BU8" s="109">
        <v>-47.3</v>
      </c>
      <c r="BV8" s="109">
        <v>-141.19999999999999</v>
      </c>
      <c r="BW8" s="109">
        <v>-36.1</v>
      </c>
      <c r="BX8" s="109">
        <v>-42.7</v>
      </c>
    </row>
    <row r="9" spans="2:76" ht="12.75" customHeight="1" x14ac:dyDescent="0.2">
      <c r="B9" s="10" t="s">
        <v>195</v>
      </c>
      <c r="C9" s="21">
        <v>-0.4</v>
      </c>
      <c r="D9" s="21">
        <v>-0.6</v>
      </c>
      <c r="E9" s="8">
        <v>-0.7</v>
      </c>
      <c r="F9" s="8">
        <v>-0.7</v>
      </c>
      <c r="G9" s="8">
        <v>-0.6</v>
      </c>
      <c r="H9" s="8">
        <v>-0.2</v>
      </c>
      <c r="I9" s="8">
        <v>-0.2</v>
      </c>
      <c r="J9" s="8">
        <v>-0.2</v>
      </c>
      <c r="K9" s="8">
        <v>-0.2</v>
      </c>
      <c r="L9" s="8">
        <v>-0.7</v>
      </c>
      <c r="M9" s="8">
        <v>-0.2</v>
      </c>
      <c r="N9" s="8">
        <v>-0.2</v>
      </c>
      <c r="O9" s="8">
        <v>-0.1</v>
      </c>
      <c r="P9" s="8">
        <v>-0.2</v>
      </c>
      <c r="Q9" s="8">
        <v>-0.7</v>
      </c>
      <c r="R9" s="8">
        <v>-0.2</v>
      </c>
      <c r="S9" s="8">
        <v>-0.3</v>
      </c>
      <c r="T9" s="8">
        <v>-0.3</v>
      </c>
      <c r="U9" s="8">
        <v>-0.3</v>
      </c>
      <c r="V9" s="8">
        <v>-1.1000000000000001</v>
      </c>
      <c r="W9" s="8">
        <v>-0.3</v>
      </c>
      <c r="X9" s="8">
        <v>-0.3</v>
      </c>
      <c r="Y9" s="8">
        <v>-0.3</v>
      </c>
      <c r="Z9" s="8">
        <v>-0.3</v>
      </c>
      <c r="AA9" s="8">
        <v>-1.1000000000000001</v>
      </c>
      <c r="AB9" s="8">
        <v>-0.3</v>
      </c>
      <c r="AC9" s="8">
        <v>-0.3</v>
      </c>
      <c r="AD9" s="8">
        <v>-0.3</v>
      </c>
      <c r="AE9" s="8">
        <v>-0.3</v>
      </c>
      <c r="AF9" s="8">
        <v>-1.1000000000000001</v>
      </c>
      <c r="AG9" s="8">
        <v>-0.6</v>
      </c>
      <c r="AH9" s="8">
        <v>-0.5</v>
      </c>
      <c r="AI9" s="8">
        <v>-0.6</v>
      </c>
      <c r="AJ9" s="8">
        <v>-0.6</v>
      </c>
      <c r="AK9" s="8">
        <v>-2.2000000000000002</v>
      </c>
      <c r="AL9" s="8">
        <v>-0.7</v>
      </c>
      <c r="AM9" s="8">
        <v>-0.7</v>
      </c>
      <c r="AN9" s="8">
        <v>-0.8</v>
      </c>
      <c r="AO9" s="8">
        <v>-0.8</v>
      </c>
      <c r="AP9" s="8">
        <v>-2.9</v>
      </c>
      <c r="AQ9" s="8">
        <v>-0.6</v>
      </c>
      <c r="AR9" s="8">
        <v>-0.7</v>
      </c>
      <c r="AS9" s="8">
        <v>-1</v>
      </c>
      <c r="AT9" s="109">
        <v>-1.2</v>
      </c>
      <c r="AU9" s="109">
        <v>-1.2</v>
      </c>
      <c r="AV9" s="109">
        <v>-3.5</v>
      </c>
      <c r="AW9" s="109">
        <v>-3.5</v>
      </c>
      <c r="AX9" s="109">
        <v>-1.2</v>
      </c>
      <c r="AY9" s="109">
        <v>-1.2</v>
      </c>
      <c r="AZ9" s="109">
        <v>-1.2</v>
      </c>
      <c r="BA9" s="109">
        <v>-1.3</v>
      </c>
      <c r="BB9" s="109">
        <v>-4.9000000000000004</v>
      </c>
      <c r="BC9" s="109">
        <v>-1.3</v>
      </c>
      <c r="BD9" s="109">
        <v>-1.4</v>
      </c>
      <c r="BE9" s="109">
        <v>-1.3</v>
      </c>
      <c r="BF9" s="109">
        <v>-1.4</v>
      </c>
      <c r="BG9" s="109">
        <v>-1.4</v>
      </c>
      <c r="BH9" s="109">
        <v>-1.4</v>
      </c>
      <c r="BI9" s="109">
        <v>-1.3</v>
      </c>
      <c r="BJ9" s="109">
        <v>-1.4</v>
      </c>
      <c r="BK9" s="109">
        <v>-5.3</v>
      </c>
      <c r="BL9" s="109">
        <v>-5.7</v>
      </c>
      <c r="BM9" s="109">
        <v>-1.7</v>
      </c>
      <c r="BN9" s="109">
        <v>-2.1</v>
      </c>
      <c r="BO9" s="109">
        <v>-2.4</v>
      </c>
      <c r="BP9" s="109">
        <v>-2.2000000000000002</v>
      </c>
      <c r="BQ9" s="109">
        <v>-8.3999999999999986</v>
      </c>
      <c r="BR9" s="109">
        <v>-1.9</v>
      </c>
      <c r="BS9" s="109">
        <v>-1.9</v>
      </c>
      <c r="BT9" s="109">
        <v>-2.2000000000000002</v>
      </c>
      <c r="BU9" s="109">
        <v>-2.2999999999999998</v>
      </c>
      <c r="BV9" s="109">
        <v>-8.3000000000000007</v>
      </c>
      <c r="BW9" s="109">
        <v>-2.2000000000000002</v>
      </c>
      <c r="BX9" s="109">
        <v>-2.2999999999999998</v>
      </c>
    </row>
    <row r="10" spans="2:76" s="2" customFormat="1" ht="12.75" customHeight="1" x14ac:dyDescent="0.2">
      <c r="B10" s="6" t="s">
        <v>154</v>
      </c>
      <c r="C10" s="5">
        <v>92.6</v>
      </c>
      <c r="D10" s="5">
        <v>130.80000000000001</v>
      </c>
      <c r="E10" s="5">
        <v>156.1</v>
      </c>
      <c r="F10" s="5">
        <v>184.7</v>
      </c>
      <c r="G10" s="5">
        <v>207.79999999999998</v>
      </c>
      <c r="H10" s="5">
        <v>54.20000000000001</v>
      </c>
      <c r="I10" s="5">
        <v>56.599999999999987</v>
      </c>
      <c r="J10" s="5">
        <v>63.8</v>
      </c>
      <c r="K10" s="5">
        <v>70.000000000000014</v>
      </c>
      <c r="L10" s="5">
        <v>244.90000000000003</v>
      </c>
      <c r="M10" s="5">
        <v>68.8</v>
      </c>
      <c r="N10" s="5">
        <v>75.8</v>
      </c>
      <c r="O10" s="5">
        <v>84.5</v>
      </c>
      <c r="P10" s="5">
        <v>82.5</v>
      </c>
      <c r="Q10" s="5">
        <v>311.39999999999998</v>
      </c>
      <c r="R10" s="5">
        <v>85.5</v>
      </c>
      <c r="S10" s="5">
        <v>86.4</v>
      </c>
      <c r="T10" s="5">
        <v>90.8</v>
      </c>
      <c r="U10" s="5">
        <v>92.100000000000009</v>
      </c>
      <c r="V10" s="5">
        <v>354.7999999999999</v>
      </c>
      <c r="W10" s="5">
        <v>93.199999999999974</v>
      </c>
      <c r="X10" s="5">
        <v>97.1</v>
      </c>
      <c r="Y10" s="5">
        <v>93.6</v>
      </c>
      <c r="Z10" s="5">
        <v>92.09999999999998</v>
      </c>
      <c r="AA10" s="5">
        <v>376.19999999999993</v>
      </c>
      <c r="AB10" s="5">
        <v>88.500000000000028</v>
      </c>
      <c r="AC10" s="5">
        <v>85.800000000000011</v>
      </c>
      <c r="AD10" s="5">
        <v>86.4</v>
      </c>
      <c r="AE10" s="5">
        <v>81.100000000000023</v>
      </c>
      <c r="AF10" s="5">
        <v>341.89999999999992</v>
      </c>
      <c r="AG10" s="5">
        <v>87.700000000000017</v>
      </c>
      <c r="AH10" s="5">
        <v>93.7</v>
      </c>
      <c r="AI10" s="5">
        <v>95.80000000000004</v>
      </c>
      <c r="AJ10" s="5">
        <v>99</v>
      </c>
      <c r="AK10" s="5">
        <v>376.3</v>
      </c>
      <c r="AL10" s="5">
        <v>101.4</v>
      </c>
      <c r="AM10" s="5">
        <v>102.99999999999999</v>
      </c>
      <c r="AN10" s="5">
        <v>104.7</v>
      </c>
      <c r="AO10" s="5">
        <v>107.89999999999999</v>
      </c>
      <c r="AP10" s="5">
        <v>417.30000000000013</v>
      </c>
      <c r="AQ10" s="5">
        <v>108.50000000000001</v>
      </c>
      <c r="AR10" s="5">
        <v>108.30000000000001</v>
      </c>
      <c r="AS10" s="5">
        <v>118.50000000000001</v>
      </c>
      <c r="AT10" s="5">
        <v>117.4</v>
      </c>
      <c r="AU10" s="5">
        <v>120.79999999999998</v>
      </c>
      <c r="AV10" s="5">
        <v>452.80000000000007</v>
      </c>
      <c r="AW10" s="5">
        <v>456.2</v>
      </c>
      <c r="AX10" s="5">
        <v>123.30000000000001</v>
      </c>
      <c r="AY10" s="5">
        <v>130.30000000000001</v>
      </c>
      <c r="AZ10" s="5">
        <v>143.9</v>
      </c>
      <c r="BA10" s="5">
        <v>141</v>
      </c>
      <c r="BB10" s="5">
        <v>538.4</v>
      </c>
      <c r="BC10" s="5">
        <v>157.70000000000002</v>
      </c>
      <c r="BD10" s="5">
        <v>157.80000000000001</v>
      </c>
      <c r="BE10" s="5">
        <v>147.09999999999997</v>
      </c>
      <c r="BF10" s="5">
        <v>147.09999999999997</v>
      </c>
      <c r="BG10" s="5">
        <v>158.29999999999998</v>
      </c>
      <c r="BH10" s="5">
        <v>158.39999999999998</v>
      </c>
      <c r="BI10" s="5">
        <v>167.7</v>
      </c>
      <c r="BJ10" s="5">
        <v>167.79999999999998</v>
      </c>
      <c r="BK10" s="5">
        <v>630.89999999999986</v>
      </c>
      <c r="BL10" s="5">
        <v>630.89999999999986</v>
      </c>
      <c r="BM10" s="5">
        <v>178.60000000000005</v>
      </c>
      <c r="BN10" s="5">
        <v>210.79999999999998</v>
      </c>
      <c r="BO10" s="5">
        <v>191.39999999999998</v>
      </c>
      <c r="BP10" s="5">
        <v>173.10000000000005</v>
      </c>
      <c r="BQ10" s="5">
        <v>753.9</v>
      </c>
      <c r="BR10" s="5">
        <v>176.80000000000004</v>
      </c>
      <c r="BS10" s="5">
        <v>193.10000000000002</v>
      </c>
      <c r="BT10" s="5">
        <v>181.9</v>
      </c>
      <c r="BU10" s="5">
        <v>181</v>
      </c>
      <c r="BV10" s="5">
        <v>732.80000000000018</v>
      </c>
      <c r="BW10" s="5">
        <v>218.70000000000002</v>
      </c>
      <c r="BX10" s="5">
        <v>222.90000000000003</v>
      </c>
    </row>
    <row r="11" spans="2:76" ht="12.75" customHeight="1" x14ac:dyDescent="0.2">
      <c r="B11" s="10" t="s">
        <v>14</v>
      </c>
      <c r="C11" s="21">
        <v>-0.6</v>
      </c>
      <c r="D11" s="21">
        <v>-0.9</v>
      </c>
      <c r="E11" s="8">
        <v>-0.9</v>
      </c>
      <c r="F11" s="21">
        <v>0</v>
      </c>
      <c r="G11" s="8">
        <v>-0.1</v>
      </c>
      <c r="H11" s="8">
        <v>0</v>
      </c>
      <c r="I11" s="8">
        <v>-0.1</v>
      </c>
      <c r="J11" s="8">
        <v>0</v>
      </c>
      <c r="K11" s="8">
        <v>-0.3</v>
      </c>
      <c r="L11" s="8">
        <v>-0.4</v>
      </c>
      <c r="M11" s="8">
        <v>-0.1</v>
      </c>
      <c r="N11" s="8">
        <v>-0.7</v>
      </c>
      <c r="O11" s="8">
        <v>0</v>
      </c>
      <c r="P11" s="8">
        <v>0</v>
      </c>
      <c r="Q11" s="8">
        <v>-0.7</v>
      </c>
      <c r="R11" s="8">
        <v>-0.1</v>
      </c>
      <c r="S11" s="8">
        <v>-0.1</v>
      </c>
      <c r="T11" s="8">
        <v>-0.1</v>
      </c>
      <c r="U11" s="8">
        <v>-0.1</v>
      </c>
      <c r="V11" s="8">
        <v>-0.5</v>
      </c>
      <c r="W11" s="8">
        <v>0</v>
      </c>
      <c r="X11" s="8">
        <v>0</v>
      </c>
      <c r="Y11" s="8">
        <v>0</v>
      </c>
      <c r="Z11" s="8">
        <v>0</v>
      </c>
      <c r="AA11" s="8">
        <v>-0.1</v>
      </c>
      <c r="AB11" s="8">
        <v>0</v>
      </c>
      <c r="AC11" s="8">
        <v>-0.1</v>
      </c>
      <c r="AD11" s="8">
        <v>-0.1</v>
      </c>
      <c r="AE11" s="8">
        <v>0</v>
      </c>
      <c r="AF11" s="8">
        <v>-0.2</v>
      </c>
      <c r="AG11" s="8">
        <v>0</v>
      </c>
      <c r="AH11" s="8">
        <v>0</v>
      </c>
      <c r="AI11" s="8">
        <v>0</v>
      </c>
      <c r="AJ11" s="8">
        <v>0</v>
      </c>
      <c r="AK11" s="8">
        <v>-0.1</v>
      </c>
      <c r="AL11" s="8">
        <v>0</v>
      </c>
      <c r="AM11" s="8">
        <v>-0.8</v>
      </c>
      <c r="AN11" s="8">
        <v>-0.1</v>
      </c>
      <c r="AO11" s="8">
        <v>0</v>
      </c>
      <c r="AP11" s="8">
        <v>-1.1000000000000001</v>
      </c>
      <c r="AQ11" s="8">
        <v>-0.1</v>
      </c>
      <c r="AR11" s="8">
        <v>-0.1</v>
      </c>
      <c r="AS11" s="8">
        <v>-1.3</v>
      </c>
      <c r="AT11" s="109">
        <v>-0.1</v>
      </c>
      <c r="AU11" s="109">
        <v>-0.1</v>
      </c>
      <c r="AV11" s="109">
        <v>-1.6</v>
      </c>
      <c r="AW11" s="109">
        <v>-1.6</v>
      </c>
      <c r="AX11" s="109">
        <v>-0.1</v>
      </c>
      <c r="AY11" s="109">
        <v>-0.2</v>
      </c>
      <c r="AZ11" s="109">
        <v>-0.1</v>
      </c>
      <c r="BA11" s="109">
        <v>-0.2</v>
      </c>
      <c r="BB11" s="109">
        <v>-0.5</v>
      </c>
      <c r="BC11" s="109">
        <v>-0.1</v>
      </c>
      <c r="BD11" s="109">
        <v>-1</v>
      </c>
      <c r="BE11" s="109">
        <v>-0.1</v>
      </c>
      <c r="BF11" s="109">
        <v>0.7</v>
      </c>
      <c r="BG11" s="109">
        <v>-0.2</v>
      </c>
      <c r="BH11" s="109">
        <v>-0.2</v>
      </c>
      <c r="BI11" s="109">
        <v>-0.2</v>
      </c>
      <c r="BJ11" s="109">
        <v>-0.2</v>
      </c>
      <c r="BK11" s="109">
        <v>-0.6</v>
      </c>
      <c r="BL11" s="109">
        <v>-0.7</v>
      </c>
      <c r="BM11" s="109">
        <v>-0.1</v>
      </c>
      <c r="BN11" s="109">
        <v>-0.2</v>
      </c>
      <c r="BO11" s="109">
        <v>-0.1</v>
      </c>
      <c r="BP11" s="109">
        <v>-0.1</v>
      </c>
      <c r="BQ11" s="109">
        <v>-0.5</v>
      </c>
      <c r="BR11" s="109">
        <v>-0.1</v>
      </c>
      <c r="BS11" s="109">
        <v>-0.1</v>
      </c>
      <c r="BT11" s="109">
        <v>-0.1</v>
      </c>
      <c r="BU11" s="109">
        <v>-0.1</v>
      </c>
      <c r="BV11" s="109">
        <v>-0.5</v>
      </c>
      <c r="BW11" s="109">
        <v>-0.3</v>
      </c>
      <c r="BX11" s="109">
        <v>-0.5</v>
      </c>
    </row>
    <row r="12" spans="2:76" ht="12.75" customHeight="1" x14ac:dyDescent="0.2">
      <c r="B12" s="10" t="s">
        <v>15</v>
      </c>
      <c r="C12" s="21">
        <v>-29.2</v>
      </c>
      <c r="D12" s="21">
        <v>-34.5</v>
      </c>
      <c r="E12" s="8">
        <v>-47.1</v>
      </c>
      <c r="F12" s="8">
        <v>-53.3</v>
      </c>
      <c r="G12" s="8">
        <v>-56.5</v>
      </c>
      <c r="H12" s="8">
        <v>-15.4</v>
      </c>
      <c r="I12" s="8">
        <v>-16.600000000000001</v>
      </c>
      <c r="J12" s="8">
        <v>-18.100000000000001</v>
      </c>
      <c r="K12" s="8">
        <v>-21.1</v>
      </c>
      <c r="L12" s="8">
        <v>-71.3</v>
      </c>
      <c r="M12" s="8">
        <v>-20.3</v>
      </c>
      <c r="N12" s="8">
        <v>-22.8</v>
      </c>
      <c r="O12" s="8">
        <v>-26.3</v>
      </c>
      <c r="P12" s="8">
        <v>-26.3</v>
      </c>
      <c r="Q12" s="8">
        <v>-95.8</v>
      </c>
      <c r="R12" s="8">
        <v>-24.1</v>
      </c>
      <c r="S12" s="8">
        <v>-28.2</v>
      </c>
      <c r="T12" s="8">
        <v>-25.2</v>
      </c>
      <c r="U12" s="8">
        <v>-26.9</v>
      </c>
      <c r="V12" s="8">
        <v>-104.3</v>
      </c>
      <c r="W12" s="8">
        <v>-28.3</v>
      </c>
      <c r="X12" s="8">
        <v>-27.4</v>
      </c>
      <c r="Y12" s="8">
        <v>-28.5</v>
      </c>
      <c r="Z12" s="8">
        <v>-27.2</v>
      </c>
      <c r="AA12" s="8">
        <v>-111.4</v>
      </c>
      <c r="AB12" s="8">
        <v>-27</v>
      </c>
      <c r="AC12" s="8">
        <v>-25.2</v>
      </c>
      <c r="AD12" s="8">
        <v>-23.9</v>
      </c>
      <c r="AE12" s="8">
        <v>-23.1</v>
      </c>
      <c r="AF12" s="8">
        <v>-99.2</v>
      </c>
      <c r="AG12" s="8">
        <v>-23.6</v>
      </c>
      <c r="AH12" s="8">
        <v>-25.6</v>
      </c>
      <c r="AI12" s="8">
        <v>-19.899999999999999</v>
      </c>
      <c r="AJ12" s="8">
        <v>-21.3</v>
      </c>
      <c r="AK12" s="8">
        <v>-90.5</v>
      </c>
      <c r="AL12" s="8">
        <v>-21</v>
      </c>
      <c r="AM12" s="8">
        <v>-25</v>
      </c>
      <c r="AN12" s="8">
        <v>-23.7</v>
      </c>
      <c r="AO12" s="8">
        <v>-20.6</v>
      </c>
      <c r="AP12" s="8">
        <v>-90.4</v>
      </c>
      <c r="AQ12" s="8">
        <v>-24.2</v>
      </c>
      <c r="AR12" s="8">
        <v>-25.1</v>
      </c>
      <c r="AS12" s="8">
        <v>-28.7</v>
      </c>
      <c r="AT12" s="109">
        <v>-24.8</v>
      </c>
      <c r="AU12" s="109">
        <v>-25.6</v>
      </c>
      <c r="AV12" s="109">
        <v>-102.8</v>
      </c>
      <c r="AW12" s="109">
        <v>-103.6</v>
      </c>
      <c r="AX12" s="109">
        <v>-33.200000000000003</v>
      </c>
      <c r="AY12" s="109">
        <v>-31.8</v>
      </c>
      <c r="AZ12" s="109">
        <v>-37.700000000000003</v>
      </c>
      <c r="BA12" s="109">
        <v>-33.9</v>
      </c>
      <c r="BB12" s="109">
        <v>-136.5</v>
      </c>
      <c r="BC12" s="109">
        <v>-36.1</v>
      </c>
      <c r="BD12" s="109">
        <v>-34.4</v>
      </c>
      <c r="BE12" s="109">
        <v>-32.299999999999997</v>
      </c>
      <c r="BF12" s="109">
        <v>-32.299999999999997</v>
      </c>
      <c r="BG12" s="109">
        <v>-35</v>
      </c>
      <c r="BH12" s="109">
        <v>-34.4</v>
      </c>
      <c r="BI12" s="109">
        <v>-39.9</v>
      </c>
      <c r="BJ12" s="109">
        <v>-39.299999999999997</v>
      </c>
      <c r="BK12" s="109">
        <v>-143.5</v>
      </c>
      <c r="BL12" s="109">
        <v>-140.30000000000001</v>
      </c>
      <c r="BM12" s="109">
        <v>-37.200000000000003</v>
      </c>
      <c r="BN12" s="109">
        <v>-88</v>
      </c>
      <c r="BO12" s="109">
        <v>-52.3</v>
      </c>
      <c r="BP12" s="109">
        <v>-50.6</v>
      </c>
      <c r="BQ12" s="109">
        <v>-228.1</v>
      </c>
      <c r="BR12" s="109">
        <v>-52.5</v>
      </c>
      <c r="BS12" s="109">
        <v>-55.2</v>
      </c>
      <c r="BT12" s="109">
        <v>-54.6</v>
      </c>
      <c r="BU12" s="109">
        <v>-51.3</v>
      </c>
      <c r="BV12" s="109">
        <v>-213.6</v>
      </c>
      <c r="BW12" s="109">
        <v>-62.5</v>
      </c>
      <c r="BX12" s="109">
        <v>-61</v>
      </c>
    </row>
    <row r="13" spans="2:76" s="2" customFormat="1" ht="12.75" customHeight="1" x14ac:dyDescent="0.2">
      <c r="B13" s="6" t="s">
        <v>16</v>
      </c>
      <c r="C13" s="5">
        <v>62.8</v>
      </c>
      <c r="D13" s="5">
        <v>95.4</v>
      </c>
      <c r="E13" s="5">
        <v>108.1</v>
      </c>
      <c r="F13" s="5">
        <v>131.39999999999998</v>
      </c>
      <c r="G13" s="5">
        <v>151.19999999999999</v>
      </c>
      <c r="H13" s="5">
        <v>38.800000000000011</v>
      </c>
      <c r="I13" s="5">
        <v>39.899999999999984</v>
      </c>
      <c r="J13" s="5">
        <v>45.699999999999996</v>
      </c>
      <c r="K13" s="5">
        <v>48.600000000000016</v>
      </c>
      <c r="L13" s="5">
        <v>173.20000000000005</v>
      </c>
      <c r="M13" s="5">
        <v>48.400000000000006</v>
      </c>
      <c r="N13" s="5">
        <v>52.3</v>
      </c>
      <c r="O13" s="5">
        <v>58.2</v>
      </c>
      <c r="P13" s="5">
        <v>56.2</v>
      </c>
      <c r="Q13" s="5">
        <v>214.89999999999998</v>
      </c>
      <c r="R13" s="5">
        <v>61.300000000000004</v>
      </c>
      <c r="S13" s="5">
        <v>58.100000000000009</v>
      </c>
      <c r="T13" s="5">
        <v>65.5</v>
      </c>
      <c r="U13" s="5">
        <v>65.100000000000023</v>
      </c>
      <c r="V13" s="5">
        <v>249.99999999999989</v>
      </c>
      <c r="W13" s="5">
        <v>64.899999999999977</v>
      </c>
      <c r="X13" s="5">
        <v>69.699999999999989</v>
      </c>
      <c r="Y13" s="5">
        <v>65.099999999999994</v>
      </c>
      <c r="Z13" s="5">
        <v>64.899999999999977</v>
      </c>
      <c r="AA13" s="5">
        <v>264.69999999999993</v>
      </c>
      <c r="AB13" s="5">
        <v>61.500000000000028</v>
      </c>
      <c r="AC13" s="5">
        <v>60.500000000000014</v>
      </c>
      <c r="AD13" s="5">
        <v>62.400000000000013</v>
      </c>
      <c r="AE13" s="5">
        <v>58.000000000000021</v>
      </c>
      <c r="AF13" s="5">
        <v>242.49999999999994</v>
      </c>
      <c r="AG13" s="5">
        <v>64.100000000000023</v>
      </c>
      <c r="AH13" s="5">
        <v>68.099999999999994</v>
      </c>
      <c r="AI13" s="5">
        <v>75.900000000000034</v>
      </c>
      <c r="AJ13" s="5">
        <v>77.7</v>
      </c>
      <c r="AK13" s="5">
        <v>285.7</v>
      </c>
      <c r="AL13" s="5">
        <v>80.400000000000006</v>
      </c>
      <c r="AM13" s="5">
        <v>77.199999999999989</v>
      </c>
      <c r="AN13" s="5">
        <v>80.900000000000006</v>
      </c>
      <c r="AO13" s="5">
        <v>87.299999999999983</v>
      </c>
      <c r="AP13" s="5">
        <v>325.80000000000007</v>
      </c>
      <c r="AQ13" s="5">
        <v>84.200000000000017</v>
      </c>
      <c r="AR13" s="5">
        <v>83.100000000000023</v>
      </c>
      <c r="AS13" s="5">
        <v>88.500000000000014</v>
      </c>
      <c r="AT13" s="5">
        <v>92.500000000000014</v>
      </c>
      <c r="AU13" s="5">
        <v>95.1</v>
      </c>
      <c r="AV13" s="5">
        <v>348.40000000000003</v>
      </c>
      <c r="AW13" s="5">
        <v>351</v>
      </c>
      <c r="AX13" s="5">
        <v>90.000000000000014</v>
      </c>
      <c r="AY13" s="5">
        <v>98.300000000000026</v>
      </c>
      <c r="AZ13" s="5">
        <v>106.10000000000001</v>
      </c>
      <c r="BA13" s="5">
        <v>106.9</v>
      </c>
      <c r="BB13" s="5">
        <v>401.4</v>
      </c>
      <c r="BC13" s="5">
        <v>121.50000000000003</v>
      </c>
      <c r="BD13" s="5">
        <v>122.4</v>
      </c>
      <c r="BE13" s="5">
        <v>114.69999999999997</v>
      </c>
      <c r="BF13" s="5">
        <v>115.49999999999996</v>
      </c>
      <c r="BG13" s="5">
        <v>123.1</v>
      </c>
      <c r="BH13" s="5">
        <v>123.79999999999998</v>
      </c>
      <c r="BI13" s="5">
        <v>127.6</v>
      </c>
      <c r="BJ13" s="5">
        <v>128.30000000000001</v>
      </c>
      <c r="BK13" s="5">
        <v>486.79999999999984</v>
      </c>
      <c r="BL13" s="5">
        <v>489.89999999999981</v>
      </c>
      <c r="BM13" s="5">
        <v>141.30000000000007</v>
      </c>
      <c r="BN13" s="5">
        <v>122.6</v>
      </c>
      <c r="BO13" s="5">
        <v>139</v>
      </c>
      <c r="BP13" s="5">
        <v>122.40000000000006</v>
      </c>
      <c r="BQ13" s="5">
        <v>525.29999999999995</v>
      </c>
      <c r="BR13" s="5">
        <v>124.20000000000005</v>
      </c>
      <c r="BS13" s="5">
        <v>137.80000000000001</v>
      </c>
      <c r="BT13" s="5">
        <v>127.20000000000002</v>
      </c>
      <c r="BU13" s="5">
        <v>129.60000000000002</v>
      </c>
      <c r="BV13" s="5">
        <v>518.70000000000016</v>
      </c>
      <c r="BW13" s="5">
        <v>155.9</v>
      </c>
      <c r="BX13" s="5">
        <v>161.40000000000003</v>
      </c>
    </row>
    <row r="14" spans="2:76" s="9" customFormat="1" ht="12.75" customHeight="1" x14ac:dyDescent="0.2">
      <c r="B14" s="23" t="s">
        <v>17</v>
      </c>
      <c r="C14" s="9">
        <v>0.442</v>
      </c>
      <c r="D14" s="9">
        <v>0.51800000000000002</v>
      </c>
      <c r="E14" s="9">
        <v>0.49199999999999999</v>
      </c>
      <c r="F14" s="9">
        <v>0.49</v>
      </c>
      <c r="G14" s="9">
        <v>0.499</v>
      </c>
      <c r="H14" s="9">
        <v>0.47699999999999998</v>
      </c>
      <c r="I14" s="9">
        <v>0.46400000000000002</v>
      </c>
      <c r="J14" s="9">
        <v>0.49199999999999999</v>
      </c>
      <c r="K14" s="9">
        <v>0.48199999999999998</v>
      </c>
      <c r="L14" s="9">
        <v>0.48</v>
      </c>
      <c r="M14" s="9">
        <v>0.46300000000000002</v>
      </c>
      <c r="N14" s="9">
        <v>0.47099999999999997</v>
      </c>
      <c r="O14" s="9">
        <v>0.496</v>
      </c>
      <c r="P14" s="9">
        <v>0.46100000000000002</v>
      </c>
      <c r="Q14" s="9">
        <v>0.47199999999999998</v>
      </c>
      <c r="R14" s="9">
        <v>0.47299999999999998</v>
      </c>
      <c r="S14" s="9">
        <v>0.441</v>
      </c>
      <c r="T14" s="9">
        <v>0.48</v>
      </c>
      <c r="U14" s="9">
        <v>0.47199999999999998</v>
      </c>
      <c r="V14" s="9">
        <v>0.46700000000000003</v>
      </c>
      <c r="W14" s="9">
        <v>0.45800000000000002</v>
      </c>
      <c r="X14" s="9">
        <v>0.47399999999999998</v>
      </c>
      <c r="Y14" s="9">
        <v>0.45200000000000001</v>
      </c>
      <c r="Z14" s="9">
        <v>0.45400000000000001</v>
      </c>
      <c r="AA14" s="9">
        <v>0.46</v>
      </c>
      <c r="AB14" s="9">
        <v>0.42899999999999999</v>
      </c>
      <c r="AC14" s="9">
        <v>0.432</v>
      </c>
      <c r="AD14" s="9">
        <v>0.439</v>
      </c>
      <c r="AE14" s="9">
        <v>0.39500000000000002</v>
      </c>
      <c r="AF14" s="9">
        <v>0.42399999999999999</v>
      </c>
      <c r="AG14" s="9">
        <v>0.43</v>
      </c>
      <c r="AH14" s="9">
        <v>0.45400000000000001</v>
      </c>
      <c r="AI14" s="9">
        <v>0.49299999999999999</v>
      </c>
      <c r="AJ14" s="9">
        <v>0.499</v>
      </c>
      <c r="AK14" s="9">
        <v>0.47</v>
      </c>
      <c r="AL14" s="9">
        <v>0.50800000000000001</v>
      </c>
      <c r="AM14" s="9">
        <v>0.48399999999999999</v>
      </c>
      <c r="AN14" s="9">
        <v>0.495</v>
      </c>
      <c r="AO14" s="9">
        <v>0.51200000000000001</v>
      </c>
      <c r="AP14" s="9">
        <v>0.5</v>
      </c>
      <c r="AQ14" s="9">
        <v>0.48599999999999999</v>
      </c>
      <c r="AR14" s="9">
        <v>0.47099999999999997</v>
      </c>
      <c r="AS14" s="9">
        <v>0.46899999999999997</v>
      </c>
      <c r="AT14" s="9">
        <v>0.45300000000000001</v>
      </c>
      <c r="AU14" s="9">
        <v>0.46600000000000003</v>
      </c>
      <c r="AV14" s="9">
        <v>0.46899999999999997</v>
      </c>
      <c r="AW14" s="9">
        <v>0.47299999999999998</v>
      </c>
      <c r="AX14" s="9">
        <v>0.443</v>
      </c>
      <c r="AY14" s="9">
        <v>0.48299999999999998</v>
      </c>
      <c r="AZ14" s="9">
        <v>0.48799999999999999</v>
      </c>
      <c r="BA14" s="9">
        <v>0.47599999999999998</v>
      </c>
      <c r="BB14" s="9">
        <v>0.47299999999999998</v>
      </c>
      <c r="BC14" s="9">
        <v>0.51100000000000001</v>
      </c>
      <c r="BD14" s="9">
        <v>0.51500000000000001</v>
      </c>
      <c r="BE14" s="9">
        <v>0.46300000000000002</v>
      </c>
      <c r="BF14" s="9">
        <v>0.46600000000000003</v>
      </c>
      <c r="BG14" s="9">
        <v>0.47</v>
      </c>
      <c r="BH14" s="9">
        <v>0.47299999999999998</v>
      </c>
      <c r="BI14" s="9">
        <v>0.46200000000000002</v>
      </c>
      <c r="BJ14" s="9">
        <v>0.66500000000000004</v>
      </c>
      <c r="BK14" s="9">
        <v>0.47499999999999998</v>
      </c>
      <c r="BL14" s="9">
        <v>0.52100000000000002</v>
      </c>
      <c r="BM14" s="9">
        <v>0.55200000000000005</v>
      </c>
      <c r="BN14" s="9">
        <v>0.46800000000000003</v>
      </c>
      <c r="BO14" s="9">
        <v>0.52700000000000002</v>
      </c>
      <c r="BP14" s="9">
        <v>0.45100000000000001</v>
      </c>
      <c r="BQ14" s="9">
        <v>0.499</v>
      </c>
      <c r="BR14" s="9">
        <v>0.442</v>
      </c>
      <c r="BS14" s="9">
        <v>0.46500000000000002</v>
      </c>
      <c r="BT14" s="9">
        <v>0.42</v>
      </c>
      <c r="BU14" s="9">
        <v>0.40699999999999997</v>
      </c>
      <c r="BV14" s="9">
        <v>0.433</v>
      </c>
      <c r="BW14" s="9">
        <v>0.45200000000000001</v>
      </c>
      <c r="BX14" s="9">
        <v>0.42699999999999999</v>
      </c>
    </row>
    <row r="15" spans="2:76" s="2" customFormat="1" ht="12.75" customHeight="1" x14ac:dyDescent="0.2">
      <c r="B15" s="6" t="s">
        <v>0</v>
      </c>
      <c r="C15" s="5">
        <v>93</v>
      </c>
      <c r="D15" s="5">
        <v>131.4</v>
      </c>
      <c r="E15" s="5">
        <v>156.80000000000001</v>
      </c>
      <c r="F15" s="5">
        <v>185.39999999999998</v>
      </c>
      <c r="G15" s="5">
        <v>208.39999999999998</v>
      </c>
      <c r="H15" s="5">
        <v>54.400000000000013</v>
      </c>
      <c r="I15" s="5">
        <v>56.799999999999983</v>
      </c>
      <c r="J15" s="5">
        <v>64</v>
      </c>
      <c r="K15" s="5">
        <v>70.200000000000017</v>
      </c>
      <c r="L15" s="5">
        <v>245.60000000000005</v>
      </c>
      <c r="M15" s="5">
        <v>69</v>
      </c>
      <c r="N15" s="5">
        <v>76</v>
      </c>
      <c r="O15" s="5">
        <v>84.600000000000009</v>
      </c>
      <c r="P15" s="5">
        <v>82.7</v>
      </c>
      <c r="Q15" s="5">
        <v>312.09999999999997</v>
      </c>
      <c r="R15" s="5">
        <v>85.7</v>
      </c>
      <c r="S15" s="5">
        <v>86.700000000000017</v>
      </c>
      <c r="T15" s="5">
        <v>91.1</v>
      </c>
      <c r="U15" s="5">
        <v>92.40000000000002</v>
      </c>
      <c r="V15" s="5">
        <v>355.89999999999986</v>
      </c>
      <c r="W15" s="5">
        <v>93.499999999999972</v>
      </c>
      <c r="X15" s="5">
        <v>97.399999999999991</v>
      </c>
      <c r="Y15" s="5">
        <v>93.899999999999991</v>
      </c>
      <c r="Z15" s="5">
        <v>92.399999999999977</v>
      </c>
      <c r="AA15" s="5">
        <v>377.29999999999995</v>
      </c>
      <c r="AB15" s="5">
        <v>88.800000000000026</v>
      </c>
      <c r="AC15" s="5">
        <v>86.100000000000023</v>
      </c>
      <c r="AD15" s="5">
        <v>86.700000000000017</v>
      </c>
      <c r="AE15" s="5">
        <v>81.40000000000002</v>
      </c>
      <c r="AF15" s="5">
        <v>342.99999999999994</v>
      </c>
      <c r="AG15" s="5">
        <v>88.300000000000026</v>
      </c>
      <c r="AH15" s="5">
        <v>94.199999999999989</v>
      </c>
      <c r="AI15" s="5">
        <v>96.400000000000034</v>
      </c>
      <c r="AJ15" s="5">
        <v>99.600000000000009</v>
      </c>
      <c r="AK15" s="5">
        <v>378.5</v>
      </c>
      <c r="AL15" s="5">
        <v>102.10000000000001</v>
      </c>
      <c r="AM15" s="5">
        <v>103.69999999999999</v>
      </c>
      <c r="AN15" s="5">
        <v>105.5</v>
      </c>
      <c r="AO15" s="5">
        <v>108.69999999999999</v>
      </c>
      <c r="AP15" s="5">
        <v>420.20000000000005</v>
      </c>
      <c r="AQ15" s="5">
        <v>109.10000000000002</v>
      </c>
      <c r="AR15" s="5">
        <v>109.00000000000003</v>
      </c>
      <c r="AS15" s="5">
        <v>119.50000000000001</v>
      </c>
      <c r="AT15" s="5">
        <v>118.60000000000002</v>
      </c>
      <c r="AU15" s="5">
        <v>122</v>
      </c>
      <c r="AV15" s="5">
        <v>456.3</v>
      </c>
      <c r="AW15" s="5">
        <v>459.7</v>
      </c>
      <c r="AX15" s="5">
        <v>124.50000000000003</v>
      </c>
      <c r="AY15" s="5">
        <v>131.50000000000003</v>
      </c>
      <c r="AZ15" s="5">
        <v>145.10000000000002</v>
      </c>
      <c r="BA15" s="5">
        <v>142.30000000000001</v>
      </c>
      <c r="BB15" s="5">
        <v>543.29999999999995</v>
      </c>
      <c r="BC15" s="5">
        <v>159.00000000000003</v>
      </c>
      <c r="BD15" s="5">
        <v>159.19999999999999</v>
      </c>
      <c r="BE15" s="5">
        <v>148.39999999999998</v>
      </c>
      <c r="BF15" s="5">
        <v>148.49999999999994</v>
      </c>
      <c r="BG15" s="5">
        <v>159.69999999999999</v>
      </c>
      <c r="BH15" s="5">
        <v>159.79999999999998</v>
      </c>
      <c r="BI15" s="5">
        <v>169</v>
      </c>
      <c r="BJ15" s="5">
        <v>169.20000000000002</v>
      </c>
      <c r="BK15" s="5">
        <v>636.19999999999982</v>
      </c>
      <c r="BL15" s="5">
        <v>636.5999999999998</v>
      </c>
      <c r="BM15" s="5">
        <v>180.30000000000007</v>
      </c>
      <c r="BN15" s="5">
        <v>212.89999999999998</v>
      </c>
      <c r="BO15" s="5">
        <v>193.8</v>
      </c>
      <c r="BP15" s="5">
        <v>175.30000000000007</v>
      </c>
      <c r="BQ15" s="5">
        <v>762.3</v>
      </c>
      <c r="BR15" s="5">
        <v>178.70000000000005</v>
      </c>
      <c r="BS15" s="5">
        <v>195</v>
      </c>
      <c r="BT15" s="5">
        <v>184.10000000000002</v>
      </c>
      <c r="BU15" s="5">
        <v>183.3</v>
      </c>
      <c r="BV15" s="5">
        <v>741.10000000000014</v>
      </c>
      <c r="BW15" s="5">
        <v>220.9</v>
      </c>
      <c r="BX15" s="5">
        <v>225.20000000000005</v>
      </c>
    </row>
    <row r="16" spans="2:76" s="9" customFormat="1" ht="12.75" customHeight="1" x14ac:dyDescent="0.2">
      <c r="B16" s="23" t="s">
        <v>18</v>
      </c>
      <c r="C16" s="9">
        <v>0.65500000000000003</v>
      </c>
      <c r="D16" s="9">
        <v>0.71399999999999997</v>
      </c>
      <c r="E16" s="9">
        <v>0.71299999999999997</v>
      </c>
      <c r="F16" s="9">
        <v>0.69099999999999995</v>
      </c>
      <c r="G16" s="9">
        <v>0.68700000000000006</v>
      </c>
      <c r="H16" s="9">
        <v>0.66900000000000004</v>
      </c>
      <c r="I16" s="9">
        <v>0.66100000000000003</v>
      </c>
      <c r="J16" s="9">
        <v>0.68899999999999995</v>
      </c>
      <c r="K16" s="9">
        <v>0.69599999999999995</v>
      </c>
      <c r="L16" s="9">
        <v>0.68</v>
      </c>
      <c r="M16" s="9">
        <v>0.66</v>
      </c>
      <c r="N16" s="9">
        <v>0.68500000000000005</v>
      </c>
      <c r="O16" s="9">
        <v>0.72099999999999997</v>
      </c>
      <c r="P16" s="9">
        <v>0.67800000000000005</v>
      </c>
      <c r="Q16" s="9">
        <v>0.68600000000000005</v>
      </c>
      <c r="R16" s="9">
        <v>0.66200000000000003</v>
      </c>
      <c r="S16" s="9">
        <v>0.65800000000000003</v>
      </c>
      <c r="T16" s="9">
        <v>0.66700000000000004</v>
      </c>
      <c r="U16" s="9">
        <v>0.67</v>
      </c>
      <c r="V16" s="9">
        <v>0.66400000000000003</v>
      </c>
      <c r="W16" s="9">
        <v>0.65900000000000003</v>
      </c>
      <c r="X16" s="9">
        <v>0.66200000000000003</v>
      </c>
      <c r="Y16" s="9">
        <v>0.65200000000000002</v>
      </c>
      <c r="Z16" s="9">
        <v>0.64700000000000002</v>
      </c>
      <c r="AA16" s="9">
        <v>0.65500000000000003</v>
      </c>
      <c r="AB16" s="9">
        <v>0.62</v>
      </c>
      <c r="AC16" s="9">
        <v>0.61499999999999999</v>
      </c>
      <c r="AD16" s="9">
        <v>0.61099999999999999</v>
      </c>
      <c r="AE16" s="9">
        <v>0.55500000000000005</v>
      </c>
      <c r="AF16" s="9">
        <v>0.6</v>
      </c>
      <c r="AG16" s="9">
        <v>0.59299999999999997</v>
      </c>
      <c r="AH16" s="9">
        <v>0.628</v>
      </c>
      <c r="AI16" s="9">
        <v>0.626</v>
      </c>
      <c r="AJ16" s="9">
        <v>0.64</v>
      </c>
      <c r="AK16" s="9">
        <v>0.622</v>
      </c>
      <c r="AL16" s="9">
        <v>0.64500000000000002</v>
      </c>
      <c r="AM16" s="9">
        <v>0.65</v>
      </c>
      <c r="AN16" s="9">
        <v>0.64500000000000002</v>
      </c>
      <c r="AO16" s="9">
        <v>0.63800000000000001</v>
      </c>
      <c r="AP16" s="9">
        <v>0.64500000000000002</v>
      </c>
      <c r="AQ16" s="9">
        <v>0.63</v>
      </c>
      <c r="AR16" s="9">
        <v>0.61799999999999999</v>
      </c>
      <c r="AS16" s="9">
        <v>0.63400000000000001</v>
      </c>
      <c r="AT16" s="9">
        <v>0.58099999999999996</v>
      </c>
      <c r="AU16" s="9">
        <v>0.59799999999999998</v>
      </c>
      <c r="AV16" s="9">
        <v>0.61499999999999999</v>
      </c>
      <c r="AW16" s="9">
        <v>0.61899999999999999</v>
      </c>
      <c r="AX16" s="9">
        <v>0.61299999999999999</v>
      </c>
      <c r="AY16" s="9">
        <v>0.64600000000000002</v>
      </c>
      <c r="AZ16" s="9">
        <v>0.66700000000000004</v>
      </c>
      <c r="BA16" s="9">
        <v>0.63300000000000001</v>
      </c>
      <c r="BB16" s="9">
        <v>0.64</v>
      </c>
      <c r="BC16" s="9">
        <v>0.66900000000000004</v>
      </c>
      <c r="BD16" s="9">
        <v>0.66900000000000004</v>
      </c>
      <c r="BE16" s="9">
        <v>0.59899999999999998</v>
      </c>
      <c r="BF16" s="9">
        <v>0.6</v>
      </c>
      <c r="BG16" s="9">
        <v>0.61</v>
      </c>
      <c r="BH16" s="9">
        <v>0.61</v>
      </c>
      <c r="BI16" s="9">
        <v>0.61099999999999999</v>
      </c>
      <c r="BJ16" s="9">
        <v>0.878</v>
      </c>
      <c r="BK16" s="9">
        <v>0.621</v>
      </c>
      <c r="BL16" s="9">
        <v>0.67700000000000005</v>
      </c>
      <c r="BM16" s="9">
        <v>0.70399999999999996</v>
      </c>
      <c r="BN16" s="9">
        <v>0.81399999999999995</v>
      </c>
      <c r="BO16" s="9">
        <v>0.73399999999999999</v>
      </c>
      <c r="BP16" s="9">
        <v>0.64500000000000002</v>
      </c>
      <c r="BQ16" s="9">
        <v>0.72399999999999998</v>
      </c>
      <c r="BR16" s="9">
        <v>0.63600000000000001</v>
      </c>
      <c r="BS16" s="9">
        <v>0.65900000000000003</v>
      </c>
      <c r="BT16" s="9">
        <v>0.60799999999999998</v>
      </c>
      <c r="BU16" s="9">
        <v>0.57599999999999996</v>
      </c>
      <c r="BV16" s="9">
        <v>0.61899999999999999</v>
      </c>
      <c r="BW16" s="9">
        <v>0.64</v>
      </c>
      <c r="BX16" s="9">
        <v>0.59499999999999997</v>
      </c>
    </row>
    <row r="17" spans="2:76" ht="13.5" customHeight="1" x14ac:dyDescent="0.2">
      <c r="B17" s="10"/>
      <c r="C17" s="21"/>
      <c r="D17" s="21"/>
      <c r="M17" s="74"/>
      <c r="N17" s="74"/>
      <c r="O17" s="74"/>
      <c r="R17" s="74"/>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row>
    <row r="18" spans="2:76" ht="63.75" x14ac:dyDescent="0.2">
      <c r="B18" s="24" t="s">
        <v>196</v>
      </c>
      <c r="C18" s="25">
        <v>2005</v>
      </c>
      <c r="D18" s="25">
        <v>2006</v>
      </c>
      <c r="E18" s="25">
        <v>2007</v>
      </c>
      <c r="F18" s="26">
        <v>2008</v>
      </c>
      <c r="G18" s="26">
        <v>2009</v>
      </c>
      <c r="H18" s="26" t="s">
        <v>136</v>
      </c>
      <c r="I18" s="26" t="s">
        <v>137</v>
      </c>
      <c r="J18" s="26" t="s">
        <v>138</v>
      </c>
      <c r="K18" s="26" t="s">
        <v>139</v>
      </c>
      <c r="L18" s="26">
        <v>2010</v>
      </c>
      <c r="M18" s="26" t="s">
        <v>140</v>
      </c>
      <c r="N18" s="26" t="s">
        <v>141</v>
      </c>
      <c r="O18" s="26" t="s">
        <v>142</v>
      </c>
      <c r="P18" s="60" t="s">
        <v>143</v>
      </c>
      <c r="Q18" s="26">
        <v>2011</v>
      </c>
      <c r="R18" s="26" t="s">
        <v>145</v>
      </c>
      <c r="S18" s="26" t="s">
        <v>144</v>
      </c>
      <c r="T18" s="26" t="s">
        <v>147</v>
      </c>
      <c r="U18" s="26" t="s">
        <v>148</v>
      </c>
      <c r="V18" s="26">
        <v>2012</v>
      </c>
      <c r="W18" s="26" t="s">
        <v>149</v>
      </c>
      <c r="X18" s="26" t="s">
        <v>150</v>
      </c>
      <c r="Y18" s="26" t="s">
        <v>152</v>
      </c>
      <c r="Z18" s="26" t="s">
        <v>191</v>
      </c>
      <c r="AA18" s="26">
        <v>2013</v>
      </c>
      <c r="AB18" s="26" t="s">
        <v>194</v>
      </c>
      <c r="AC18" s="26" t="s">
        <v>234</v>
      </c>
      <c r="AD18" s="26" t="s">
        <v>235</v>
      </c>
      <c r="AE18" s="26" t="s">
        <v>236</v>
      </c>
      <c r="AF18" s="26">
        <v>2014</v>
      </c>
      <c r="AG18" s="26" t="s">
        <v>237</v>
      </c>
      <c r="AH18" s="26" t="s">
        <v>240</v>
      </c>
      <c r="AI18" s="26" t="s">
        <v>242</v>
      </c>
      <c r="AJ18" s="26" t="s">
        <v>243</v>
      </c>
      <c r="AK18" s="26">
        <v>2015</v>
      </c>
      <c r="AL18" s="26" t="s">
        <v>244</v>
      </c>
      <c r="AM18" s="26" t="s">
        <v>245</v>
      </c>
      <c r="AN18" s="26" t="s">
        <v>246</v>
      </c>
      <c r="AO18" s="26" t="s">
        <v>249</v>
      </c>
      <c r="AP18" s="26">
        <v>2016</v>
      </c>
      <c r="AQ18" s="26" t="s">
        <v>250</v>
      </c>
      <c r="AR18" s="26" t="s">
        <v>251</v>
      </c>
      <c r="AS18" s="26" t="s">
        <v>252</v>
      </c>
      <c r="AT18" s="26" t="s">
        <v>259</v>
      </c>
      <c r="AU18" s="117" t="s">
        <v>260</v>
      </c>
      <c r="AV18" s="117">
        <v>2017</v>
      </c>
      <c r="AW18" s="117" t="s">
        <v>261</v>
      </c>
      <c r="AX18" s="117" t="s">
        <v>275</v>
      </c>
      <c r="AY18" s="117" t="s">
        <v>279</v>
      </c>
      <c r="AZ18" s="117" t="s">
        <v>280</v>
      </c>
      <c r="BA18" s="117" t="s">
        <v>281</v>
      </c>
      <c r="BB18" s="117">
        <v>2018</v>
      </c>
      <c r="BC18" s="117" t="s">
        <v>282</v>
      </c>
      <c r="BD18" s="117" t="s">
        <v>283</v>
      </c>
      <c r="BE18" s="117" t="s">
        <v>290</v>
      </c>
      <c r="BF18" s="117" t="s">
        <v>291</v>
      </c>
      <c r="BG18" s="117" t="s">
        <v>292</v>
      </c>
      <c r="BH18" s="117" t="s">
        <v>293</v>
      </c>
      <c r="BI18" s="117" t="s">
        <v>304</v>
      </c>
      <c r="BJ18" s="117" t="s">
        <v>295</v>
      </c>
      <c r="BK18" s="117" t="s">
        <v>303</v>
      </c>
      <c r="BL18" s="117">
        <v>2019</v>
      </c>
      <c r="BM18" s="117" t="s">
        <v>298</v>
      </c>
      <c r="BN18" s="117" t="s">
        <v>302</v>
      </c>
      <c r="BO18" s="117" t="s">
        <v>305</v>
      </c>
      <c r="BP18" s="117" t="s">
        <v>308</v>
      </c>
      <c r="BQ18" s="117">
        <v>2020</v>
      </c>
      <c r="BR18" s="117" t="s">
        <v>319</v>
      </c>
      <c r="BS18" s="117" t="s">
        <v>320</v>
      </c>
      <c r="BT18" s="117" t="s">
        <v>321</v>
      </c>
      <c r="BU18" s="117" t="s">
        <v>322</v>
      </c>
      <c r="BV18" s="117">
        <v>2021</v>
      </c>
      <c r="BW18" s="117">
        <v>2021</v>
      </c>
      <c r="BX18" s="117">
        <v>2021</v>
      </c>
    </row>
    <row r="19" spans="2:76" ht="12.75" customHeight="1" x14ac:dyDescent="0.2">
      <c r="B19" s="10" t="s">
        <v>155</v>
      </c>
      <c r="C19" s="21">
        <v>78.3</v>
      </c>
      <c r="D19" s="21">
        <v>135.4</v>
      </c>
      <c r="E19" s="8">
        <v>166.2</v>
      </c>
      <c r="F19" s="8">
        <v>225.6</v>
      </c>
      <c r="G19" s="8">
        <v>275</v>
      </c>
      <c r="H19" s="8">
        <v>63</v>
      </c>
      <c r="I19" s="8">
        <v>43.2</v>
      </c>
      <c r="J19" s="8">
        <v>47.7</v>
      </c>
      <c r="K19" s="8">
        <v>67.3</v>
      </c>
      <c r="L19" s="8">
        <v>221.3</v>
      </c>
      <c r="M19" s="8">
        <v>53.7</v>
      </c>
      <c r="N19" s="8">
        <v>52.5</v>
      </c>
      <c r="O19" s="8">
        <v>58.5</v>
      </c>
      <c r="P19" s="8">
        <v>63</v>
      </c>
      <c r="Q19" s="8">
        <v>227.7</v>
      </c>
      <c r="R19" s="8">
        <v>72.599999999999994</v>
      </c>
      <c r="S19" s="8">
        <v>62.6</v>
      </c>
      <c r="T19" s="8">
        <v>70.3</v>
      </c>
      <c r="U19" s="8">
        <v>64.599999999999994</v>
      </c>
      <c r="V19" s="8">
        <v>270.2</v>
      </c>
      <c r="W19" s="8">
        <v>59.9</v>
      </c>
      <c r="X19" s="8">
        <v>60.1</v>
      </c>
      <c r="Y19" s="8">
        <v>70</v>
      </c>
      <c r="Z19" s="8">
        <v>74.7</v>
      </c>
      <c r="AA19" s="8">
        <v>264.60000000000002</v>
      </c>
      <c r="AB19" s="8">
        <v>80.7</v>
      </c>
      <c r="AC19" s="8">
        <v>91.4</v>
      </c>
      <c r="AD19" s="8">
        <v>81</v>
      </c>
      <c r="AE19" s="8">
        <v>97.8</v>
      </c>
      <c r="AF19" s="8">
        <v>350.8</v>
      </c>
      <c r="AG19" s="8">
        <v>94.2</v>
      </c>
      <c r="AH19" s="8">
        <v>84.9</v>
      </c>
      <c r="AI19" s="8">
        <v>86.8</v>
      </c>
      <c r="AJ19" s="8">
        <v>102.7</v>
      </c>
      <c r="AK19" s="8">
        <v>368.6</v>
      </c>
      <c r="AL19" s="8">
        <v>108.9</v>
      </c>
      <c r="AM19" s="8">
        <v>78.599999999999994</v>
      </c>
      <c r="AN19" s="8">
        <v>76.099999999999994</v>
      </c>
      <c r="AO19" s="8">
        <v>84.2</v>
      </c>
      <c r="AP19" s="8">
        <v>347.8</v>
      </c>
      <c r="AQ19" s="8">
        <v>80.7</v>
      </c>
      <c r="AR19" s="8">
        <v>104.9</v>
      </c>
      <c r="AS19" s="8">
        <v>128.6</v>
      </c>
      <c r="AT19" s="118">
        <v>152.30000000000001</v>
      </c>
      <c r="AU19" s="118">
        <v>152.30000000000001</v>
      </c>
      <c r="AV19" s="118">
        <v>466.5</v>
      </c>
      <c r="AW19" s="118">
        <v>466.5</v>
      </c>
      <c r="AX19" s="118">
        <v>168.3</v>
      </c>
      <c r="AY19" s="118">
        <v>149.30000000000001</v>
      </c>
      <c r="AZ19" s="118">
        <v>144.30000000000001</v>
      </c>
      <c r="BA19" s="118">
        <v>137.69999999999999</v>
      </c>
      <c r="BB19" s="118">
        <v>599.5</v>
      </c>
      <c r="BC19" s="118">
        <v>182.4</v>
      </c>
      <c r="BD19" s="118">
        <v>182.4</v>
      </c>
      <c r="BE19" s="118">
        <v>149.5</v>
      </c>
      <c r="BF19" s="118">
        <v>149.5</v>
      </c>
      <c r="BG19" s="118">
        <v>176</v>
      </c>
      <c r="BH19" s="118">
        <v>176</v>
      </c>
      <c r="BI19" s="118">
        <v>234.6</v>
      </c>
      <c r="BJ19" s="118">
        <v>234.6</v>
      </c>
      <c r="BK19" s="118">
        <v>742.4</v>
      </c>
      <c r="BL19" s="118">
        <v>742.4</v>
      </c>
      <c r="BM19" s="118">
        <v>234.7</v>
      </c>
      <c r="BN19" s="118">
        <v>164.1</v>
      </c>
      <c r="BO19" s="118">
        <v>362.5</v>
      </c>
      <c r="BP19" s="118">
        <v>207.9</v>
      </c>
      <c r="BQ19" s="118">
        <v>969.19999999999993</v>
      </c>
      <c r="BR19" s="118">
        <v>203.9</v>
      </c>
      <c r="BS19" s="118">
        <v>231.2</v>
      </c>
      <c r="BT19" s="118">
        <v>268</v>
      </c>
      <c r="BU19" s="118">
        <v>197.6</v>
      </c>
      <c r="BV19" s="118">
        <v>900.7</v>
      </c>
      <c r="BW19" s="118">
        <v>227.2</v>
      </c>
      <c r="BX19" s="118">
        <v>242.20000000000002</v>
      </c>
    </row>
    <row r="20" spans="2:76" ht="12.75" customHeight="1" x14ac:dyDescent="0.2">
      <c r="B20" s="10" t="s">
        <v>9</v>
      </c>
      <c r="C20" s="21">
        <v>-0.2</v>
      </c>
      <c r="D20" s="21">
        <v>-0.2</v>
      </c>
      <c r="E20" s="8">
        <v>-0.4</v>
      </c>
      <c r="F20" s="8">
        <v>-0.4</v>
      </c>
      <c r="G20" s="8">
        <v>-0.5</v>
      </c>
      <c r="H20" s="8">
        <v>-0.1</v>
      </c>
      <c r="I20" s="8">
        <v>-0.2</v>
      </c>
      <c r="J20" s="8">
        <v>-0.1</v>
      </c>
      <c r="K20" s="8">
        <v>-0.2</v>
      </c>
      <c r="L20" s="8">
        <v>-0.5</v>
      </c>
      <c r="M20" s="8">
        <v>-0.2</v>
      </c>
      <c r="N20" s="8">
        <v>-0.1</v>
      </c>
      <c r="O20" s="8">
        <v>-0.2</v>
      </c>
      <c r="P20" s="8">
        <v>-0.1</v>
      </c>
      <c r="Q20" s="8">
        <v>-0.7</v>
      </c>
      <c r="R20" s="8">
        <v>-0.1</v>
      </c>
      <c r="S20" s="8">
        <v>-0.1</v>
      </c>
      <c r="T20" s="8">
        <v>-0.1</v>
      </c>
      <c r="U20" s="8">
        <v>-0.1</v>
      </c>
      <c r="V20" s="8">
        <v>-0.5</v>
      </c>
      <c r="W20" s="8">
        <v>-0.1</v>
      </c>
      <c r="X20" s="8">
        <v>-0.1</v>
      </c>
      <c r="Y20" s="8">
        <v>-0.1</v>
      </c>
      <c r="Z20" s="8">
        <v>-0.1</v>
      </c>
      <c r="AA20" s="8">
        <v>-0.3</v>
      </c>
      <c r="AB20" s="8">
        <v>-0.2</v>
      </c>
      <c r="AC20" s="8">
        <v>-0.2</v>
      </c>
      <c r="AD20" s="8">
        <v>-0.1</v>
      </c>
      <c r="AE20" s="8">
        <v>-0.1</v>
      </c>
      <c r="AF20" s="8">
        <v>-0.5</v>
      </c>
      <c r="AG20" s="8">
        <v>-0.1</v>
      </c>
      <c r="AH20" s="8">
        <v>-0.1</v>
      </c>
      <c r="AI20" s="8">
        <v>-0.1</v>
      </c>
      <c r="AJ20" s="8">
        <v>-0.1</v>
      </c>
      <c r="AK20" s="8">
        <v>-0.4</v>
      </c>
      <c r="AL20" s="8">
        <v>-0.1</v>
      </c>
      <c r="AM20" s="8">
        <v>-0.1</v>
      </c>
      <c r="AN20" s="8">
        <v>-0.1</v>
      </c>
      <c r="AO20" s="8">
        <v>-0.1</v>
      </c>
      <c r="AP20" s="8">
        <v>-0.4</v>
      </c>
      <c r="AQ20" s="8">
        <v>-0.1</v>
      </c>
      <c r="AR20" s="8">
        <v>-0.1</v>
      </c>
      <c r="AS20" s="8">
        <v>-0.1</v>
      </c>
      <c r="AT20" s="118">
        <v>-0.2</v>
      </c>
      <c r="AU20" s="118">
        <v>-0.2</v>
      </c>
      <c r="AV20" s="118">
        <v>-0.4</v>
      </c>
      <c r="AW20" s="118">
        <v>-0.4</v>
      </c>
      <c r="AX20" s="118">
        <v>-0.2</v>
      </c>
      <c r="AY20" s="118">
        <v>-0.2</v>
      </c>
      <c r="AZ20" s="118">
        <v>-0.3</v>
      </c>
      <c r="BA20" s="118">
        <v>-0.3</v>
      </c>
      <c r="BB20" s="118">
        <v>-0.9</v>
      </c>
      <c r="BC20" s="118">
        <v>-0.3</v>
      </c>
      <c r="BD20" s="118">
        <v>-0.3</v>
      </c>
      <c r="BE20" s="118">
        <v>-0.3</v>
      </c>
      <c r="BF20" s="118">
        <v>-0.3</v>
      </c>
      <c r="BG20" s="118">
        <v>-0.6</v>
      </c>
      <c r="BH20" s="118">
        <v>-0.6</v>
      </c>
      <c r="BI20" s="118">
        <v>-0.4</v>
      </c>
      <c r="BJ20" s="118">
        <v>-0.4</v>
      </c>
      <c r="BK20" s="118">
        <v>-1.5</v>
      </c>
      <c r="BL20" s="118">
        <v>-1.5</v>
      </c>
      <c r="BM20" s="118">
        <v>-0.4</v>
      </c>
      <c r="BN20" s="118">
        <v>0.2</v>
      </c>
      <c r="BO20" s="118">
        <v>-0.2</v>
      </c>
      <c r="BP20" s="118">
        <v>-0.4</v>
      </c>
      <c r="BQ20" s="118">
        <v>-0.8</v>
      </c>
      <c r="BR20" s="118">
        <v>-0.2</v>
      </c>
      <c r="BS20" s="118">
        <v>-0.2</v>
      </c>
      <c r="BT20" s="118">
        <v>-0.2</v>
      </c>
      <c r="BU20" s="118">
        <v>-0.2</v>
      </c>
      <c r="BV20" s="118">
        <v>-0.8</v>
      </c>
      <c r="BW20" s="118">
        <v>-0.2</v>
      </c>
      <c r="BX20" s="118">
        <v>-0.30000000000000004</v>
      </c>
    </row>
    <row r="21" spans="2:76" s="2" customFormat="1" ht="12.75" customHeight="1" x14ac:dyDescent="0.2">
      <c r="B21" s="6" t="s">
        <v>39</v>
      </c>
      <c r="C21" s="19">
        <v>78.099999999999994</v>
      </c>
      <c r="D21" s="19">
        <v>135.20000000000002</v>
      </c>
      <c r="E21" s="19">
        <v>165.79999999999998</v>
      </c>
      <c r="F21" s="19">
        <v>225.2</v>
      </c>
      <c r="G21" s="19">
        <v>274.5</v>
      </c>
      <c r="H21" s="19">
        <v>62.9</v>
      </c>
      <c r="I21" s="19">
        <v>43</v>
      </c>
      <c r="J21" s="19">
        <v>47.6</v>
      </c>
      <c r="K21" s="19">
        <v>67.099999999999994</v>
      </c>
      <c r="L21" s="19">
        <v>220.8</v>
      </c>
      <c r="M21" s="19">
        <v>53.5</v>
      </c>
      <c r="N21" s="19">
        <v>52.4</v>
      </c>
      <c r="O21" s="19">
        <v>58.3</v>
      </c>
      <c r="P21" s="19">
        <v>62.9</v>
      </c>
      <c r="Q21" s="19">
        <v>227</v>
      </c>
      <c r="R21" s="19">
        <v>72.5</v>
      </c>
      <c r="S21" s="19">
        <v>62.5</v>
      </c>
      <c r="T21" s="19">
        <v>70.2</v>
      </c>
      <c r="U21" s="19">
        <v>64.5</v>
      </c>
      <c r="V21" s="19">
        <v>269.7</v>
      </c>
      <c r="W21" s="19">
        <v>59.8</v>
      </c>
      <c r="X21" s="19">
        <v>60</v>
      </c>
      <c r="Y21" s="19">
        <v>69.900000000000006</v>
      </c>
      <c r="Z21" s="19">
        <v>74.600000000000009</v>
      </c>
      <c r="AA21" s="19">
        <v>264.3</v>
      </c>
      <c r="AB21" s="19">
        <v>80.5</v>
      </c>
      <c r="AC21" s="19">
        <v>91.2</v>
      </c>
      <c r="AD21" s="19">
        <v>80.900000000000006</v>
      </c>
      <c r="AE21" s="19">
        <v>97.7</v>
      </c>
      <c r="AF21" s="19">
        <v>350.3</v>
      </c>
      <c r="AG21" s="19">
        <v>94.100000000000009</v>
      </c>
      <c r="AH21" s="19">
        <v>84.800000000000011</v>
      </c>
      <c r="AI21" s="19">
        <v>86.7</v>
      </c>
      <c r="AJ21" s="19">
        <v>102.60000000000001</v>
      </c>
      <c r="AK21" s="19">
        <v>368.20000000000005</v>
      </c>
      <c r="AL21" s="19">
        <v>108.80000000000001</v>
      </c>
      <c r="AM21" s="19">
        <v>78.5</v>
      </c>
      <c r="AN21" s="19">
        <v>76</v>
      </c>
      <c r="AO21" s="19">
        <v>84.100000000000009</v>
      </c>
      <c r="AP21" s="19">
        <v>347.40000000000003</v>
      </c>
      <c r="AQ21" s="19">
        <v>80.600000000000009</v>
      </c>
      <c r="AR21" s="19">
        <v>104.80000000000001</v>
      </c>
      <c r="AS21" s="19">
        <v>128.5</v>
      </c>
      <c r="AT21" s="119">
        <v>152.10000000000002</v>
      </c>
      <c r="AU21" s="119">
        <v>152.10000000000002</v>
      </c>
      <c r="AV21" s="119">
        <v>466.1</v>
      </c>
      <c r="AW21" s="119">
        <v>466.1</v>
      </c>
      <c r="AX21" s="119">
        <v>168.10000000000002</v>
      </c>
      <c r="AY21" s="119">
        <v>149.10000000000002</v>
      </c>
      <c r="AZ21" s="119">
        <v>144</v>
      </c>
      <c r="BA21" s="119">
        <v>137.39999999999998</v>
      </c>
      <c r="BB21" s="119">
        <v>598.6</v>
      </c>
      <c r="BC21" s="119">
        <v>182.1</v>
      </c>
      <c r="BD21" s="119">
        <v>182.1</v>
      </c>
      <c r="BE21" s="119">
        <v>149.19999999999999</v>
      </c>
      <c r="BF21" s="119">
        <v>149.19999999999999</v>
      </c>
      <c r="BG21" s="119">
        <v>175.4</v>
      </c>
      <c r="BH21" s="119">
        <v>175.4</v>
      </c>
      <c r="BI21" s="119">
        <v>234.2</v>
      </c>
      <c r="BJ21" s="119">
        <v>234.2</v>
      </c>
      <c r="BK21" s="119">
        <v>740.9</v>
      </c>
      <c r="BL21" s="119">
        <v>740.9</v>
      </c>
      <c r="BM21" s="119">
        <v>234.29999999999998</v>
      </c>
      <c r="BN21" s="119">
        <v>164.29999999999998</v>
      </c>
      <c r="BO21" s="119">
        <v>362.3</v>
      </c>
      <c r="BP21" s="119">
        <v>207.5</v>
      </c>
      <c r="BQ21" s="119">
        <v>968.4</v>
      </c>
      <c r="BR21" s="119">
        <v>203.70000000000002</v>
      </c>
      <c r="BS21" s="119">
        <v>231</v>
      </c>
      <c r="BT21" s="119">
        <v>267.8</v>
      </c>
      <c r="BU21" s="119">
        <v>197.4</v>
      </c>
      <c r="BV21" s="119">
        <v>899.90000000000009</v>
      </c>
      <c r="BW21" s="119">
        <v>227</v>
      </c>
      <c r="BX21" s="119">
        <v>241.9</v>
      </c>
    </row>
    <row r="22" spans="2:76" ht="12.75" customHeight="1" x14ac:dyDescent="0.2">
      <c r="B22" s="10" t="s">
        <v>197</v>
      </c>
      <c r="C22" s="21">
        <v>-65.8</v>
      </c>
      <c r="D22" s="21">
        <v>-120.3</v>
      </c>
      <c r="E22" s="8">
        <v>-152.1</v>
      </c>
      <c r="F22" s="8">
        <v>-207.3</v>
      </c>
      <c r="G22" s="8">
        <v>-254.2</v>
      </c>
      <c r="H22" s="8">
        <v>-57.2</v>
      </c>
      <c r="I22" s="8">
        <v>-38.6</v>
      </c>
      <c r="J22" s="8">
        <v>-44.8</v>
      </c>
      <c r="K22" s="8">
        <v>-60.8</v>
      </c>
      <c r="L22" s="8">
        <v>-201.4</v>
      </c>
      <c r="M22" s="8">
        <v>-46.2</v>
      </c>
      <c r="N22" s="8">
        <v>-45.2</v>
      </c>
      <c r="O22" s="8">
        <v>-51</v>
      </c>
      <c r="P22" s="8">
        <v>-55</v>
      </c>
      <c r="Q22" s="8">
        <v>-197.5</v>
      </c>
      <c r="R22" s="8">
        <v>-63.4</v>
      </c>
      <c r="S22" s="8">
        <v>-55.6</v>
      </c>
      <c r="T22" s="8">
        <v>-61.6</v>
      </c>
      <c r="U22" s="8">
        <v>-56.7</v>
      </c>
      <c r="V22" s="8">
        <v>-237.3</v>
      </c>
      <c r="W22" s="8">
        <v>-48.6</v>
      </c>
      <c r="X22" s="8">
        <v>-48.3</v>
      </c>
      <c r="Y22" s="8">
        <v>-56.4</v>
      </c>
      <c r="Z22" s="8">
        <v>-60.8</v>
      </c>
      <c r="AA22" s="8">
        <v>-214.1</v>
      </c>
      <c r="AB22" s="8">
        <v>-64.900000000000006</v>
      </c>
      <c r="AC22" s="8">
        <v>-71.599999999999994</v>
      </c>
      <c r="AD22" s="8">
        <v>-64</v>
      </c>
      <c r="AE22" s="8">
        <v>-75.8</v>
      </c>
      <c r="AF22" s="8">
        <v>-276.3</v>
      </c>
      <c r="AG22" s="8">
        <v>-72.400000000000006</v>
      </c>
      <c r="AH22" s="8">
        <v>-65.8</v>
      </c>
      <c r="AI22" s="8">
        <v>-67.5</v>
      </c>
      <c r="AJ22" s="8">
        <v>-81.099999999999994</v>
      </c>
      <c r="AK22" s="8">
        <v>-286.7</v>
      </c>
      <c r="AL22" s="8">
        <v>-87.2</v>
      </c>
      <c r="AM22" s="8">
        <v>-62.7</v>
      </c>
      <c r="AN22" s="8">
        <v>-61.2</v>
      </c>
      <c r="AO22" s="8">
        <v>-68.3</v>
      </c>
      <c r="AP22" s="8">
        <v>-279.39999999999998</v>
      </c>
      <c r="AQ22" s="8">
        <v>-66.5</v>
      </c>
      <c r="AR22" s="8">
        <v>-84</v>
      </c>
      <c r="AS22" s="8">
        <v>-110.2</v>
      </c>
      <c r="AT22" s="118">
        <v>-131.30000000000001</v>
      </c>
      <c r="AU22" s="118">
        <v>-131.30000000000001</v>
      </c>
      <c r="AV22" s="118">
        <v>-392.1</v>
      </c>
      <c r="AW22" s="118">
        <v>-392.1</v>
      </c>
      <c r="AX22" s="118">
        <v>-147.6</v>
      </c>
      <c r="AY22" s="118">
        <v>-128.69999999999999</v>
      </c>
      <c r="AZ22" s="118">
        <v>-127</v>
      </c>
      <c r="BA22" s="118">
        <v>-122.5</v>
      </c>
      <c r="BB22" s="118">
        <v>-525.9</v>
      </c>
      <c r="BC22" s="118">
        <v>-162.30000000000001</v>
      </c>
      <c r="BD22" s="118">
        <v>-162.30000000000001</v>
      </c>
      <c r="BE22" s="118">
        <v>-129.6</v>
      </c>
      <c r="BF22" s="118">
        <v>-129.6</v>
      </c>
      <c r="BG22" s="118">
        <v>-151.9</v>
      </c>
      <c r="BH22" s="118">
        <v>-151.9</v>
      </c>
      <c r="BI22" s="118">
        <v>-206.3</v>
      </c>
      <c r="BJ22" s="118">
        <v>-206.3</v>
      </c>
      <c r="BK22" s="118">
        <v>-650.20000000000005</v>
      </c>
      <c r="BL22" s="118">
        <v>-650.1</v>
      </c>
      <c r="BM22" s="118">
        <v>-205.2</v>
      </c>
      <c r="BN22" s="118">
        <v>-152</v>
      </c>
      <c r="BO22" s="118">
        <v>-309.7</v>
      </c>
      <c r="BP22" s="118">
        <v>-165.1</v>
      </c>
      <c r="BQ22" s="118">
        <v>-832</v>
      </c>
      <c r="BR22" s="118">
        <v>-157.1</v>
      </c>
      <c r="BS22" s="118">
        <v>-175</v>
      </c>
      <c r="BT22" s="118">
        <v>-189.4</v>
      </c>
      <c r="BU22" s="118">
        <v>-137.79999999999998</v>
      </c>
      <c r="BV22" s="118">
        <v>-659.30000000000007</v>
      </c>
      <c r="BW22" s="118">
        <v>-154.5</v>
      </c>
      <c r="BX22" s="118">
        <v>-170.49999999999997</v>
      </c>
    </row>
    <row r="23" spans="2:76" s="2" customFormat="1" ht="12.75" customHeight="1" x14ac:dyDescent="0.2">
      <c r="B23" s="6" t="s">
        <v>12</v>
      </c>
      <c r="C23" s="5">
        <v>12.299999999999997</v>
      </c>
      <c r="D23" s="5">
        <v>14.90000000000002</v>
      </c>
      <c r="E23" s="5">
        <v>13.699999999999989</v>
      </c>
      <c r="F23" s="5">
        <v>17.899999999999977</v>
      </c>
      <c r="G23" s="5">
        <v>20.300000000000011</v>
      </c>
      <c r="H23" s="5">
        <v>5.6999999999999957</v>
      </c>
      <c r="I23" s="5">
        <v>4.3999999999999986</v>
      </c>
      <c r="J23" s="5">
        <v>2.8000000000000043</v>
      </c>
      <c r="K23" s="5">
        <v>6.2999999999999972</v>
      </c>
      <c r="L23" s="5">
        <v>19.400000000000006</v>
      </c>
      <c r="M23" s="5">
        <v>7.2999999999999972</v>
      </c>
      <c r="N23" s="5">
        <v>7.2</v>
      </c>
      <c r="O23" s="5">
        <v>7.3</v>
      </c>
      <c r="P23" s="5">
        <v>7.9</v>
      </c>
      <c r="Q23" s="5">
        <v>29.5</v>
      </c>
      <c r="R23" s="5">
        <v>9.1</v>
      </c>
      <c r="S23" s="5">
        <v>6.9</v>
      </c>
      <c r="T23" s="5">
        <v>8.6</v>
      </c>
      <c r="U23" s="5">
        <v>7.7999999999999972</v>
      </c>
      <c r="V23" s="5">
        <v>32.399999999999977</v>
      </c>
      <c r="W23" s="5">
        <v>11.199999999999996</v>
      </c>
      <c r="X23" s="5">
        <v>11.700000000000003</v>
      </c>
      <c r="Y23" s="5">
        <v>13.500000000000007</v>
      </c>
      <c r="Z23" s="5">
        <v>13.800000000000011</v>
      </c>
      <c r="AA23" s="5">
        <v>50.200000000000017</v>
      </c>
      <c r="AB23" s="5">
        <v>15.599999999999994</v>
      </c>
      <c r="AC23" s="5">
        <v>19.600000000000009</v>
      </c>
      <c r="AD23" s="5">
        <v>16.900000000000006</v>
      </c>
      <c r="AE23" s="5">
        <v>21.900000000000006</v>
      </c>
      <c r="AF23" s="5">
        <v>74</v>
      </c>
      <c r="AG23" s="5">
        <v>21.700000000000003</v>
      </c>
      <c r="AH23" s="5">
        <v>19.000000000000014</v>
      </c>
      <c r="AI23" s="5">
        <v>19.200000000000003</v>
      </c>
      <c r="AJ23" s="5">
        <v>21.500000000000014</v>
      </c>
      <c r="AK23" s="5">
        <v>81.500000000000057</v>
      </c>
      <c r="AL23" s="5">
        <v>21.600000000000009</v>
      </c>
      <c r="AM23" s="5">
        <v>15.799999999999997</v>
      </c>
      <c r="AN23" s="5">
        <v>14.799999999999997</v>
      </c>
      <c r="AO23" s="5">
        <v>15.800000000000011</v>
      </c>
      <c r="AP23" s="5">
        <v>68.000000000000057</v>
      </c>
      <c r="AQ23" s="5">
        <v>14.100000000000009</v>
      </c>
      <c r="AR23" s="5">
        <v>20.800000000000011</v>
      </c>
      <c r="AS23" s="5">
        <v>18.299999999999997</v>
      </c>
      <c r="AT23" s="119">
        <v>20.800000000000011</v>
      </c>
      <c r="AU23" s="119">
        <v>20.800000000000011</v>
      </c>
      <c r="AV23" s="119">
        <v>74</v>
      </c>
      <c r="AW23" s="119">
        <v>74</v>
      </c>
      <c r="AX23" s="119">
        <v>20.500000000000028</v>
      </c>
      <c r="AY23" s="119">
        <v>20.400000000000034</v>
      </c>
      <c r="AZ23" s="119">
        <v>17</v>
      </c>
      <c r="BA23" s="119">
        <v>14.899999999999977</v>
      </c>
      <c r="BB23" s="119">
        <v>72.700000000000045</v>
      </c>
      <c r="BC23" s="119">
        <v>19.799999999999983</v>
      </c>
      <c r="BD23" s="119">
        <v>19.799999999999983</v>
      </c>
      <c r="BE23" s="119">
        <v>19.599999999999994</v>
      </c>
      <c r="BF23" s="119">
        <v>19.599999999999994</v>
      </c>
      <c r="BG23" s="119">
        <v>23.5</v>
      </c>
      <c r="BH23" s="119">
        <v>23.5</v>
      </c>
      <c r="BI23" s="119">
        <v>27.899999999999977</v>
      </c>
      <c r="BJ23" s="119">
        <v>27.899999999999977</v>
      </c>
      <c r="BK23" s="119">
        <v>90.699999999999932</v>
      </c>
      <c r="BL23" s="119">
        <v>90.799999999999955</v>
      </c>
      <c r="BM23" s="119">
        <v>29.099999999999994</v>
      </c>
      <c r="BN23" s="119">
        <v>12.299999999999983</v>
      </c>
      <c r="BO23" s="119">
        <v>52.600000000000023</v>
      </c>
      <c r="BP23" s="119">
        <v>42.400000000000006</v>
      </c>
      <c r="BQ23" s="119">
        <v>136.39999999999998</v>
      </c>
      <c r="BR23" s="119">
        <v>46.600000000000023</v>
      </c>
      <c r="BS23" s="119">
        <v>56</v>
      </c>
      <c r="BT23" s="119">
        <v>78.400000000000006</v>
      </c>
      <c r="BU23" s="119">
        <v>59.600000000000023</v>
      </c>
      <c r="BV23" s="119">
        <v>240.60000000000002</v>
      </c>
      <c r="BW23" s="119">
        <v>72.5</v>
      </c>
      <c r="BX23" s="119">
        <v>71.400000000000034</v>
      </c>
    </row>
    <row r="24" spans="2:76" ht="12.75" customHeight="1" x14ac:dyDescent="0.2">
      <c r="B24" s="10" t="s">
        <v>13</v>
      </c>
      <c r="C24" s="21">
        <v>-4.8</v>
      </c>
      <c r="D24" s="21">
        <v>-8.8000000000000007</v>
      </c>
      <c r="E24" s="8">
        <v>-8.6</v>
      </c>
      <c r="F24" s="8">
        <v>-12.5</v>
      </c>
      <c r="G24" s="8">
        <v>-20.7</v>
      </c>
      <c r="H24" s="8">
        <v>-4.4000000000000004</v>
      </c>
      <c r="I24" s="8">
        <v>-3.8</v>
      </c>
      <c r="J24" s="8">
        <v>-3.5</v>
      </c>
      <c r="K24" s="8">
        <v>-5.4</v>
      </c>
      <c r="L24" s="8">
        <v>-17.100000000000001</v>
      </c>
      <c r="M24" s="8">
        <v>-3.9</v>
      </c>
      <c r="N24" s="8">
        <v>-3.9</v>
      </c>
      <c r="O24" s="8">
        <v>-4.9000000000000004</v>
      </c>
      <c r="P24" s="8">
        <v>-5.5</v>
      </c>
      <c r="Q24" s="8">
        <v>-18.100000000000001</v>
      </c>
      <c r="R24" s="8">
        <v>-6.7</v>
      </c>
      <c r="S24" s="8">
        <v>-5.5</v>
      </c>
      <c r="T24" s="8">
        <v>-6.4</v>
      </c>
      <c r="U24" s="8">
        <v>-6.4</v>
      </c>
      <c r="V24" s="8">
        <v>-25.1</v>
      </c>
      <c r="W24" s="8">
        <v>-5.9</v>
      </c>
      <c r="X24" s="8">
        <v>-5.5</v>
      </c>
      <c r="Y24" s="8">
        <v>-5.5</v>
      </c>
      <c r="Z24" s="8">
        <v>-6.4</v>
      </c>
      <c r="AA24" s="8">
        <v>-23.4</v>
      </c>
      <c r="AB24" s="8">
        <v>-6.4</v>
      </c>
      <c r="AC24" s="8">
        <v>-8.5</v>
      </c>
      <c r="AD24" s="8">
        <v>-9.1999999999999993</v>
      </c>
      <c r="AE24" s="8">
        <v>-8.6</v>
      </c>
      <c r="AF24" s="8">
        <v>-32.6</v>
      </c>
      <c r="AG24" s="8">
        <v>-7.1</v>
      </c>
      <c r="AH24" s="8">
        <v>-7.7</v>
      </c>
      <c r="AI24" s="8">
        <v>-7.8</v>
      </c>
      <c r="AJ24" s="8">
        <v>-11.1</v>
      </c>
      <c r="AK24" s="8">
        <v>-33.6</v>
      </c>
      <c r="AL24" s="8">
        <v>-9.8000000000000007</v>
      </c>
      <c r="AM24" s="8">
        <v>-7.9</v>
      </c>
      <c r="AN24" s="8">
        <v>-6.8</v>
      </c>
      <c r="AO24" s="8">
        <v>-6.4</v>
      </c>
      <c r="AP24" s="8">
        <v>-31</v>
      </c>
      <c r="AQ24" s="8">
        <v>-6.3</v>
      </c>
      <c r="AR24" s="8">
        <v>-7.8</v>
      </c>
      <c r="AS24" s="8">
        <v>-7.8</v>
      </c>
      <c r="AT24" s="118">
        <v>-10.7</v>
      </c>
      <c r="AU24" s="118">
        <v>-10.7</v>
      </c>
      <c r="AV24" s="118">
        <v>-32.700000000000003</v>
      </c>
      <c r="AW24" s="118">
        <v>-32.700000000000003</v>
      </c>
      <c r="AX24" s="118">
        <v>-10.5</v>
      </c>
      <c r="AY24" s="118">
        <v>-10.1</v>
      </c>
      <c r="AZ24" s="118">
        <v>-8.6999999999999993</v>
      </c>
      <c r="BA24" s="118">
        <v>-7.4</v>
      </c>
      <c r="BB24" s="118">
        <v>-36.6</v>
      </c>
      <c r="BC24" s="118">
        <v>-8.6</v>
      </c>
      <c r="BD24" s="118">
        <v>-7.3</v>
      </c>
      <c r="BE24" s="118">
        <v>-9</v>
      </c>
      <c r="BF24" s="118">
        <v>-7.2</v>
      </c>
      <c r="BG24" s="118">
        <v>-10.199999999999999</v>
      </c>
      <c r="BH24" s="118">
        <v>-8.6999999999999993</v>
      </c>
      <c r="BI24" s="118">
        <v>-13.6</v>
      </c>
      <c r="BJ24" s="118">
        <v>-11.7</v>
      </c>
      <c r="BK24" s="118">
        <v>-41.4</v>
      </c>
      <c r="BL24" s="118">
        <v>-35</v>
      </c>
      <c r="BM24" s="118">
        <v>-13.4</v>
      </c>
      <c r="BN24" s="118">
        <v>-10.4</v>
      </c>
      <c r="BO24" s="118">
        <v>-13.6</v>
      </c>
      <c r="BP24" s="118">
        <v>-13.4</v>
      </c>
      <c r="BQ24" s="118">
        <v>-50.8</v>
      </c>
      <c r="BR24" s="118">
        <v>-13.7</v>
      </c>
      <c r="BS24" s="118">
        <v>-14.7</v>
      </c>
      <c r="BT24" s="118">
        <v>-19</v>
      </c>
      <c r="BU24" s="118">
        <v>-23.8</v>
      </c>
      <c r="BV24" s="118">
        <v>-71.2</v>
      </c>
      <c r="BW24" s="118">
        <v>-19</v>
      </c>
      <c r="BX24" s="118">
        <v>-26.4</v>
      </c>
    </row>
    <row r="25" spans="2:76" ht="12.75" customHeight="1" x14ac:dyDescent="0.2">
      <c r="B25" s="10" t="s">
        <v>19</v>
      </c>
      <c r="C25" s="21">
        <v>-28.6</v>
      </c>
      <c r="D25" s="21">
        <v>-28.8</v>
      </c>
      <c r="E25" s="8">
        <v>-35.6</v>
      </c>
      <c r="F25" s="8">
        <v>-96.6</v>
      </c>
      <c r="G25" s="8">
        <v>-89.1</v>
      </c>
      <c r="H25" s="8">
        <v>-17.5</v>
      </c>
      <c r="I25" s="8">
        <v>-20.2</v>
      </c>
      <c r="J25" s="8">
        <v>-17.399999999999999</v>
      </c>
      <c r="K25" s="8">
        <v>-25.4</v>
      </c>
      <c r="L25" s="8">
        <v>-80.400000000000006</v>
      </c>
      <c r="M25" s="8">
        <v>-27.6</v>
      </c>
      <c r="N25" s="8">
        <v>-27.3</v>
      </c>
      <c r="O25" s="8">
        <v>-28.6</v>
      </c>
      <c r="P25" s="8">
        <v>-31.6</v>
      </c>
      <c r="Q25" s="8">
        <v>-115.1</v>
      </c>
      <c r="R25" s="8">
        <v>-31.4</v>
      </c>
      <c r="S25" s="8">
        <v>-49.7</v>
      </c>
      <c r="T25" s="8">
        <v>-44.4</v>
      </c>
      <c r="U25" s="8">
        <v>-38.700000000000003</v>
      </c>
      <c r="V25" s="8">
        <v>-164.2</v>
      </c>
      <c r="W25" s="8">
        <v>-42.1</v>
      </c>
      <c r="X25" s="8">
        <v>-34.1</v>
      </c>
      <c r="Y25" s="8">
        <v>-32.9</v>
      </c>
      <c r="Z25" s="8">
        <v>-34.1</v>
      </c>
      <c r="AA25" s="8">
        <v>-143.19999999999999</v>
      </c>
      <c r="AB25" s="8">
        <v>-34.6</v>
      </c>
      <c r="AC25" s="8">
        <v>-28</v>
      </c>
      <c r="AD25" s="8">
        <v>-30</v>
      </c>
      <c r="AE25" s="8">
        <v>-36.700000000000003</v>
      </c>
      <c r="AF25" s="8">
        <v>-129.30000000000001</v>
      </c>
      <c r="AG25" s="8">
        <v>-37.299999999999997</v>
      </c>
      <c r="AH25" s="8">
        <v>-28.5</v>
      </c>
      <c r="AI25" s="8">
        <v>-27.7</v>
      </c>
      <c r="AJ25" s="8">
        <v>-31.1</v>
      </c>
      <c r="AK25" s="8">
        <v>-124.7</v>
      </c>
      <c r="AL25" s="8">
        <v>-32.9</v>
      </c>
      <c r="AM25" s="8">
        <v>-29.6</v>
      </c>
      <c r="AN25" s="8">
        <v>-28.3</v>
      </c>
      <c r="AO25" s="8">
        <v>-27.7</v>
      </c>
      <c r="AP25" s="8">
        <v>-118.5</v>
      </c>
      <c r="AQ25" s="8">
        <v>-27.8</v>
      </c>
      <c r="AR25" s="8">
        <v>-25.7</v>
      </c>
      <c r="AS25" s="8">
        <v>-28.5</v>
      </c>
      <c r="AT25" s="118">
        <v>-32.200000000000003</v>
      </c>
      <c r="AU25" s="118">
        <v>-32.200000000000003</v>
      </c>
      <c r="AV25" s="118">
        <v>-114.3</v>
      </c>
      <c r="AW25" s="118">
        <v>-114.3</v>
      </c>
      <c r="AX25" s="118">
        <v>-35.299999999999997</v>
      </c>
      <c r="AY25" s="118">
        <v>-34.6</v>
      </c>
      <c r="AZ25" s="118">
        <v>-42.3</v>
      </c>
      <c r="BA25" s="118">
        <v>-47.6</v>
      </c>
      <c r="BB25" s="118">
        <v>-159.9</v>
      </c>
      <c r="BC25" s="118">
        <v>-55.4</v>
      </c>
      <c r="BD25" s="118">
        <v>-55.4</v>
      </c>
      <c r="BE25" s="118">
        <v>-52.2</v>
      </c>
      <c r="BF25" s="118">
        <v>-52.2</v>
      </c>
      <c r="BG25" s="118">
        <v>-50.8</v>
      </c>
      <c r="BH25" s="118">
        <v>-50.8</v>
      </c>
      <c r="BI25" s="118">
        <v>-60.3</v>
      </c>
      <c r="BJ25" s="118">
        <v>-60.3</v>
      </c>
      <c r="BK25" s="118">
        <v>-218.7</v>
      </c>
      <c r="BL25" s="118">
        <v>-218.7</v>
      </c>
      <c r="BM25" s="118">
        <v>-36.700000000000003</v>
      </c>
      <c r="BN25" s="118">
        <v>-32.299999999999997</v>
      </c>
      <c r="BO25" s="118">
        <v>-33.700000000000003</v>
      </c>
      <c r="BP25" s="118">
        <v>-27.7</v>
      </c>
      <c r="BQ25" s="118">
        <v>-130.4</v>
      </c>
      <c r="BR25" s="118">
        <v>-20.6</v>
      </c>
      <c r="BS25" s="118">
        <v>-15.3</v>
      </c>
      <c r="BT25" s="118">
        <v>-15.2</v>
      </c>
      <c r="BU25" s="118">
        <v>-20.399999999999999</v>
      </c>
      <c r="BV25" s="118">
        <v>-71.400000000000006</v>
      </c>
      <c r="BW25" s="118">
        <v>-21.9</v>
      </c>
      <c r="BX25" s="118">
        <v>-26.3</v>
      </c>
    </row>
    <row r="26" spans="2:76" ht="12.75" customHeight="1" x14ac:dyDescent="0.2">
      <c r="B26" s="10" t="s">
        <v>195</v>
      </c>
      <c r="C26" s="21">
        <v>0</v>
      </c>
      <c r="D26" s="21">
        <v>0</v>
      </c>
      <c r="E26" s="8">
        <v>0</v>
      </c>
      <c r="F26" s="8">
        <v>0</v>
      </c>
      <c r="G26" s="8">
        <v>-0.1</v>
      </c>
      <c r="H26" s="8">
        <v>0</v>
      </c>
      <c r="I26" s="8">
        <v>0</v>
      </c>
      <c r="J26" s="8">
        <v>0</v>
      </c>
      <c r="K26" s="81">
        <v>0</v>
      </c>
      <c r="L26" s="8">
        <v>-0.1</v>
      </c>
      <c r="M26" s="81">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-0.6</v>
      </c>
      <c r="AF26" s="8">
        <v>-0.6</v>
      </c>
      <c r="AG26" s="8">
        <v>-0.5</v>
      </c>
      <c r="AH26" s="8">
        <v>-0.5</v>
      </c>
      <c r="AI26" s="8">
        <v>-0.5</v>
      </c>
      <c r="AJ26" s="8">
        <v>-0.6</v>
      </c>
      <c r="AK26" s="8">
        <v>-2</v>
      </c>
      <c r="AL26" s="8">
        <v>-0.6</v>
      </c>
      <c r="AM26" s="8">
        <v>-0.5</v>
      </c>
      <c r="AN26" s="8">
        <v>-0.4</v>
      </c>
      <c r="AO26" s="8">
        <v>-0.3</v>
      </c>
      <c r="AP26" s="8">
        <v>-1.8</v>
      </c>
      <c r="AQ26" s="8">
        <v>-0.3</v>
      </c>
      <c r="AR26" s="8">
        <v>-0.4</v>
      </c>
      <c r="AS26" s="8">
        <v>-0.4</v>
      </c>
      <c r="AT26" s="118">
        <v>-0.5</v>
      </c>
      <c r="AU26" s="118">
        <v>-0.5</v>
      </c>
      <c r="AV26" s="118">
        <v>-1.7</v>
      </c>
      <c r="AW26" s="118">
        <v>-1.7</v>
      </c>
      <c r="AX26" s="118">
        <v>-0.5</v>
      </c>
      <c r="AY26" s="118">
        <v>-0.5</v>
      </c>
      <c r="AZ26" s="118">
        <v>-0.4</v>
      </c>
      <c r="BA26" s="118">
        <v>-0.3</v>
      </c>
      <c r="BB26" s="118">
        <v>-1.7</v>
      </c>
      <c r="BC26" s="118">
        <v>-0.4</v>
      </c>
      <c r="BD26" s="118">
        <v>-1.6</v>
      </c>
      <c r="BE26" s="118">
        <v>0</v>
      </c>
      <c r="BF26" s="118">
        <v>-1.5</v>
      </c>
      <c r="BG26" s="118">
        <v>-0.4</v>
      </c>
      <c r="BH26" s="118">
        <v>-1.6</v>
      </c>
      <c r="BI26" s="118">
        <v>-0.5</v>
      </c>
      <c r="BJ26" s="118">
        <v>-2</v>
      </c>
      <c r="BK26" s="118">
        <v>-1.5</v>
      </c>
      <c r="BL26" s="118">
        <v>-6.7</v>
      </c>
      <c r="BM26" s="118">
        <v>-2.1</v>
      </c>
      <c r="BN26" s="118">
        <v>-2.8</v>
      </c>
      <c r="BO26" s="118">
        <v>-2.9</v>
      </c>
      <c r="BP26" s="118">
        <v>-2.2000000000000002</v>
      </c>
      <c r="BQ26" s="118">
        <v>-10</v>
      </c>
      <c r="BR26" s="118">
        <v>-2.2000000000000002</v>
      </c>
      <c r="BS26" s="118">
        <v>-2.4</v>
      </c>
      <c r="BT26" s="118">
        <v>-3.4</v>
      </c>
      <c r="BU26" s="118">
        <v>-3.4</v>
      </c>
      <c r="BV26" s="118">
        <v>-11.4</v>
      </c>
      <c r="BW26" s="118">
        <v>-3.7</v>
      </c>
      <c r="BX26" s="118">
        <v>-4</v>
      </c>
    </row>
    <row r="27" spans="2:76" s="2" customFormat="1" ht="12.75" customHeight="1" x14ac:dyDescent="0.2">
      <c r="B27" s="6" t="s">
        <v>156</v>
      </c>
      <c r="C27" s="5">
        <v>-21.100000000000005</v>
      </c>
      <c r="D27" s="5">
        <v>-22.699999999999982</v>
      </c>
      <c r="E27" s="5">
        <v>-30.500000000000014</v>
      </c>
      <c r="F27" s="5">
        <v>-91.200000000000017</v>
      </c>
      <c r="G27" s="5">
        <v>-89.59999999999998</v>
      </c>
      <c r="H27" s="5">
        <v>-16.200000000000003</v>
      </c>
      <c r="I27" s="5">
        <v>-19.600000000000001</v>
      </c>
      <c r="J27" s="5">
        <v>-18.099999999999994</v>
      </c>
      <c r="K27" s="5">
        <v>-24.5</v>
      </c>
      <c r="L27" s="5">
        <v>-78.199999999999989</v>
      </c>
      <c r="M27" s="5">
        <v>-24.200000000000003</v>
      </c>
      <c r="N27" s="5">
        <v>-24</v>
      </c>
      <c r="O27" s="5">
        <v>-26.2</v>
      </c>
      <c r="P27" s="5">
        <v>-29.2</v>
      </c>
      <c r="Q27" s="5">
        <v>-103.7</v>
      </c>
      <c r="R27" s="5">
        <v>-29</v>
      </c>
      <c r="S27" s="5">
        <v>-48.3</v>
      </c>
      <c r="T27" s="5">
        <v>-42.2</v>
      </c>
      <c r="U27" s="5">
        <v>-37.300000000000004</v>
      </c>
      <c r="V27" s="5">
        <v>-156.9</v>
      </c>
      <c r="W27" s="5">
        <v>-36.800000000000004</v>
      </c>
      <c r="X27" s="5">
        <v>-27.9</v>
      </c>
      <c r="Y27" s="5">
        <v>-24.899999999999991</v>
      </c>
      <c r="Z27" s="5">
        <v>-26.699999999999989</v>
      </c>
      <c r="AA27" s="5">
        <v>-116.39999999999998</v>
      </c>
      <c r="AB27" s="5">
        <v>-25.400000000000006</v>
      </c>
      <c r="AC27" s="5">
        <v>-16.899999999999991</v>
      </c>
      <c r="AD27" s="5">
        <v>-22.299999999999994</v>
      </c>
      <c r="AE27" s="5">
        <v>-24</v>
      </c>
      <c r="AF27" s="5">
        <v>-88.5</v>
      </c>
      <c r="AG27" s="5">
        <v>-23.199999999999996</v>
      </c>
      <c r="AH27" s="5">
        <v>-17.699999999999985</v>
      </c>
      <c r="AI27" s="5">
        <v>-16.799999999999997</v>
      </c>
      <c r="AJ27" s="5">
        <v>-21.29999999999999</v>
      </c>
      <c r="AK27" s="5">
        <v>-78.799999999999955</v>
      </c>
      <c r="AL27" s="5">
        <v>-21.699999999999992</v>
      </c>
      <c r="AM27" s="5">
        <v>-22.200000000000003</v>
      </c>
      <c r="AN27" s="5">
        <v>-20.700000000000003</v>
      </c>
      <c r="AO27" s="5">
        <v>-18.599999999999991</v>
      </c>
      <c r="AP27" s="5">
        <v>-83.29999999999994</v>
      </c>
      <c r="AQ27" s="5">
        <v>-20.299999999999994</v>
      </c>
      <c r="AR27" s="5">
        <v>-13.099999999999989</v>
      </c>
      <c r="AS27" s="5">
        <v>-18.400000000000002</v>
      </c>
      <c r="AT27" s="119">
        <v>-22.599999999999991</v>
      </c>
      <c r="AU27" s="119">
        <v>-22.599999999999991</v>
      </c>
      <c r="AV27" s="119">
        <v>-74.7</v>
      </c>
      <c r="AW27" s="119">
        <v>-74.7</v>
      </c>
      <c r="AX27" s="119">
        <v>-25.799999999999969</v>
      </c>
      <c r="AY27" s="119">
        <v>-24.799999999999969</v>
      </c>
      <c r="AZ27" s="119">
        <v>-34.4</v>
      </c>
      <c r="BA27" s="119">
        <v>-40.40000000000002</v>
      </c>
      <c r="BB27" s="119">
        <v>-125.49999999999996</v>
      </c>
      <c r="BC27" s="119">
        <v>-44.600000000000016</v>
      </c>
      <c r="BD27" s="119">
        <v>-44.500000000000021</v>
      </c>
      <c r="BE27" s="119">
        <v>-41.600000000000009</v>
      </c>
      <c r="BF27" s="119">
        <v>-41.300000000000011</v>
      </c>
      <c r="BG27" s="119">
        <v>-37.9</v>
      </c>
      <c r="BH27" s="119">
        <v>-37.6</v>
      </c>
      <c r="BI27" s="119">
        <v>-46.500000000000021</v>
      </c>
      <c r="BJ27" s="119">
        <v>-46.100000000000023</v>
      </c>
      <c r="BK27" s="119">
        <v>-170.90000000000006</v>
      </c>
      <c r="BL27" s="119">
        <v>-169.60000000000002</v>
      </c>
      <c r="BM27" s="119">
        <v>-23.100000000000009</v>
      </c>
      <c r="BN27" s="119">
        <v>-33.20000000000001</v>
      </c>
      <c r="BO27" s="119">
        <v>2.4000000000000186</v>
      </c>
      <c r="BP27" s="119">
        <v>-0.89999999999999236</v>
      </c>
      <c r="BQ27" s="119">
        <v>-54.800000000000026</v>
      </c>
      <c r="BR27" s="119">
        <v>10.100000000000019</v>
      </c>
      <c r="BS27" s="119">
        <v>23.599999999999998</v>
      </c>
      <c r="BT27" s="119">
        <v>40.800000000000004</v>
      </c>
      <c r="BU27" s="119">
        <v>12.000000000000027</v>
      </c>
      <c r="BV27" s="119">
        <v>86.600000000000023</v>
      </c>
      <c r="BW27" s="119">
        <v>27.900000000000002</v>
      </c>
      <c r="BX27" s="119">
        <v>14.700000000000035</v>
      </c>
    </row>
    <row r="28" spans="2:76" ht="12.75" customHeight="1" x14ac:dyDescent="0.2">
      <c r="B28" s="10" t="s">
        <v>157</v>
      </c>
      <c r="C28" s="21">
        <v>-32.9</v>
      </c>
      <c r="D28" s="21">
        <v>-22.3</v>
      </c>
      <c r="E28" s="8">
        <v>-26.9</v>
      </c>
      <c r="F28" s="8">
        <v>-56.6</v>
      </c>
      <c r="G28" s="8">
        <v>-39.299999999999997</v>
      </c>
      <c r="H28" s="8">
        <v>-9.5</v>
      </c>
      <c r="I28" s="8">
        <v>-16.100000000000001</v>
      </c>
      <c r="J28" s="8">
        <v>-17.600000000000001</v>
      </c>
      <c r="K28" s="8">
        <v>-13.4</v>
      </c>
      <c r="L28" s="8">
        <v>-43</v>
      </c>
      <c r="M28" s="8">
        <v>-12.4</v>
      </c>
      <c r="N28" s="8">
        <v>-14.4</v>
      </c>
      <c r="O28" s="8">
        <v>-15.8</v>
      </c>
      <c r="P28" s="8">
        <v>-13.7</v>
      </c>
      <c r="Q28" s="8">
        <v>-56.3</v>
      </c>
      <c r="R28" s="8">
        <v>-13.4</v>
      </c>
      <c r="S28" s="8">
        <v>-10.9</v>
      </c>
      <c r="T28" s="8">
        <v>-9.6999999999999993</v>
      </c>
      <c r="U28" s="8">
        <v>-9.8000000000000007</v>
      </c>
      <c r="V28" s="8">
        <v>-43.8</v>
      </c>
      <c r="W28" s="8">
        <v>-6.9</v>
      </c>
      <c r="X28" s="8">
        <v>-6.5</v>
      </c>
      <c r="Y28" s="8">
        <v>-8.5</v>
      </c>
      <c r="Z28" s="8">
        <v>-12</v>
      </c>
      <c r="AA28" s="8">
        <v>-34</v>
      </c>
      <c r="AB28" s="8">
        <v>-10.3</v>
      </c>
      <c r="AC28" s="8">
        <v>-11.9</v>
      </c>
      <c r="AD28" s="8">
        <v>-12.6</v>
      </c>
      <c r="AE28" s="8">
        <v>-10</v>
      </c>
      <c r="AF28" s="8">
        <v>-44.9</v>
      </c>
      <c r="AG28" s="8">
        <v>-14.8</v>
      </c>
      <c r="AH28" s="8">
        <v>-16.7</v>
      </c>
      <c r="AI28" s="8">
        <v>-18.899999999999999</v>
      </c>
      <c r="AJ28" s="8">
        <v>-13.4</v>
      </c>
      <c r="AK28" s="8">
        <v>-63.8</v>
      </c>
      <c r="AL28" s="8">
        <v>-20.2</v>
      </c>
      <c r="AM28" s="8">
        <v>-14.1</v>
      </c>
      <c r="AN28" s="8">
        <v>-15</v>
      </c>
      <c r="AO28" s="8">
        <v>-19.399999999999999</v>
      </c>
      <c r="AP28" s="8">
        <v>-68.7</v>
      </c>
      <c r="AQ28" s="8">
        <v>-19.8</v>
      </c>
      <c r="AR28" s="8">
        <v>-18.100000000000001</v>
      </c>
      <c r="AS28" s="8">
        <v>-20.3</v>
      </c>
      <c r="AT28" s="118">
        <v>-21.7</v>
      </c>
      <c r="AU28" s="118">
        <v>-21.7</v>
      </c>
      <c r="AV28" s="118">
        <v>-80</v>
      </c>
      <c r="AW28" s="118">
        <v>-80</v>
      </c>
      <c r="AX28" s="118">
        <v>-20.5</v>
      </c>
      <c r="AY28" s="118">
        <v>-18</v>
      </c>
      <c r="AZ28" s="118">
        <v>-16.5</v>
      </c>
      <c r="BA28" s="118">
        <v>-24.5</v>
      </c>
      <c r="BB28" s="118">
        <v>-79.599999999999994</v>
      </c>
      <c r="BC28" s="118">
        <v>-20.3</v>
      </c>
      <c r="BD28" s="118">
        <v>-20.8</v>
      </c>
      <c r="BE28" s="118">
        <v>-42</v>
      </c>
      <c r="BF28" s="118">
        <v>-42.3</v>
      </c>
      <c r="BG28" s="118">
        <v>-17.3</v>
      </c>
      <c r="BH28" s="118">
        <v>-17.7</v>
      </c>
      <c r="BI28" s="118">
        <v>-20.8</v>
      </c>
      <c r="BJ28" s="118">
        <v>-21.4</v>
      </c>
      <c r="BK28" s="118">
        <v>-100.2</v>
      </c>
      <c r="BL28" s="118">
        <v>-102.3</v>
      </c>
      <c r="BM28" s="118">
        <v>-23.5</v>
      </c>
      <c r="BN28" s="118">
        <v>-24.1</v>
      </c>
      <c r="BO28" s="118">
        <v>-9.1999999999999993</v>
      </c>
      <c r="BP28" s="118">
        <v>-11.9</v>
      </c>
      <c r="BQ28" s="118">
        <v>-68.7</v>
      </c>
      <c r="BR28" s="118">
        <v>-1.4</v>
      </c>
      <c r="BS28" s="118">
        <v>-7.2</v>
      </c>
      <c r="BT28" s="118">
        <v>-18.399999999999999</v>
      </c>
      <c r="BU28" s="118">
        <v>-33.200000000000003</v>
      </c>
      <c r="BV28" s="118">
        <v>-60.2</v>
      </c>
      <c r="BW28" s="118">
        <v>-50.3</v>
      </c>
      <c r="BX28" s="118">
        <v>-58.6</v>
      </c>
    </row>
    <row r="29" spans="2:76" ht="12.75" customHeight="1" x14ac:dyDescent="0.2">
      <c r="B29" s="10" t="s">
        <v>15</v>
      </c>
      <c r="C29" s="21">
        <v>18.3</v>
      </c>
      <c r="D29" s="21">
        <v>11.3</v>
      </c>
      <c r="E29" s="8">
        <v>17.3</v>
      </c>
      <c r="F29" s="8">
        <v>43.3</v>
      </c>
      <c r="G29" s="8">
        <v>37.799999999999997</v>
      </c>
      <c r="H29" s="8">
        <v>9.3000000000000007</v>
      </c>
      <c r="I29" s="8">
        <v>10.4</v>
      </c>
      <c r="J29" s="8">
        <v>9.8000000000000007</v>
      </c>
      <c r="K29" s="8">
        <v>14.2</v>
      </c>
      <c r="L29" s="8">
        <v>43.6</v>
      </c>
      <c r="M29" s="8">
        <v>10.5</v>
      </c>
      <c r="N29" s="8">
        <v>11.6</v>
      </c>
      <c r="O29" s="8">
        <v>13.2</v>
      </c>
      <c r="P29" s="8">
        <v>13.7</v>
      </c>
      <c r="Q29" s="8">
        <v>49</v>
      </c>
      <c r="R29" s="8">
        <v>11.8</v>
      </c>
      <c r="S29" s="8">
        <v>19.7</v>
      </c>
      <c r="T29" s="8">
        <v>14.5</v>
      </c>
      <c r="U29" s="8">
        <v>13.9</v>
      </c>
      <c r="V29" s="8">
        <v>59.9</v>
      </c>
      <c r="W29" s="8">
        <v>13.4</v>
      </c>
      <c r="X29" s="8">
        <v>9.6</v>
      </c>
      <c r="Y29" s="8">
        <v>10.199999999999999</v>
      </c>
      <c r="Z29" s="8">
        <v>11.6</v>
      </c>
      <c r="AA29" s="8">
        <v>44.7</v>
      </c>
      <c r="AB29" s="8">
        <v>10.9</v>
      </c>
      <c r="AC29" s="8">
        <v>8.3000000000000007</v>
      </c>
      <c r="AD29" s="8">
        <v>9.5</v>
      </c>
      <c r="AE29" s="8">
        <v>9.8000000000000007</v>
      </c>
      <c r="AF29" s="8">
        <v>38.4</v>
      </c>
      <c r="AG29" s="8">
        <v>9.9</v>
      </c>
      <c r="AH29" s="8">
        <v>9.4</v>
      </c>
      <c r="AI29" s="8">
        <v>6.7</v>
      </c>
      <c r="AJ29" s="8">
        <v>7.7</v>
      </c>
      <c r="AK29" s="8">
        <v>33.700000000000003</v>
      </c>
      <c r="AL29" s="8">
        <v>8.1</v>
      </c>
      <c r="AM29" s="8">
        <v>8.9</v>
      </c>
      <c r="AN29" s="8">
        <v>8.1</v>
      </c>
      <c r="AO29" s="8">
        <v>7.1</v>
      </c>
      <c r="AP29" s="8">
        <v>32.299999999999997</v>
      </c>
      <c r="AQ29" s="8">
        <v>8.9</v>
      </c>
      <c r="AR29" s="8">
        <v>7.3</v>
      </c>
      <c r="AS29" s="8">
        <v>9.5</v>
      </c>
      <c r="AT29" s="118">
        <v>9.4</v>
      </c>
      <c r="AU29" s="118">
        <v>9.4</v>
      </c>
      <c r="AV29" s="118">
        <v>35.1</v>
      </c>
      <c r="AW29" s="118">
        <v>35.1</v>
      </c>
      <c r="AX29" s="118">
        <v>12.6</v>
      </c>
      <c r="AY29" s="118">
        <v>10.5</v>
      </c>
      <c r="AZ29" s="118">
        <v>13.3</v>
      </c>
      <c r="BA29" s="118">
        <v>15.6</v>
      </c>
      <c r="BB29" s="118">
        <v>52</v>
      </c>
      <c r="BC29" s="118">
        <v>14.9</v>
      </c>
      <c r="BD29" s="118">
        <v>14.3</v>
      </c>
      <c r="BE29" s="118">
        <v>18.5</v>
      </c>
      <c r="BF29" s="118">
        <v>18.7</v>
      </c>
      <c r="BG29" s="118">
        <v>12.2</v>
      </c>
      <c r="BH29" s="118">
        <v>11.9</v>
      </c>
      <c r="BI29" s="118">
        <v>16</v>
      </c>
      <c r="BJ29" s="118">
        <v>15.7</v>
      </c>
      <c r="BK29" s="118">
        <v>61.7</v>
      </c>
      <c r="BL29" s="118">
        <v>60.6</v>
      </c>
      <c r="BM29" s="118">
        <v>8.1</v>
      </c>
      <c r="BN29" s="118">
        <v>25.7</v>
      </c>
      <c r="BO29" s="118">
        <v>1.8</v>
      </c>
      <c r="BP29" s="118">
        <v>3.4</v>
      </c>
      <c r="BQ29" s="118">
        <v>38.999999999999993</v>
      </c>
      <c r="BR29" s="118">
        <v>-2.6</v>
      </c>
      <c r="BS29" s="118">
        <v>-4.8</v>
      </c>
      <c r="BT29" s="118">
        <v>-7</v>
      </c>
      <c r="BU29" s="118">
        <v>6.4</v>
      </c>
      <c r="BV29" s="118">
        <v>-8</v>
      </c>
      <c r="BW29" s="118">
        <v>6.3999999999999995</v>
      </c>
      <c r="BX29" s="118">
        <v>12</v>
      </c>
    </row>
    <row r="30" spans="2:76" s="2" customFormat="1" ht="12.75" customHeight="1" x14ac:dyDescent="0.2">
      <c r="B30" s="6" t="s">
        <v>20</v>
      </c>
      <c r="C30" s="5">
        <v>-35.700000000000003</v>
      </c>
      <c r="D30" s="5">
        <v>-33.699999999999989</v>
      </c>
      <c r="E30" s="5">
        <v>-40.100000000000009</v>
      </c>
      <c r="F30" s="5">
        <v>-104.50000000000001</v>
      </c>
      <c r="G30" s="5">
        <v>-91.09999999999998</v>
      </c>
      <c r="H30" s="5">
        <v>-16.400000000000002</v>
      </c>
      <c r="I30" s="5">
        <v>-25.300000000000004</v>
      </c>
      <c r="J30" s="5">
        <v>-25.899999999999995</v>
      </c>
      <c r="K30" s="5">
        <v>-23.7</v>
      </c>
      <c r="L30" s="5">
        <v>-77.599999999999994</v>
      </c>
      <c r="M30" s="5">
        <v>-26.1</v>
      </c>
      <c r="N30" s="5">
        <v>-26.799999999999997</v>
      </c>
      <c r="O30" s="5">
        <v>-28.8</v>
      </c>
      <c r="P30" s="5">
        <v>-29.2</v>
      </c>
      <c r="Q30" s="5">
        <v>-111</v>
      </c>
      <c r="R30" s="5">
        <v>-30.599999999999998</v>
      </c>
      <c r="S30" s="5">
        <v>-39.5</v>
      </c>
      <c r="T30" s="5">
        <v>-37.400000000000006</v>
      </c>
      <c r="U30" s="5">
        <v>-33.20000000000001</v>
      </c>
      <c r="V30" s="5">
        <v>-140.79999999999998</v>
      </c>
      <c r="W30" s="5">
        <v>-30.300000000000004</v>
      </c>
      <c r="X30" s="5">
        <v>-24.799999999999997</v>
      </c>
      <c r="Y30" s="5">
        <v>-23.199999999999992</v>
      </c>
      <c r="Z30" s="5">
        <v>-27.099999999999987</v>
      </c>
      <c r="AA30" s="5">
        <v>-105.69999999999997</v>
      </c>
      <c r="AB30" s="5">
        <v>-24.800000000000004</v>
      </c>
      <c r="AC30" s="5">
        <v>-20.499999999999989</v>
      </c>
      <c r="AD30" s="5">
        <v>-25.399999999999991</v>
      </c>
      <c r="AE30" s="5">
        <v>-24.2</v>
      </c>
      <c r="AF30" s="5">
        <v>-95</v>
      </c>
      <c r="AG30" s="5">
        <v>-28.1</v>
      </c>
      <c r="AH30" s="5">
        <v>-24.999999999999986</v>
      </c>
      <c r="AI30" s="5">
        <v>-28.999999999999996</v>
      </c>
      <c r="AJ30" s="5">
        <v>-26.999999999999989</v>
      </c>
      <c r="AK30" s="5">
        <v>-108.89999999999996</v>
      </c>
      <c r="AL30" s="5">
        <v>-33.79999999999999</v>
      </c>
      <c r="AM30" s="5">
        <v>-27.400000000000006</v>
      </c>
      <c r="AN30" s="5">
        <v>-27.6</v>
      </c>
      <c r="AO30" s="5">
        <v>-30.899999999999984</v>
      </c>
      <c r="AP30" s="5">
        <v>-119.69999999999995</v>
      </c>
      <c r="AQ30" s="5">
        <v>-31.199999999999996</v>
      </c>
      <c r="AR30" s="5">
        <v>-23.899999999999988</v>
      </c>
      <c r="AS30" s="5">
        <v>-29.200000000000003</v>
      </c>
      <c r="AT30" s="119">
        <v>-34.899999999999991</v>
      </c>
      <c r="AU30" s="119">
        <v>-34.899999999999991</v>
      </c>
      <c r="AV30" s="119">
        <v>-119.6</v>
      </c>
      <c r="AW30" s="119">
        <v>-119.6</v>
      </c>
      <c r="AX30" s="119">
        <v>-33.699999999999967</v>
      </c>
      <c r="AY30" s="119">
        <v>-32.299999999999969</v>
      </c>
      <c r="AZ30" s="119">
        <v>-37.599999999999994</v>
      </c>
      <c r="BA30" s="119">
        <v>-49.300000000000018</v>
      </c>
      <c r="BB30" s="119">
        <v>-153.09999999999997</v>
      </c>
      <c r="BC30" s="119">
        <v>-50.000000000000021</v>
      </c>
      <c r="BD30" s="119">
        <v>-51.000000000000028</v>
      </c>
      <c r="BE30" s="119">
        <v>-65.100000000000009</v>
      </c>
      <c r="BF30" s="119">
        <v>-64.900000000000006</v>
      </c>
      <c r="BG30" s="119">
        <v>-43</v>
      </c>
      <c r="BH30" s="119">
        <v>-43.4</v>
      </c>
      <c r="BI30" s="119">
        <v>-51.300000000000026</v>
      </c>
      <c r="BJ30" s="119">
        <v>-51.800000000000026</v>
      </c>
      <c r="BK30" s="119">
        <v>-209.40000000000009</v>
      </c>
      <c r="BL30" s="119">
        <v>-211.30000000000004</v>
      </c>
      <c r="BM30" s="119">
        <v>-38.500000000000007</v>
      </c>
      <c r="BN30" s="119">
        <v>-31.600000000000012</v>
      </c>
      <c r="BO30" s="119">
        <v>-4.9999999999999813</v>
      </c>
      <c r="BP30" s="119">
        <v>-9.3999999999999932</v>
      </c>
      <c r="BQ30" s="119">
        <v>-84.500000000000028</v>
      </c>
      <c r="BR30" s="119">
        <v>6.1000000000000192</v>
      </c>
      <c r="BS30" s="119">
        <v>11.599999999999998</v>
      </c>
      <c r="BT30" s="119">
        <v>15.400000000000006</v>
      </c>
      <c r="BU30" s="119">
        <v>-14.799999999999974</v>
      </c>
      <c r="BV30" s="119">
        <v>18.40000000000002</v>
      </c>
      <c r="BW30" s="119">
        <v>-15.999999999999996</v>
      </c>
      <c r="BX30" s="119">
        <v>-31.899999999999963</v>
      </c>
    </row>
    <row r="31" spans="2:76" s="9" customFormat="1" ht="12.75" customHeight="1" x14ac:dyDescent="0.2">
      <c r="B31" s="23" t="s">
        <v>17</v>
      </c>
      <c r="C31" s="9">
        <v>-0.45700000000000002</v>
      </c>
      <c r="D31" s="9">
        <v>-0.249</v>
      </c>
      <c r="E31" s="9">
        <v>-0.24199999999999999</v>
      </c>
      <c r="F31" s="9">
        <v>-0.46400000000000002</v>
      </c>
      <c r="G31" s="9">
        <v>-0.33200000000000002</v>
      </c>
      <c r="H31" s="9">
        <v>-0.26100000000000001</v>
      </c>
      <c r="I31" s="9">
        <v>-0.58799999999999997</v>
      </c>
      <c r="J31" s="9">
        <v>-0.54400000000000004</v>
      </c>
      <c r="K31" s="9">
        <v>-0.35299999999999998</v>
      </c>
      <c r="L31" s="9">
        <v>-0.35099999999999998</v>
      </c>
      <c r="M31" s="9">
        <v>-0.48799999999999999</v>
      </c>
      <c r="N31" s="9">
        <v>-0.51100000000000001</v>
      </c>
      <c r="O31" s="9">
        <v>-0.49399999999999999</v>
      </c>
      <c r="P31" s="9">
        <v>-0.46400000000000002</v>
      </c>
      <c r="Q31" s="9">
        <v>-0.48899999999999999</v>
      </c>
      <c r="R31" s="9">
        <v>-0.42199999999999999</v>
      </c>
      <c r="S31" s="9">
        <v>-0.63200000000000001</v>
      </c>
      <c r="T31" s="9">
        <v>-0.53300000000000003</v>
      </c>
      <c r="U31" s="9">
        <v>-0.51500000000000001</v>
      </c>
      <c r="V31" s="9">
        <v>-0.52200000000000002</v>
      </c>
      <c r="W31" s="9">
        <v>-0.50700000000000001</v>
      </c>
      <c r="X31" s="9">
        <v>-0.41299999999999998</v>
      </c>
      <c r="Y31" s="9">
        <v>-0.33200000000000002</v>
      </c>
      <c r="Z31" s="9">
        <v>-0.36299999999999999</v>
      </c>
      <c r="AA31" s="9">
        <v>-0.4</v>
      </c>
      <c r="AB31" s="9">
        <v>-0.308</v>
      </c>
      <c r="AC31" s="9">
        <v>-0.22500000000000001</v>
      </c>
      <c r="AD31" s="9">
        <v>-0.314</v>
      </c>
      <c r="AE31" s="9">
        <v>-0.248</v>
      </c>
      <c r="AF31" s="9">
        <v>-0.27100000000000002</v>
      </c>
      <c r="AG31" s="9">
        <v>-0.29899999999999999</v>
      </c>
      <c r="AH31" s="9">
        <v>-0.29499999999999998</v>
      </c>
      <c r="AI31" s="9">
        <v>-0.33400000000000002</v>
      </c>
      <c r="AJ31" s="9">
        <v>-0.26300000000000001</v>
      </c>
      <c r="AK31" s="9">
        <v>-0.29599999999999999</v>
      </c>
      <c r="AL31" s="9">
        <v>-0.311</v>
      </c>
      <c r="AM31" s="9">
        <v>-0.34899999999999998</v>
      </c>
      <c r="AN31" s="9">
        <v>-0.36299999999999999</v>
      </c>
      <c r="AO31" s="9">
        <v>-0.36699999999999999</v>
      </c>
      <c r="AP31" s="9">
        <v>-0.34499999999999997</v>
      </c>
      <c r="AQ31" s="9">
        <v>-0.38700000000000001</v>
      </c>
      <c r="AR31" s="9">
        <v>-0.22800000000000001</v>
      </c>
      <c r="AS31" s="9">
        <v>-0.22700000000000001</v>
      </c>
      <c r="AT31" s="9">
        <v>-0.22900000000000001</v>
      </c>
      <c r="AU31" s="9">
        <v>-0.22900000000000001</v>
      </c>
      <c r="AV31" s="9">
        <v>-0.25700000000000001</v>
      </c>
      <c r="AW31" s="9">
        <v>-0.25700000000000001</v>
      </c>
      <c r="AX31" s="9">
        <v>-0.2</v>
      </c>
      <c r="AY31" s="9">
        <v>-0.217</v>
      </c>
      <c r="AZ31" s="9">
        <v>-0.26100000000000001</v>
      </c>
      <c r="BA31" s="9">
        <v>-0.35899999999999999</v>
      </c>
      <c r="BB31" s="9">
        <v>-0.25600000000000001</v>
      </c>
      <c r="BC31" s="9">
        <v>-0.27500000000000002</v>
      </c>
      <c r="BD31" s="9">
        <v>-0.28000000000000003</v>
      </c>
      <c r="BE31" s="9">
        <v>-0.436</v>
      </c>
      <c r="BF31" s="9">
        <v>-0.435</v>
      </c>
      <c r="BG31" s="9">
        <v>-0.245</v>
      </c>
      <c r="BH31" s="9">
        <v>-0.247</v>
      </c>
      <c r="BI31" s="9">
        <v>-0.219</v>
      </c>
      <c r="BJ31" s="9">
        <v>-0.221</v>
      </c>
      <c r="BK31" s="9">
        <v>-0.28299999999999997</v>
      </c>
      <c r="BL31" s="9">
        <v>-0.28499999999999998</v>
      </c>
      <c r="BM31" s="9">
        <v>-0.16400000000000001</v>
      </c>
      <c r="BN31" s="9">
        <v>-0.192</v>
      </c>
      <c r="BO31" s="9">
        <v>-1.4E-2</v>
      </c>
      <c r="BP31" s="9">
        <v>-4.4999999999999998E-2</v>
      </c>
      <c r="BQ31" s="9">
        <v>-8.6999999999999994E-2</v>
      </c>
      <c r="BR31" s="9">
        <v>0.03</v>
      </c>
      <c r="BS31" s="9">
        <v>0.05</v>
      </c>
      <c r="BT31" s="9">
        <v>5.8000000000000003E-2</v>
      </c>
      <c r="BU31" s="9">
        <v>-7.4999999999999997E-2</v>
      </c>
      <c r="BV31" s="9">
        <v>0.02</v>
      </c>
      <c r="BW31" s="9">
        <v>-7.0000000000000007E-2</v>
      </c>
      <c r="BX31" s="9">
        <v>-0.13200000000000001</v>
      </c>
    </row>
    <row r="32" spans="2:76" s="2" customFormat="1" ht="12.75" customHeight="1" x14ac:dyDescent="0.2">
      <c r="B32" s="6" t="s">
        <v>0</v>
      </c>
      <c r="C32" s="5">
        <v>7.5</v>
      </c>
      <c r="D32" s="5">
        <v>6.1000000000000085</v>
      </c>
      <c r="E32" s="5">
        <v>5.0999999999999943</v>
      </c>
      <c r="F32" s="5">
        <v>5.3999999999999915</v>
      </c>
      <c r="G32" s="5">
        <v>-0.39999999999999147</v>
      </c>
      <c r="H32" s="5">
        <v>1.2999999999999972</v>
      </c>
      <c r="I32" s="5">
        <v>0.59999999999999432</v>
      </c>
      <c r="J32" s="5">
        <v>-0.69999999999999574</v>
      </c>
      <c r="K32" s="5">
        <v>0.90000000000000213</v>
      </c>
      <c r="L32" s="5">
        <v>2.3000000000000114</v>
      </c>
      <c r="M32" s="5">
        <v>3.3999999999999986</v>
      </c>
      <c r="N32" s="5">
        <v>3.3000000000000043</v>
      </c>
      <c r="O32" s="5">
        <v>2.4000000000000021</v>
      </c>
      <c r="P32" s="5">
        <v>2.4000000000000021</v>
      </c>
      <c r="Q32" s="5">
        <v>11.399999999999991</v>
      </c>
      <c r="R32" s="5">
        <v>2.4000000000000021</v>
      </c>
      <c r="S32" s="5">
        <v>1.4000000000000057</v>
      </c>
      <c r="T32" s="5">
        <v>2.1999999999999886</v>
      </c>
      <c r="U32" s="5">
        <v>1.3999999999999915</v>
      </c>
      <c r="V32" s="5">
        <v>7.3000000000000114</v>
      </c>
      <c r="W32" s="5">
        <v>5.2999999999999972</v>
      </c>
      <c r="X32" s="5">
        <v>6.2000000000000028</v>
      </c>
      <c r="Y32" s="5">
        <v>8.0000000000000071</v>
      </c>
      <c r="Z32" s="5">
        <v>7.4000000000000128</v>
      </c>
      <c r="AA32" s="5">
        <v>26.800000000000026</v>
      </c>
      <c r="AB32" s="5">
        <v>9.1999999999999957</v>
      </c>
      <c r="AC32" s="5">
        <v>11.100000000000012</v>
      </c>
      <c r="AD32" s="5">
        <v>7.7000000000000099</v>
      </c>
      <c r="AE32" s="5">
        <v>13.300000000000008</v>
      </c>
      <c r="AF32" s="5">
        <v>41.400000000000006</v>
      </c>
      <c r="AG32" s="5">
        <v>14.599999999999994</v>
      </c>
      <c r="AH32" s="5">
        <v>11.300000000000011</v>
      </c>
      <c r="AI32" s="5">
        <v>11.400000000000002</v>
      </c>
      <c r="AJ32" s="5">
        <v>10.400000000000016</v>
      </c>
      <c r="AK32" s="5">
        <v>47.900000000000048</v>
      </c>
      <c r="AL32" s="5">
        <v>11.800000000000011</v>
      </c>
      <c r="AM32" s="5">
        <v>7.8999999999999915</v>
      </c>
      <c r="AN32" s="5">
        <v>8</v>
      </c>
      <c r="AO32" s="5">
        <v>9.4000000000000128</v>
      </c>
      <c r="AP32" s="5">
        <v>37.000000000000071</v>
      </c>
      <c r="AQ32" s="5">
        <v>7.8000000000000043</v>
      </c>
      <c r="AR32" s="5">
        <v>13.000000000000011</v>
      </c>
      <c r="AS32" s="5">
        <v>10.499999999999993</v>
      </c>
      <c r="AT32" s="5">
        <v>10.100000000000009</v>
      </c>
      <c r="AU32" s="5">
        <v>10.100000000000009</v>
      </c>
      <c r="AV32" s="5">
        <v>41.299999999999983</v>
      </c>
      <c r="AW32" s="5">
        <v>41.299999999999983</v>
      </c>
      <c r="AX32" s="5">
        <v>10.000000000000028</v>
      </c>
      <c r="AY32" s="5">
        <v>10.300000000000033</v>
      </c>
      <c r="AZ32" s="5">
        <v>8.3000000000000043</v>
      </c>
      <c r="BA32" s="5">
        <v>7.4999999999999787</v>
      </c>
      <c r="BB32" s="5">
        <v>36.100000000000023</v>
      </c>
      <c r="BC32" s="5">
        <v>11.199999999999974</v>
      </c>
      <c r="BD32" s="5">
        <v>12.499999999999972</v>
      </c>
      <c r="BE32" s="5">
        <v>10.599999999999994</v>
      </c>
      <c r="BF32" s="5">
        <v>12.399999999999991</v>
      </c>
      <c r="BG32" s="5">
        <v>13.299999999999997</v>
      </c>
      <c r="BH32" s="5">
        <v>14.799999999999997</v>
      </c>
      <c r="BI32" s="5">
        <v>14.299999999999969</v>
      </c>
      <c r="BJ32" s="5">
        <v>16.199999999999974</v>
      </c>
      <c r="BK32" s="5">
        <v>49.299999999999898</v>
      </c>
      <c r="BL32" s="5">
        <v>55.799999999999926</v>
      </c>
      <c r="BM32" s="5">
        <v>15.699999999999996</v>
      </c>
      <c r="BN32" s="5">
        <v>1.8999999999999879</v>
      </c>
      <c r="BO32" s="5">
        <v>39.000000000000021</v>
      </c>
      <c r="BP32" s="5">
        <v>29.000000000000014</v>
      </c>
      <c r="BQ32" s="5">
        <v>85.6</v>
      </c>
      <c r="BR32" s="5">
        <v>32.90000000000002</v>
      </c>
      <c r="BS32" s="5">
        <v>41.3</v>
      </c>
      <c r="BT32" s="5">
        <v>59.4</v>
      </c>
      <c r="BU32" s="5">
        <v>35.800000000000026</v>
      </c>
      <c r="BV32" s="5">
        <v>169.40000000000003</v>
      </c>
      <c r="BW32" s="5">
        <v>53.5</v>
      </c>
      <c r="BX32" s="5">
        <v>45.000000000000043</v>
      </c>
    </row>
    <row r="33" spans="2:76" s="9" customFormat="1" ht="12.75" customHeight="1" x14ac:dyDescent="0.2">
      <c r="B33" s="23" t="s">
        <v>18</v>
      </c>
      <c r="C33" s="9">
        <v>9.6000000000000002E-2</v>
      </c>
      <c r="D33" s="9">
        <v>4.4999999999999998E-2</v>
      </c>
      <c r="E33" s="9">
        <v>3.1E-2</v>
      </c>
      <c r="F33" s="9">
        <v>2.4E-2</v>
      </c>
      <c r="G33" s="9">
        <v>-1E-3</v>
      </c>
      <c r="H33" s="9">
        <v>2.1000000000000001E-2</v>
      </c>
      <c r="I33" s="9">
        <v>1.4E-2</v>
      </c>
      <c r="J33" s="9">
        <v>-1.4999999999999999E-2</v>
      </c>
      <c r="K33" s="9">
        <v>1.2999999999999999E-2</v>
      </c>
      <c r="L33" s="9">
        <v>0.01</v>
      </c>
      <c r="M33" s="9">
        <v>6.4000000000000001E-2</v>
      </c>
      <c r="N33" s="9">
        <v>6.3E-2</v>
      </c>
      <c r="O33" s="9">
        <v>4.1000000000000002E-2</v>
      </c>
      <c r="P33" s="9">
        <v>3.7999999999999999E-2</v>
      </c>
      <c r="Q33" s="9">
        <v>0.05</v>
      </c>
      <c r="R33" s="9">
        <v>3.3000000000000002E-2</v>
      </c>
      <c r="S33" s="9">
        <v>2.1999999999999999E-2</v>
      </c>
      <c r="T33" s="9">
        <v>3.1E-2</v>
      </c>
      <c r="U33" s="9">
        <v>2.1999999999999999E-2</v>
      </c>
      <c r="V33" s="9">
        <v>2.7E-2</v>
      </c>
      <c r="W33" s="9">
        <v>8.8999999999999996E-2</v>
      </c>
      <c r="X33" s="9">
        <v>0.10299999999999999</v>
      </c>
      <c r="Y33" s="9">
        <v>0.114</v>
      </c>
      <c r="Z33" s="9">
        <v>9.9000000000000005E-2</v>
      </c>
      <c r="AA33" s="9">
        <v>0.10100000000000001</v>
      </c>
      <c r="AB33" s="9">
        <v>0.114</v>
      </c>
      <c r="AC33" s="9">
        <v>0.122</v>
      </c>
      <c r="AD33" s="9">
        <v>9.5000000000000001E-2</v>
      </c>
      <c r="AE33" s="9">
        <v>0.13600000000000001</v>
      </c>
      <c r="AF33" s="9">
        <v>0.11799999999999999</v>
      </c>
      <c r="AG33" s="9">
        <v>0.155</v>
      </c>
      <c r="AH33" s="9">
        <v>0.13300000000000001</v>
      </c>
      <c r="AI33" s="9">
        <v>0.13100000000000001</v>
      </c>
      <c r="AJ33" s="9">
        <v>0.10100000000000001</v>
      </c>
      <c r="AK33" s="9">
        <v>0.13</v>
      </c>
      <c r="AL33" s="9">
        <v>0.108</v>
      </c>
      <c r="AM33" s="9">
        <v>0.10100000000000001</v>
      </c>
      <c r="AN33" s="9">
        <v>0.105</v>
      </c>
      <c r="AO33" s="9">
        <v>0.112</v>
      </c>
      <c r="AP33" s="9">
        <v>0.107</v>
      </c>
      <c r="AQ33" s="9">
        <v>9.7000000000000003E-2</v>
      </c>
      <c r="AR33" s="9">
        <v>0.124</v>
      </c>
      <c r="AS33" s="9">
        <v>8.2000000000000003E-2</v>
      </c>
      <c r="AT33" s="9">
        <v>6.6000000000000003E-2</v>
      </c>
      <c r="AU33" s="9">
        <v>6.6000000000000003E-2</v>
      </c>
      <c r="AV33" s="9">
        <v>8.8999999999999996E-2</v>
      </c>
      <c r="AW33" s="9">
        <v>8.8999999999999996E-2</v>
      </c>
      <c r="AX33" s="9">
        <v>5.8999999999999997E-2</v>
      </c>
      <c r="AY33" s="9">
        <v>6.9000000000000006E-2</v>
      </c>
      <c r="AZ33" s="9">
        <v>5.8000000000000003E-2</v>
      </c>
      <c r="BA33" s="9">
        <v>5.5E-2</v>
      </c>
      <c r="BB33" s="9">
        <v>0.06</v>
      </c>
      <c r="BC33" s="9">
        <v>6.2E-2</v>
      </c>
      <c r="BD33" s="9">
        <v>6.9000000000000006E-2</v>
      </c>
      <c r="BE33" s="9">
        <v>7.0999999999999994E-2</v>
      </c>
      <c r="BF33" s="9">
        <v>8.3000000000000004E-2</v>
      </c>
      <c r="BG33" s="9">
        <v>7.5999999999999998E-2</v>
      </c>
      <c r="BH33" s="9">
        <v>8.4000000000000005E-2</v>
      </c>
      <c r="BI33" s="9">
        <v>6.0999999999999999E-2</v>
      </c>
      <c r="BJ33" s="9">
        <v>6.9000000000000006E-2</v>
      </c>
      <c r="BK33" s="9">
        <v>6.7000000000000004E-2</v>
      </c>
      <c r="BL33" s="9">
        <v>7.4999999999999997E-2</v>
      </c>
      <c r="BM33" s="9">
        <v>6.7000000000000004E-2</v>
      </c>
      <c r="BN33" s="9">
        <v>1.2E-2</v>
      </c>
      <c r="BO33" s="9">
        <v>0.108</v>
      </c>
      <c r="BP33" s="9">
        <v>0.14000000000000001</v>
      </c>
      <c r="BQ33" s="9">
        <v>8.7999999999999995E-2</v>
      </c>
      <c r="BR33" s="9">
        <v>0.16200000000000001</v>
      </c>
      <c r="BS33" s="9">
        <v>0.17899999999999999</v>
      </c>
      <c r="BT33" s="9">
        <v>0.222</v>
      </c>
      <c r="BU33" s="9">
        <v>0.18099999999999999</v>
      </c>
      <c r="BV33" s="9">
        <v>0.188</v>
      </c>
      <c r="BW33" s="9">
        <v>0.23599999999999999</v>
      </c>
      <c r="BX33" s="9">
        <v>0.186</v>
      </c>
    </row>
    <row r="34" spans="2:76" ht="13.5" customHeight="1" x14ac:dyDescent="0.2">
      <c r="B34" s="10"/>
      <c r="C34" s="21"/>
      <c r="D34" s="21"/>
      <c r="N34" s="28"/>
      <c r="O34" s="28"/>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row>
    <row r="35" spans="2:76" ht="63.75" x14ac:dyDescent="0.2">
      <c r="B35" s="35" t="s">
        <v>209</v>
      </c>
      <c r="C35" s="31">
        <v>2005</v>
      </c>
      <c r="D35" s="31">
        <v>2006</v>
      </c>
      <c r="E35" s="31">
        <v>2007</v>
      </c>
      <c r="F35" s="32">
        <v>2008</v>
      </c>
      <c r="G35" s="32">
        <v>2009</v>
      </c>
      <c r="H35" s="32" t="s">
        <v>136</v>
      </c>
      <c r="I35" s="32" t="s">
        <v>137</v>
      </c>
      <c r="J35" s="32" t="s">
        <v>138</v>
      </c>
      <c r="K35" s="32" t="s">
        <v>139</v>
      </c>
      <c r="L35" s="32">
        <v>2010</v>
      </c>
      <c r="M35" s="33" t="s">
        <v>140</v>
      </c>
      <c r="N35" s="33" t="s">
        <v>141</v>
      </c>
      <c r="O35" s="33" t="s">
        <v>142</v>
      </c>
      <c r="P35" s="33" t="s">
        <v>143</v>
      </c>
      <c r="Q35" s="32">
        <v>2011</v>
      </c>
      <c r="R35" s="33" t="s">
        <v>145</v>
      </c>
      <c r="S35" s="33" t="s">
        <v>144</v>
      </c>
      <c r="T35" s="33" t="s">
        <v>147</v>
      </c>
      <c r="U35" s="33" t="s">
        <v>148</v>
      </c>
      <c r="V35" s="32">
        <v>2012</v>
      </c>
      <c r="W35" s="32" t="s">
        <v>149</v>
      </c>
      <c r="X35" s="32" t="s">
        <v>150</v>
      </c>
      <c r="Y35" s="32" t="s">
        <v>152</v>
      </c>
      <c r="Z35" s="32" t="s">
        <v>191</v>
      </c>
      <c r="AA35" s="32">
        <v>2013</v>
      </c>
      <c r="AB35" s="32" t="s">
        <v>194</v>
      </c>
      <c r="AC35" s="32" t="s">
        <v>234</v>
      </c>
      <c r="AD35" s="32" t="s">
        <v>235</v>
      </c>
      <c r="AE35" s="32" t="s">
        <v>236</v>
      </c>
      <c r="AF35" s="32">
        <v>2014</v>
      </c>
      <c r="AG35" s="32" t="s">
        <v>237</v>
      </c>
      <c r="AH35" s="32" t="s">
        <v>240</v>
      </c>
      <c r="AI35" s="32" t="s">
        <v>242</v>
      </c>
      <c r="AJ35" s="32" t="s">
        <v>243</v>
      </c>
      <c r="AK35" s="32">
        <v>2015</v>
      </c>
      <c r="AL35" s="32" t="s">
        <v>244</v>
      </c>
      <c r="AM35" s="32" t="s">
        <v>245</v>
      </c>
      <c r="AN35" s="32" t="s">
        <v>246</v>
      </c>
      <c r="AO35" s="32" t="s">
        <v>249</v>
      </c>
      <c r="AP35" s="32">
        <v>2016</v>
      </c>
      <c r="AQ35" s="32" t="s">
        <v>250</v>
      </c>
      <c r="AR35" s="32" t="s">
        <v>251</v>
      </c>
      <c r="AS35" s="32" t="s">
        <v>252</v>
      </c>
      <c r="AT35" s="32" t="s">
        <v>259</v>
      </c>
      <c r="AU35" s="116" t="s">
        <v>260</v>
      </c>
      <c r="AV35" s="116">
        <v>2017</v>
      </c>
      <c r="AW35" s="116" t="s">
        <v>261</v>
      </c>
      <c r="AX35" s="116" t="s">
        <v>275</v>
      </c>
      <c r="AY35" s="116" t="s">
        <v>279</v>
      </c>
      <c r="AZ35" s="116" t="s">
        <v>280</v>
      </c>
      <c r="BA35" s="116" t="s">
        <v>281</v>
      </c>
      <c r="BB35" s="116">
        <v>2018</v>
      </c>
      <c r="BC35" s="116" t="s">
        <v>282</v>
      </c>
      <c r="BD35" s="116" t="s">
        <v>283</v>
      </c>
      <c r="BE35" s="116" t="s">
        <v>290</v>
      </c>
      <c r="BF35" s="116" t="s">
        <v>291</v>
      </c>
      <c r="BG35" s="116" t="s">
        <v>292</v>
      </c>
      <c r="BH35" s="116" t="s">
        <v>293</v>
      </c>
      <c r="BI35" s="116" t="s">
        <v>304</v>
      </c>
      <c r="BJ35" s="116" t="s">
        <v>295</v>
      </c>
      <c r="BK35" s="116" t="s">
        <v>303</v>
      </c>
      <c r="BL35" s="116">
        <v>2019</v>
      </c>
      <c r="BM35" s="116" t="s">
        <v>298</v>
      </c>
      <c r="BN35" s="116" t="s">
        <v>302</v>
      </c>
      <c r="BO35" s="116" t="s">
        <v>305</v>
      </c>
      <c r="BP35" s="116" t="s">
        <v>308</v>
      </c>
      <c r="BQ35" s="116">
        <v>2020</v>
      </c>
      <c r="BR35" s="116" t="s">
        <v>319</v>
      </c>
      <c r="BS35" s="116" t="s">
        <v>320</v>
      </c>
      <c r="BT35" s="116" t="s">
        <v>321</v>
      </c>
      <c r="BU35" s="116" t="s">
        <v>322</v>
      </c>
      <c r="BV35" s="116">
        <v>2021</v>
      </c>
      <c r="BW35" s="116">
        <v>2021</v>
      </c>
      <c r="BX35" s="116">
        <v>2021</v>
      </c>
    </row>
    <row r="36" spans="2:76" ht="12.75" customHeight="1" x14ac:dyDescent="0.2">
      <c r="B36" s="13" t="s">
        <v>206</v>
      </c>
      <c r="C36" s="21">
        <v>149.19999999999999</v>
      </c>
      <c r="D36" s="21">
        <v>190.2</v>
      </c>
      <c r="E36" s="8">
        <v>228.2</v>
      </c>
      <c r="F36" s="8">
        <v>276.89999999999998</v>
      </c>
      <c r="G36" s="8">
        <v>313.39999999999998</v>
      </c>
      <c r="H36" s="8">
        <v>84.4</v>
      </c>
      <c r="I36" s="8">
        <v>89.1</v>
      </c>
      <c r="J36" s="8">
        <v>96.6</v>
      </c>
      <c r="K36" s="8">
        <v>104.4</v>
      </c>
      <c r="L36" s="8">
        <v>374.5</v>
      </c>
      <c r="M36" s="8">
        <v>109.1</v>
      </c>
      <c r="N36" s="8">
        <v>115.7</v>
      </c>
      <c r="O36" s="8">
        <v>121.9</v>
      </c>
      <c r="P36" s="8">
        <v>126.2</v>
      </c>
      <c r="Q36" s="8">
        <v>472.9</v>
      </c>
      <c r="R36" s="8">
        <v>134</v>
      </c>
      <c r="S36" s="8">
        <v>135.9</v>
      </c>
      <c r="T36" s="8">
        <v>140.69999999999999</v>
      </c>
      <c r="U36" s="8">
        <v>141.9</v>
      </c>
      <c r="V36" s="8">
        <v>552.4</v>
      </c>
      <c r="W36" s="8">
        <v>146.6</v>
      </c>
      <c r="X36" s="8">
        <v>151.5</v>
      </c>
      <c r="Y36" s="8">
        <v>148</v>
      </c>
      <c r="Z36" s="8">
        <v>146.69999999999999</v>
      </c>
      <c r="AA36" s="8">
        <v>592.79999999999995</v>
      </c>
      <c r="AB36" s="8">
        <v>148.4</v>
      </c>
      <c r="AC36" s="8">
        <v>144</v>
      </c>
      <c r="AD36" s="8">
        <v>146.30000000000001</v>
      </c>
      <c r="AE36" s="8">
        <v>150.80000000000001</v>
      </c>
      <c r="AF36" s="8">
        <v>589.5</v>
      </c>
      <c r="AG36" s="8">
        <v>151.9</v>
      </c>
      <c r="AH36" s="8">
        <v>152.9</v>
      </c>
      <c r="AI36" s="8">
        <v>156.80000000000001</v>
      </c>
      <c r="AJ36" s="8">
        <v>157.9</v>
      </c>
      <c r="AK36" s="8">
        <v>619.6</v>
      </c>
      <c r="AL36" s="8">
        <v>160.9</v>
      </c>
      <c r="AM36" s="8">
        <v>162.4</v>
      </c>
      <c r="AN36" s="8">
        <v>166.6</v>
      </c>
      <c r="AO36" s="8">
        <v>174.3</v>
      </c>
      <c r="AP36" s="8">
        <v>664.1</v>
      </c>
      <c r="AQ36" s="8">
        <v>177.8</v>
      </c>
      <c r="AR36" s="8">
        <v>180.5</v>
      </c>
      <c r="AS36" s="8">
        <v>192.9</v>
      </c>
      <c r="AT36" s="109">
        <v>206.2</v>
      </c>
      <c r="AU36" s="109">
        <v>206.2</v>
      </c>
      <c r="AV36" s="109">
        <v>757.4</v>
      </c>
      <c r="AW36" s="109">
        <v>757.4</v>
      </c>
      <c r="AX36" s="109">
        <v>204.4</v>
      </c>
      <c r="AY36" s="109">
        <v>205.4</v>
      </c>
      <c r="AZ36" s="109">
        <v>220.1</v>
      </c>
      <c r="BA36" s="109">
        <v>227.9</v>
      </c>
      <c r="BB36" s="109">
        <v>857.8</v>
      </c>
      <c r="BC36" s="109">
        <v>242</v>
      </c>
      <c r="BD36" s="109">
        <v>242</v>
      </c>
      <c r="BE36" s="109">
        <v>251.7</v>
      </c>
      <c r="BF36" s="109">
        <v>251.7</v>
      </c>
      <c r="BG36" s="109">
        <v>266.60000000000002</v>
      </c>
      <c r="BH36" s="109">
        <v>266.60000000000002</v>
      </c>
      <c r="BI36" s="109">
        <v>278.7</v>
      </c>
      <c r="BJ36" s="109">
        <v>278.7</v>
      </c>
      <c r="BK36" s="109">
        <v>1039.0999999999999</v>
      </c>
      <c r="BL36" s="109">
        <v>1039.0999999999999</v>
      </c>
      <c r="BM36" s="109">
        <v>283.10000000000002</v>
      </c>
      <c r="BN36" s="109">
        <v>289</v>
      </c>
      <c r="BO36" s="109">
        <v>291.60000000000002</v>
      </c>
      <c r="BP36" s="109">
        <v>300</v>
      </c>
      <c r="BQ36" s="109">
        <v>1163.7</v>
      </c>
      <c r="BR36" s="109">
        <v>310.60000000000002</v>
      </c>
      <c r="BS36" s="109">
        <v>327.5</v>
      </c>
      <c r="BT36" s="109">
        <v>334.9</v>
      </c>
      <c r="BU36" s="109">
        <v>352.2</v>
      </c>
      <c r="BV36" s="109">
        <v>1325.2</v>
      </c>
      <c r="BW36" s="109">
        <v>382.6</v>
      </c>
      <c r="BX36" s="109">
        <v>418.5</v>
      </c>
    </row>
    <row r="37" spans="2:76" ht="12.75" customHeight="1" x14ac:dyDescent="0.2">
      <c r="B37" s="10" t="s">
        <v>198</v>
      </c>
      <c r="C37" s="21">
        <v>78.3</v>
      </c>
      <c r="D37" s="21">
        <v>135.4</v>
      </c>
      <c r="E37" s="8">
        <v>166.2</v>
      </c>
      <c r="F37" s="8">
        <v>225.6</v>
      </c>
      <c r="G37" s="8">
        <v>275</v>
      </c>
      <c r="H37" s="8">
        <v>63</v>
      </c>
      <c r="I37" s="8">
        <v>43.2</v>
      </c>
      <c r="J37" s="8">
        <v>47.7</v>
      </c>
      <c r="K37" s="8">
        <v>67.3</v>
      </c>
      <c r="L37" s="8">
        <v>221.3</v>
      </c>
      <c r="M37" s="8">
        <v>53.7</v>
      </c>
      <c r="N37" s="8">
        <v>52.5</v>
      </c>
      <c r="O37" s="8">
        <v>58.5</v>
      </c>
      <c r="P37" s="8">
        <v>63</v>
      </c>
      <c r="Q37" s="8">
        <v>227.7</v>
      </c>
      <c r="R37" s="8">
        <v>72.599999999999994</v>
      </c>
      <c r="S37" s="8">
        <v>62.6</v>
      </c>
      <c r="T37" s="8">
        <v>70.3</v>
      </c>
      <c r="U37" s="8">
        <v>64.599999999999994</v>
      </c>
      <c r="V37" s="8">
        <v>270.2</v>
      </c>
      <c r="W37" s="8">
        <v>59.9</v>
      </c>
      <c r="X37" s="8">
        <v>60.1</v>
      </c>
      <c r="Y37" s="8">
        <v>70</v>
      </c>
      <c r="Z37" s="8">
        <v>74.7</v>
      </c>
      <c r="AA37" s="8">
        <v>264.60000000000002</v>
      </c>
      <c r="AB37" s="8">
        <v>80.7</v>
      </c>
      <c r="AC37" s="8">
        <v>91.4</v>
      </c>
      <c r="AD37" s="8">
        <v>81</v>
      </c>
      <c r="AE37" s="8">
        <v>97.8</v>
      </c>
      <c r="AF37" s="8">
        <v>350.8</v>
      </c>
      <c r="AG37" s="8">
        <v>94.2</v>
      </c>
      <c r="AH37" s="8">
        <v>84.9</v>
      </c>
      <c r="AI37" s="8">
        <v>86.8</v>
      </c>
      <c r="AJ37" s="8">
        <v>102.7</v>
      </c>
      <c r="AK37" s="8">
        <v>368.6</v>
      </c>
      <c r="AL37" s="8">
        <v>108.9</v>
      </c>
      <c r="AM37" s="8">
        <v>78.599999999999994</v>
      </c>
      <c r="AN37" s="8">
        <v>76.099999999999994</v>
      </c>
      <c r="AO37" s="8">
        <v>84.2</v>
      </c>
      <c r="AP37" s="8">
        <v>347.8</v>
      </c>
      <c r="AQ37" s="8">
        <v>80.7</v>
      </c>
      <c r="AR37" s="8">
        <v>104.9</v>
      </c>
      <c r="AS37" s="8">
        <v>128.6</v>
      </c>
      <c r="AT37" s="109">
        <v>152.30000000000001</v>
      </c>
      <c r="AU37" s="109">
        <v>152.30000000000001</v>
      </c>
      <c r="AV37" s="109">
        <v>466.5</v>
      </c>
      <c r="AW37" s="109">
        <v>466.5</v>
      </c>
      <c r="AX37" s="109">
        <v>168.3</v>
      </c>
      <c r="AY37" s="109">
        <v>149.30000000000001</v>
      </c>
      <c r="AZ37" s="109">
        <v>144.30000000000001</v>
      </c>
      <c r="BA37" s="109">
        <v>137.69999999999999</v>
      </c>
      <c r="BB37" s="109">
        <v>599.5</v>
      </c>
      <c r="BC37" s="109">
        <v>182.4</v>
      </c>
      <c r="BD37" s="109">
        <v>182.4</v>
      </c>
      <c r="BE37" s="109">
        <v>149.5</v>
      </c>
      <c r="BF37" s="109">
        <v>149.5</v>
      </c>
      <c r="BG37" s="109">
        <v>176</v>
      </c>
      <c r="BH37" s="109">
        <v>176</v>
      </c>
      <c r="BI37" s="109">
        <v>234.6</v>
      </c>
      <c r="BJ37" s="109">
        <v>234.6</v>
      </c>
      <c r="BK37" s="109">
        <v>742.4</v>
      </c>
      <c r="BL37" s="109">
        <v>742.4</v>
      </c>
      <c r="BM37" s="109">
        <v>234.7</v>
      </c>
      <c r="BN37" s="109">
        <v>164.1</v>
      </c>
      <c r="BO37" s="109">
        <v>362.5</v>
      </c>
      <c r="BP37" s="109">
        <v>207.9</v>
      </c>
      <c r="BQ37" s="109">
        <v>969.19999999999993</v>
      </c>
      <c r="BR37" s="109">
        <v>203.9</v>
      </c>
      <c r="BS37" s="109">
        <v>231.2</v>
      </c>
      <c r="BT37" s="109">
        <v>268</v>
      </c>
      <c r="BU37" s="109">
        <v>197.6</v>
      </c>
      <c r="BV37" s="109">
        <v>900.7</v>
      </c>
      <c r="BW37" s="109">
        <v>227.2</v>
      </c>
      <c r="BX37" s="109">
        <v>242.20000000000002</v>
      </c>
    </row>
    <row r="38" spans="2:76" ht="12.75" customHeight="1" x14ac:dyDescent="0.2">
      <c r="B38" s="10" t="s">
        <v>22</v>
      </c>
      <c r="C38" s="8">
        <v>227.5</v>
      </c>
      <c r="D38" s="8">
        <v>325.60000000000002</v>
      </c>
      <c r="E38" s="8">
        <v>394.4</v>
      </c>
      <c r="F38" s="8">
        <v>502.5</v>
      </c>
      <c r="G38" s="8">
        <v>588.4</v>
      </c>
      <c r="H38" s="8">
        <v>147.4</v>
      </c>
      <c r="I38" s="21">
        <v>132.30000000000001</v>
      </c>
      <c r="J38" s="21">
        <v>144.30000000000001</v>
      </c>
      <c r="K38" s="21">
        <v>171.7</v>
      </c>
      <c r="L38" s="8">
        <v>595.79999999999995</v>
      </c>
      <c r="M38" s="8">
        <v>162.80000000000001</v>
      </c>
      <c r="N38" s="8">
        <v>168.2</v>
      </c>
      <c r="O38" s="8">
        <v>180.4</v>
      </c>
      <c r="P38" s="8">
        <v>189.2</v>
      </c>
      <c r="Q38" s="8">
        <v>700.6</v>
      </c>
      <c r="R38" s="8">
        <v>206.6</v>
      </c>
      <c r="S38" s="8">
        <v>198.5</v>
      </c>
      <c r="T38" s="8">
        <v>211</v>
      </c>
      <c r="U38" s="8">
        <v>206.5</v>
      </c>
      <c r="V38" s="8">
        <v>822.59999999999991</v>
      </c>
      <c r="W38" s="8">
        <v>206.5</v>
      </c>
      <c r="X38" s="8">
        <v>211.6</v>
      </c>
      <c r="Y38" s="8">
        <v>218</v>
      </c>
      <c r="Z38" s="8">
        <v>221.39999999999998</v>
      </c>
      <c r="AA38" s="8">
        <v>857.4</v>
      </c>
      <c r="AB38" s="8">
        <v>229.10000000000002</v>
      </c>
      <c r="AC38" s="8">
        <v>235.4</v>
      </c>
      <c r="AD38" s="8">
        <v>227.3</v>
      </c>
      <c r="AE38" s="8">
        <v>248.60000000000002</v>
      </c>
      <c r="AF38" s="8">
        <v>940.3</v>
      </c>
      <c r="AG38" s="8">
        <v>246.10000000000002</v>
      </c>
      <c r="AH38" s="8">
        <v>237.8</v>
      </c>
      <c r="AI38" s="8">
        <v>243.60000000000002</v>
      </c>
      <c r="AJ38" s="8">
        <v>260.60000000000002</v>
      </c>
      <c r="AK38" s="8">
        <v>988.2</v>
      </c>
      <c r="AL38" s="8">
        <v>269.8</v>
      </c>
      <c r="AM38" s="8">
        <v>241</v>
      </c>
      <c r="AN38" s="8">
        <v>242.7</v>
      </c>
      <c r="AO38" s="8">
        <v>258.5</v>
      </c>
      <c r="AP38" s="8">
        <v>1011.9000000000001</v>
      </c>
      <c r="AQ38" s="8">
        <v>258.5</v>
      </c>
      <c r="AR38" s="8">
        <v>285.39999999999998</v>
      </c>
      <c r="AS38" s="8">
        <v>321.5</v>
      </c>
      <c r="AT38" s="109">
        <v>358.5</v>
      </c>
      <c r="AU38" s="109">
        <v>358.5</v>
      </c>
      <c r="AV38" s="109">
        <v>1223.9000000000001</v>
      </c>
      <c r="AW38" s="109">
        <v>1223.9000000000001</v>
      </c>
      <c r="AX38" s="109">
        <v>372.70000000000005</v>
      </c>
      <c r="AY38" s="109">
        <v>354.70000000000005</v>
      </c>
      <c r="AZ38" s="109">
        <v>364.4</v>
      </c>
      <c r="BA38" s="109">
        <v>365.6</v>
      </c>
      <c r="BB38" s="109">
        <v>1457.3</v>
      </c>
      <c r="BC38" s="109">
        <v>424.4</v>
      </c>
      <c r="BD38" s="109">
        <v>424.4</v>
      </c>
      <c r="BE38" s="109">
        <v>401.2</v>
      </c>
      <c r="BF38" s="109">
        <v>401.2</v>
      </c>
      <c r="BG38" s="109">
        <v>442.6</v>
      </c>
      <c r="BH38" s="109">
        <v>442.6</v>
      </c>
      <c r="BI38" s="109">
        <v>513.29999999999995</v>
      </c>
      <c r="BJ38" s="109">
        <v>513.29999999999995</v>
      </c>
      <c r="BK38" s="109">
        <v>1781.5</v>
      </c>
      <c r="BL38" s="109">
        <v>1781.5</v>
      </c>
      <c r="BM38" s="109">
        <v>517.79999999999995</v>
      </c>
      <c r="BN38" s="109">
        <v>453.1</v>
      </c>
      <c r="BO38" s="109">
        <v>654.1</v>
      </c>
      <c r="BP38" s="109">
        <v>507.9</v>
      </c>
      <c r="BQ38" s="109">
        <v>2132.9</v>
      </c>
      <c r="BR38" s="109">
        <v>514.5</v>
      </c>
      <c r="BS38" s="109">
        <v>558.70000000000005</v>
      </c>
      <c r="BT38" s="111">
        <v>602.9</v>
      </c>
      <c r="BU38" s="111">
        <v>549.79999999999995</v>
      </c>
      <c r="BV38" s="111">
        <v>2225.9</v>
      </c>
      <c r="BW38" s="111">
        <v>609.79999999999995</v>
      </c>
      <c r="BX38" s="111">
        <v>660.7</v>
      </c>
    </row>
    <row r="39" spans="2:76" ht="12.75" customHeight="1" x14ac:dyDescent="0.2">
      <c r="B39" s="10" t="s">
        <v>9</v>
      </c>
      <c r="C39" s="21"/>
      <c r="D39" s="21"/>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109"/>
      <c r="AU39" s="109"/>
      <c r="AV39" s="109"/>
      <c r="AW39" s="109"/>
      <c r="AX39" s="109"/>
      <c r="AY39" s="109">
        <v>0</v>
      </c>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row>
    <row r="40" spans="2:76" ht="12.75" customHeight="1" x14ac:dyDescent="0.2">
      <c r="B40" s="131" t="s">
        <v>271</v>
      </c>
      <c r="C40" s="21">
        <v>-7.2</v>
      </c>
      <c r="D40" s="21">
        <v>-6.2</v>
      </c>
      <c r="E40" s="8">
        <v>-8.4</v>
      </c>
      <c r="F40" s="8">
        <v>-8.5</v>
      </c>
      <c r="G40" s="8">
        <v>-10.199999999999999</v>
      </c>
      <c r="H40" s="8">
        <v>-3.1</v>
      </c>
      <c r="I40" s="8">
        <v>-3.2</v>
      </c>
      <c r="J40" s="8">
        <v>-3.7</v>
      </c>
      <c r="K40" s="8">
        <v>-3.6</v>
      </c>
      <c r="L40" s="8">
        <v>-13.4</v>
      </c>
      <c r="M40" s="8">
        <v>-4.5</v>
      </c>
      <c r="N40" s="8">
        <v>-4.7</v>
      </c>
      <c r="O40" s="8">
        <v>-4.5</v>
      </c>
      <c r="P40" s="8">
        <v>-4.2</v>
      </c>
      <c r="Q40" s="8">
        <v>-17.899999999999999</v>
      </c>
      <c r="R40" s="8">
        <v>-4.5</v>
      </c>
      <c r="S40" s="8">
        <v>-4.0999999999999996</v>
      </c>
      <c r="T40" s="8">
        <v>-4.0999999999999996</v>
      </c>
      <c r="U40" s="8">
        <v>-4</v>
      </c>
      <c r="V40" s="8">
        <v>-16.7</v>
      </c>
      <c r="W40" s="8">
        <v>-4.8</v>
      </c>
      <c r="X40" s="8">
        <v>-4.4000000000000004</v>
      </c>
      <c r="Y40" s="8">
        <v>-3.9</v>
      </c>
      <c r="Z40" s="8">
        <v>-3.8</v>
      </c>
      <c r="AA40" s="8">
        <v>-16.899999999999999</v>
      </c>
      <c r="AB40" s="8">
        <v>-5.2</v>
      </c>
      <c r="AC40" s="8">
        <v>-4</v>
      </c>
      <c r="AD40" s="8">
        <v>-4.3</v>
      </c>
      <c r="AE40" s="8">
        <v>-4.0999999999999996</v>
      </c>
      <c r="AF40" s="8">
        <v>-17.600000000000001</v>
      </c>
      <c r="AG40" s="8">
        <v>-3</v>
      </c>
      <c r="AH40" s="8">
        <v>-3</v>
      </c>
      <c r="AI40" s="8">
        <v>-2.7</v>
      </c>
      <c r="AJ40" s="8">
        <v>-2.2999999999999998</v>
      </c>
      <c r="AK40" s="8">
        <v>-11.1</v>
      </c>
      <c r="AL40" s="8">
        <v>-2.5</v>
      </c>
      <c r="AM40" s="8">
        <v>-2.9</v>
      </c>
      <c r="AN40" s="8">
        <v>-3.1</v>
      </c>
      <c r="AO40" s="8">
        <v>-3.8</v>
      </c>
      <c r="AP40" s="8">
        <v>-12.3</v>
      </c>
      <c r="AQ40" s="8">
        <v>-4.5</v>
      </c>
      <c r="AR40" s="8">
        <v>-4.0999999999999996</v>
      </c>
      <c r="AS40" s="8">
        <v>-4.4000000000000004</v>
      </c>
      <c r="AT40" s="109">
        <v>-2.2000000000000002</v>
      </c>
      <c r="AU40" s="109">
        <v>-2.2000000000000002</v>
      </c>
      <c r="AV40" s="109">
        <v>-15.3</v>
      </c>
      <c r="AW40" s="109">
        <v>-15.3</v>
      </c>
      <c r="AX40" s="109">
        <v>-1.2</v>
      </c>
      <c r="AY40" s="109">
        <v>-1.9</v>
      </c>
      <c r="AZ40" s="109">
        <v>-2.7</v>
      </c>
      <c r="BA40" s="109">
        <v>-3.2</v>
      </c>
      <c r="BB40" s="109">
        <v>-9</v>
      </c>
      <c r="BC40" s="109">
        <v>-4.2</v>
      </c>
      <c r="BD40" s="109">
        <v>-4.2</v>
      </c>
      <c r="BE40" s="109">
        <v>-4</v>
      </c>
      <c r="BF40" s="109">
        <v>-4</v>
      </c>
      <c r="BG40" s="109">
        <v>-4.5999999999999996</v>
      </c>
      <c r="BH40" s="109">
        <v>-4.5999999999999996</v>
      </c>
      <c r="BI40" s="109">
        <v>-2.3000000000000114</v>
      </c>
      <c r="BJ40" s="109">
        <v>-85.9</v>
      </c>
      <c r="BK40" s="109">
        <v>-15.200000000000003</v>
      </c>
      <c r="BL40" s="109">
        <v>-98.8</v>
      </c>
      <c r="BM40" s="109">
        <v>-26.9</v>
      </c>
      <c r="BN40" s="109">
        <v>-27.3</v>
      </c>
      <c r="BO40" s="109">
        <v>-27.6</v>
      </c>
      <c r="BP40" s="109">
        <v>-28.4</v>
      </c>
      <c r="BQ40" s="109">
        <v>-110.20000000000002</v>
      </c>
      <c r="BR40" s="109">
        <v>-29.7</v>
      </c>
      <c r="BS40" s="109">
        <v>-31.4</v>
      </c>
      <c r="BT40" s="109">
        <v>-32.200000000000003</v>
      </c>
      <c r="BU40" s="109">
        <v>-34</v>
      </c>
      <c r="BV40" s="109">
        <v>-127.3</v>
      </c>
      <c r="BW40" s="109">
        <v>-37.6</v>
      </c>
      <c r="BX40" s="109">
        <v>-40.200000000000003</v>
      </c>
    </row>
    <row r="41" spans="2:76" ht="12.75" customHeight="1" x14ac:dyDescent="0.2">
      <c r="B41" s="10" t="s">
        <v>211</v>
      </c>
      <c r="C41" s="21">
        <v>-0.2</v>
      </c>
      <c r="D41" s="21">
        <v>-0.2</v>
      </c>
      <c r="E41" s="8">
        <v>-0.4</v>
      </c>
      <c r="F41" s="8">
        <v>-0.4</v>
      </c>
      <c r="G41" s="8">
        <v>-0.5</v>
      </c>
      <c r="H41" s="8">
        <v>-0.1</v>
      </c>
      <c r="I41" s="8">
        <v>-0.2</v>
      </c>
      <c r="J41" s="8">
        <v>-0.1</v>
      </c>
      <c r="K41" s="8">
        <v>-0.2</v>
      </c>
      <c r="L41" s="8">
        <v>-0.5</v>
      </c>
      <c r="M41" s="8">
        <v>-0.2</v>
      </c>
      <c r="N41" s="8">
        <v>-0.1</v>
      </c>
      <c r="O41" s="8">
        <v>-0.2</v>
      </c>
      <c r="P41" s="8">
        <v>-0.1</v>
      </c>
      <c r="Q41" s="8">
        <v>-0.7</v>
      </c>
      <c r="R41" s="8">
        <v>-0.1</v>
      </c>
      <c r="S41" s="8">
        <v>-0.1</v>
      </c>
      <c r="T41" s="8">
        <v>-0.1</v>
      </c>
      <c r="U41" s="8">
        <v>-0.1</v>
      </c>
      <c r="V41" s="8">
        <v>-0.5</v>
      </c>
      <c r="W41" s="8">
        <v>-0.1</v>
      </c>
      <c r="X41" s="8">
        <v>-0.1</v>
      </c>
      <c r="Y41" s="8">
        <v>-0.1</v>
      </c>
      <c r="Z41" s="8">
        <v>-0.1</v>
      </c>
      <c r="AA41" s="8">
        <v>-0.3</v>
      </c>
      <c r="AB41" s="8">
        <v>-0.2</v>
      </c>
      <c r="AC41" s="8">
        <v>-0.2</v>
      </c>
      <c r="AD41" s="8">
        <v>-0.1</v>
      </c>
      <c r="AE41" s="8">
        <v>-0.1</v>
      </c>
      <c r="AF41" s="8">
        <v>-0.5</v>
      </c>
      <c r="AG41" s="8">
        <v>-0.1</v>
      </c>
      <c r="AH41" s="8">
        <v>-0.1</v>
      </c>
      <c r="AI41" s="8">
        <v>-0.1</v>
      </c>
      <c r="AJ41" s="8">
        <v>-0.1</v>
      </c>
      <c r="AK41" s="8">
        <v>-0.4</v>
      </c>
      <c r="AL41" s="8">
        <v>-0.1</v>
      </c>
      <c r="AM41" s="8">
        <v>-0.1</v>
      </c>
      <c r="AN41" s="8">
        <v>-0.1</v>
      </c>
      <c r="AO41" s="8">
        <v>-0.1</v>
      </c>
      <c r="AP41" s="8">
        <v>-0.4</v>
      </c>
      <c r="AQ41" s="8">
        <v>-0.1</v>
      </c>
      <c r="AR41" s="8">
        <v>-0.1</v>
      </c>
      <c r="AS41" s="8">
        <v>-0.1</v>
      </c>
      <c r="AT41" s="109">
        <v>-0.2</v>
      </c>
      <c r="AU41" s="109">
        <v>-0.2</v>
      </c>
      <c r="AV41" s="109">
        <v>-0.4</v>
      </c>
      <c r="AW41" s="109">
        <v>-0.4</v>
      </c>
      <c r="AX41" s="109">
        <v>-0.2</v>
      </c>
      <c r="AY41" s="109">
        <v>-0.2</v>
      </c>
      <c r="AZ41" s="109">
        <v>-0.3</v>
      </c>
      <c r="BA41" s="109">
        <v>-0.3</v>
      </c>
      <c r="BB41" s="109">
        <v>-0.9</v>
      </c>
      <c r="BC41" s="109">
        <v>-0.3</v>
      </c>
      <c r="BD41" s="109">
        <v>-0.3</v>
      </c>
      <c r="BE41" s="109">
        <v>-0.3</v>
      </c>
      <c r="BF41" s="109">
        <v>-0.3</v>
      </c>
      <c r="BG41" s="109">
        <v>-0.6</v>
      </c>
      <c r="BH41" s="109">
        <v>-0.6</v>
      </c>
      <c r="BI41" s="109">
        <v>-0.4</v>
      </c>
      <c r="BJ41" s="109">
        <v>-0.4</v>
      </c>
      <c r="BK41" s="109">
        <v>-1.5</v>
      </c>
      <c r="BL41" s="109">
        <v>-1.5</v>
      </c>
      <c r="BM41" s="109">
        <v>-0.4</v>
      </c>
      <c r="BN41" s="109">
        <v>0.2</v>
      </c>
      <c r="BO41" s="109">
        <v>-0.2</v>
      </c>
      <c r="BP41" s="109">
        <v>-0.4</v>
      </c>
      <c r="BQ41" s="109">
        <v>-0.8</v>
      </c>
      <c r="BR41" s="109">
        <v>-0.2</v>
      </c>
      <c r="BS41" s="109">
        <v>-0.2</v>
      </c>
      <c r="BT41" s="109">
        <v>-0.2</v>
      </c>
      <c r="BU41" s="109">
        <v>-0.2</v>
      </c>
      <c r="BV41" s="109">
        <v>-0.8</v>
      </c>
      <c r="BW41" s="109">
        <v>-0.2</v>
      </c>
      <c r="BX41" s="109">
        <v>-0.30000000000000004</v>
      </c>
    </row>
    <row r="42" spans="2:76" ht="12.75" customHeight="1" x14ac:dyDescent="0.2">
      <c r="B42" s="10" t="s">
        <v>212</v>
      </c>
      <c r="C42" s="8">
        <v>142</v>
      </c>
      <c r="D42" s="8">
        <v>184</v>
      </c>
      <c r="E42" s="8">
        <v>219.79999999999998</v>
      </c>
      <c r="F42" s="8">
        <v>268.39999999999998</v>
      </c>
      <c r="G42" s="8">
        <v>303.2</v>
      </c>
      <c r="H42" s="8">
        <v>81.300000000000011</v>
      </c>
      <c r="I42" s="21">
        <v>85.899999999999991</v>
      </c>
      <c r="J42" s="21">
        <v>92.899999999999991</v>
      </c>
      <c r="K42" s="21">
        <v>100.80000000000001</v>
      </c>
      <c r="L42" s="8">
        <v>361.1</v>
      </c>
      <c r="M42" s="8">
        <v>104.6</v>
      </c>
      <c r="N42" s="8">
        <v>111</v>
      </c>
      <c r="O42" s="8">
        <v>117.4</v>
      </c>
      <c r="P42" s="8">
        <v>122</v>
      </c>
      <c r="Q42" s="8">
        <v>455</v>
      </c>
      <c r="R42" s="8">
        <v>129.5</v>
      </c>
      <c r="S42" s="8">
        <v>131.80000000000001</v>
      </c>
      <c r="T42" s="8">
        <v>136.6</v>
      </c>
      <c r="U42" s="8">
        <v>137.9</v>
      </c>
      <c r="V42" s="8">
        <v>535.69999999999993</v>
      </c>
      <c r="W42" s="8">
        <v>141.79999999999998</v>
      </c>
      <c r="X42" s="8">
        <v>147.1</v>
      </c>
      <c r="Y42" s="8">
        <v>144.1</v>
      </c>
      <c r="Z42" s="8">
        <v>142.89999999999998</v>
      </c>
      <c r="AA42" s="8">
        <v>575.9</v>
      </c>
      <c r="AB42" s="8">
        <v>143.20000000000002</v>
      </c>
      <c r="AC42" s="8">
        <v>140</v>
      </c>
      <c r="AD42" s="8">
        <v>142</v>
      </c>
      <c r="AE42" s="8">
        <v>146.70000000000002</v>
      </c>
      <c r="AF42" s="8">
        <v>571.9</v>
      </c>
      <c r="AG42" s="8">
        <v>148.9</v>
      </c>
      <c r="AH42" s="8">
        <v>149.9</v>
      </c>
      <c r="AI42" s="8">
        <v>154.10000000000002</v>
      </c>
      <c r="AJ42" s="8">
        <v>155.6</v>
      </c>
      <c r="AK42" s="8">
        <v>608.5</v>
      </c>
      <c r="AL42" s="8">
        <v>158.4</v>
      </c>
      <c r="AM42" s="8">
        <v>159.5</v>
      </c>
      <c r="AN42" s="8">
        <v>163.5</v>
      </c>
      <c r="AO42" s="8">
        <v>170.5</v>
      </c>
      <c r="AP42" s="8">
        <v>651.80000000000007</v>
      </c>
      <c r="AQ42" s="8">
        <v>173.3</v>
      </c>
      <c r="AR42" s="8">
        <v>176.4</v>
      </c>
      <c r="AS42" s="8">
        <v>188.5</v>
      </c>
      <c r="AT42" s="109">
        <v>204</v>
      </c>
      <c r="AU42" s="109">
        <v>204</v>
      </c>
      <c r="AV42" s="109">
        <v>742.1</v>
      </c>
      <c r="AW42" s="109">
        <v>742.1</v>
      </c>
      <c r="AX42" s="109">
        <v>203.20000000000002</v>
      </c>
      <c r="AY42" s="109">
        <v>203.5</v>
      </c>
      <c r="AZ42" s="109">
        <v>217.4</v>
      </c>
      <c r="BA42" s="109">
        <v>224.70000000000002</v>
      </c>
      <c r="BB42" s="109">
        <v>848.8</v>
      </c>
      <c r="BC42" s="109">
        <v>237.8</v>
      </c>
      <c r="BD42" s="109">
        <v>237.8</v>
      </c>
      <c r="BE42" s="109">
        <v>247.7</v>
      </c>
      <c r="BF42" s="109">
        <v>247.7</v>
      </c>
      <c r="BG42" s="109">
        <v>262</v>
      </c>
      <c r="BH42" s="109">
        <v>262</v>
      </c>
      <c r="BI42" s="109">
        <v>276.39999999999998</v>
      </c>
      <c r="BJ42" s="109">
        <v>192.79999999999998</v>
      </c>
      <c r="BK42" s="109">
        <v>1023.8999999999999</v>
      </c>
      <c r="BL42" s="109">
        <v>940.3</v>
      </c>
      <c r="BM42" s="109">
        <v>256.20000000000005</v>
      </c>
      <c r="BN42" s="109">
        <v>261.7</v>
      </c>
      <c r="BO42" s="109">
        <v>264</v>
      </c>
      <c r="BP42" s="109">
        <v>271.60000000000002</v>
      </c>
      <c r="BQ42" s="109">
        <v>1053.5</v>
      </c>
      <c r="BR42" s="109">
        <v>280.90000000000003</v>
      </c>
      <c r="BS42" s="109">
        <v>296.10000000000002</v>
      </c>
      <c r="BT42" s="111">
        <v>302.7</v>
      </c>
      <c r="BU42" s="111">
        <v>318.2</v>
      </c>
      <c r="BV42" s="111">
        <v>1197.9000000000001</v>
      </c>
      <c r="BW42" s="111">
        <v>345</v>
      </c>
      <c r="BX42" s="111">
        <v>378.3</v>
      </c>
    </row>
    <row r="43" spans="2:76" ht="12.75" customHeight="1" x14ac:dyDescent="0.2">
      <c r="B43" s="10" t="s">
        <v>201</v>
      </c>
      <c r="C43" s="8">
        <v>78.099999999999994</v>
      </c>
      <c r="D43" s="8">
        <v>135.20000000000002</v>
      </c>
      <c r="E43" s="8">
        <v>165.79999999999998</v>
      </c>
      <c r="F43" s="8">
        <v>225.2</v>
      </c>
      <c r="G43" s="8">
        <v>274.5</v>
      </c>
      <c r="H43" s="8">
        <v>62.9</v>
      </c>
      <c r="I43" s="21">
        <v>43</v>
      </c>
      <c r="J43" s="21">
        <v>47.6</v>
      </c>
      <c r="K43" s="21">
        <v>67.099999999999994</v>
      </c>
      <c r="L43" s="8">
        <v>220.8</v>
      </c>
      <c r="M43" s="8">
        <v>53.5</v>
      </c>
      <c r="N43" s="8">
        <v>52.4</v>
      </c>
      <c r="O43" s="8">
        <v>58.3</v>
      </c>
      <c r="P43" s="8">
        <v>62.9</v>
      </c>
      <c r="Q43" s="8">
        <v>227</v>
      </c>
      <c r="R43" s="8">
        <v>72.5</v>
      </c>
      <c r="S43" s="8">
        <v>62.5</v>
      </c>
      <c r="T43" s="8">
        <v>70.2</v>
      </c>
      <c r="U43" s="8">
        <v>64.5</v>
      </c>
      <c r="V43" s="8">
        <v>269.7</v>
      </c>
      <c r="W43" s="8">
        <v>59.8</v>
      </c>
      <c r="X43" s="8">
        <v>60</v>
      </c>
      <c r="Y43" s="8">
        <v>69.900000000000006</v>
      </c>
      <c r="Z43" s="8">
        <v>74.600000000000009</v>
      </c>
      <c r="AA43" s="8">
        <v>264.3</v>
      </c>
      <c r="AB43" s="8">
        <v>80.5</v>
      </c>
      <c r="AC43" s="8">
        <v>91.2</v>
      </c>
      <c r="AD43" s="8">
        <v>80.900000000000006</v>
      </c>
      <c r="AE43" s="8">
        <v>97.7</v>
      </c>
      <c r="AF43" s="8">
        <v>350.3</v>
      </c>
      <c r="AG43" s="8">
        <v>94.100000000000009</v>
      </c>
      <c r="AH43" s="8">
        <v>84.800000000000011</v>
      </c>
      <c r="AI43" s="8">
        <v>86.7</v>
      </c>
      <c r="AJ43" s="8">
        <v>102.60000000000001</v>
      </c>
      <c r="AK43" s="8">
        <v>368.20000000000005</v>
      </c>
      <c r="AL43" s="8">
        <v>108.80000000000001</v>
      </c>
      <c r="AM43" s="8">
        <v>78.5</v>
      </c>
      <c r="AN43" s="8">
        <v>76</v>
      </c>
      <c r="AO43" s="8">
        <v>84.100000000000009</v>
      </c>
      <c r="AP43" s="8">
        <v>347.40000000000003</v>
      </c>
      <c r="AQ43" s="8">
        <v>80.600000000000009</v>
      </c>
      <c r="AR43" s="8">
        <v>104.80000000000001</v>
      </c>
      <c r="AS43" s="8">
        <v>128.5</v>
      </c>
      <c r="AT43" s="109">
        <v>152.10000000000002</v>
      </c>
      <c r="AU43" s="109">
        <v>152.10000000000002</v>
      </c>
      <c r="AV43" s="109">
        <v>466.1</v>
      </c>
      <c r="AW43" s="109">
        <v>466.1</v>
      </c>
      <c r="AX43" s="109">
        <v>168.10000000000002</v>
      </c>
      <c r="AY43" s="109">
        <v>149.10000000000002</v>
      </c>
      <c r="AZ43" s="109">
        <v>144</v>
      </c>
      <c r="BA43" s="109">
        <v>137.39999999999998</v>
      </c>
      <c r="BB43" s="109">
        <v>598.6</v>
      </c>
      <c r="BC43" s="109">
        <v>182.1</v>
      </c>
      <c r="BD43" s="109">
        <v>182.1</v>
      </c>
      <c r="BE43" s="109">
        <v>149.19999999999999</v>
      </c>
      <c r="BF43" s="109">
        <v>149.19999999999999</v>
      </c>
      <c r="BG43" s="109">
        <v>175.4</v>
      </c>
      <c r="BH43" s="109">
        <v>175.4</v>
      </c>
      <c r="BI43" s="109">
        <v>234.2</v>
      </c>
      <c r="BJ43" s="109">
        <v>234.2</v>
      </c>
      <c r="BK43" s="109">
        <v>740.9</v>
      </c>
      <c r="BL43" s="109">
        <v>740.9</v>
      </c>
      <c r="BM43" s="109">
        <v>234.29999999999998</v>
      </c>
      <c r="BN43" s="109">
        <v>164.29999999999998</v>
      </c>
      <c r="BO43" s="109">
        <v>362.3</v>
      </c>
      <c r="BP43" s="109">
        <v>207.5</v>
      </c>
      <c r="BQ43" s="109">
        <v>968.4</v>
      </c>
      <c r="BR43" s="109">
        <v>203.70000000000002</v>
      </c>
      <c r="BS43" s="109">
        <v>231</v>
      </c>
      <c r="BT43" s="111">
        <v>267.8</v>
      </c>
      <c r="BU43" s="111">
        <v>197.4</v>
      </c>
      <c r="BV43" s="111">
        <v>899.90000000000009</v>
      </c>
      <c r="BW43" s="111">
        <v>227</v>
      </c>
      <c r="BX43" s="111">
        <v>241.9</v>
      </c>
    </row>
    <row r="44" spans="2:76" s="2" customFormat="1" ht="12.75" customHeight="1" x14ac:dyDescent="0.2">
      <c r="B44" s="6" t="s">
        <v>24</v>
      </c>
      <c r="C44" s="5">
        <v>220.1</v>
      </c>
      <c r="D44" s="5">
        <v>319.20000000000005</v>
      </c>
      <c r="E44" s="5">
        <v>385.59999999999997</v>
      </c>
      <c r="F44" s="5">
        <v>493.59999999999997</v>
      </c>
      <c r="G44" s="5">
        <v>577.70000000000005</v>
      </c>
      <c r="H44" s="5">
        <v>144.20000000000002</v>
      </c>
      <c r="I44" s="19">
        <v>128.89999999999998</v>
      </c>
      <c r="J44" s="19">
        <v>140.5</v>
      </c>
      <c r="K44" s="19">
        <v>167.9</v>
      </c>
      <c r="L44" s="5">
        <v>581.90000000000009</v>
      </c>
      <c r="M44" s="5">
        <v>158.1</v>
      </c>
      <c r="N44" s="5">
        <v>163.4</v>
      </c>
      <c r="O44" s="5">
        <v>175.7</v>
      </c>
      <c r="P44" s="5">
        <v>184.9</v>
      </c>
      <c r="Q44" s="5">
        <v>682</v>
      </c>
      <c r="R44" s="5">
        <v>202</v>
      </c>
      <c r="S44" s="5">
        <v>194.3</v>
      </c>
      <c r="T44" s="5">
        <v>206.8</v>
      </c>
      <c r="U44" s="5">
        <v>202.4</v>
      </c>
      <c r="V44" s="5">
        <v>805.39999999999986</v>
      </c>
      <c r="W44" s="5">
        <v>201.59999999999997</v>
      </c>
      <c r="X44" s="5">
        <v>207.1</v>
      </c>
      <c r="Y44" s="5">
        <v>214</v>
      </c>
      <c r="Z44" s="5">
        <v>217.5</v>
      </c>
      <c r="AA44" s="5">
        <v>840.2</v>
      </c>
      <c r="AB44" s="5">
        <v>223.70000000000002</v>
      </c>
      <c r="AC44" s="5">
        <v>231.2</v>
      </c>
      <c r="AD44" s="5">
        <v>222.9</v>
      </c>
      <c r="AE44" s="5">
        <v>244.40000000000003</v>
      </c>
      <c r="AF44" s="5">
        <v>922.2</v>
      </c>
      <c r="AG44" s="5">
        <v>243</v>
      </c>
      <c r="AH44" s="5">
        <v>234.70000000000002</v>
      </c>
      <c r="AI44" s="5">
        <v>240.8</v>
      </c>
      <c r="AJ44" s="5">
        <v>258.2</v>
      </c>
      <c r="AK44" s="5">
        <v>976.7</v>
      </c>
      <c r="AL44" s="5">
        <v>267.20000000000005</v>
      </c>
      <c r="AM44" s="5">
        <v>238</v>
      </c>
      <c r="AN44" s="5">
        <v>239.5</v>
      </c>
      <c r="AO44" s="5">
        <v>254.60000000000002</v>
      </c>
      <c r="AP44" s="5">
        <v>999.2</v>
      </c>
      <c r="AQ44" s="5">
        <v>253.90000000000003</v>
      </c>
      <c r="AR44" s="5">
        <v>281.20000000000005</v>
      </c>
      <c r="AS44" s="5">
        <v>317</v>
      </c>
      <c r="AT44" s="5">
        <v>356.1</v>
      </c>
      <c r="AU44" s="5">
        <v>356.1</v>
      </c>
      <c r="AV44" s="5">
        <v>1208.2</v>
      </c>
      <c r="AW44" s="5">
        <v>1208.2</v>
      </c>
      <c r="AX44" s="5">
        <v>371.30000000000007</v>
      </c>
      <c r="AY44" s="5">
        <v>352.6</v>
      </c>
      <c r="AZ44" s="5">
        <v>361.4</v>
      </c>
      <c r="BA44" s="5">
        <v>362.1</v>
      </c>
      <c r="BB44" s="5">
        <v>1447.4</v>
      </c>
      <c r="BC44" s="5">
        <v>419.9</v>
      </c>
      <c r="BD44" s="5">
        <v>419.9</v>
      </c>
      <c r="BE44" s="5">
        <v>396.9</v>
      </c>
      <c r="BF44" s="5">
        <v>396.9</v>
      </c>
      <c r="BG44" s="5">
        <v>437.4</v>
      </c>
      <c r="BH44" s="5">
        <v>437.4</v>
      </c>
      <c r="BI44" s="5">
        <v>510.59999999999997</v>
      </c>
      <c r="BJ44" s="5">
        <v>427</v>
      </c>
      <c r="BK44" s="5">
        <v>1764.7999999999997</v>
      </c>
      <c r="BL44" s="5">
        <v>1681.1999999999998</v>
      </c>
      <c r="BM44" s="5">
        <v>490.5</v>
      </c>
      <c r="BN44" s="5">
        <v>426</v>
      </c>
      <c r="BO44" s="5">
        <v>626.29999999999995</v>
      </c>
      <c r="BP44" s="5">
        <v>479.1</v>
      </c>
      <c r="BQ44" s="5">
        <v>2021.9</v>
      </c>
      <c r="BR44" s="5">
        <v>484.6</v>
      </c>
      <c r="BS44" s="5">
        <v>527.1</v>
      </c>
      <c r="BT44" s="19">
        <v>570.5</v>
      </c>
      <c r="BU44" s="19">
        <v>515.6</v>
      </c>
      <c r="BV44" s="19">
        <v>2097.8000000000002</v>
      </c>
      <c r="BW44" s="19">
        <v>572</v>
      </c>
      <c r="BX44" s="19">
        <v>620.20000000000005</v>
      </c>
    </row>
    <row r="45" spans="2:76" ht="12.75" customHeight="1" x14ac:dyDescent="0.2">
      <c r="B45" s="10" t="s">
        <v>25</v>
      </c>
      <c r="C45" s="21"/>
      <c r="D45" s="21"/>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row>
    <row r="46" spans="2:76" ht="12.75" customHeight="1" x14ac:dyDescent="0.2">
      <c r="B46" s="10" t="s">
        <v>210</v>
      </c>
      <c r="C46" s="21">
        <v>-35.4</v>
      </c>
      <c r="D46" s="21">
        <v>-40.700000000000003</v>
      </c>
      <c r="E46" s="8">
        <v>-51.6</v>
      </c>
      <c r="F46" s="8">
        <v>-66.5</v>
      </c>
      <c r="G46" s="8">
        <v>-77.3</v>
      </c>
      <c r="H46" s="8">
        <v>-22.5</v>
      </c>
      <c r="I46" s="8">
        <v>-24</v>
      </c>
      <c r="J46" s="8">
        <v>-23.4</v>
      </c>
      <c r="K46" s="8">
        <v>-24.8</v>
      </c>
      <c r="L46" s="8">
        <v>-94.7</v>
      </c>
      <c r="M46" s="8">
        <v>-29.8</v>
      </c>
      <c r="N46" s="8">
        <v>-29</v>
      </c>
      <c r="O46" s="8">
        <v>-26.4</v>
      </c>
      <c r="P46" s="8">
        <v>-32.6</v>
      </c>
      <c r="Q46" s="8">
        <v>-117.8</v>
      </c>
      <c r="R46" s="8">
        <v>-35.9</v>
      </c>
      <c r="S46" s="8">
        <v>-36.200000000000003</v>
      </c>
      <c r="T46" s="8">
        <v>-37</v>
      </c>
      <c r="U46" s="8">
        <v>-37.200000000000003</v>
      </c>
      <c r="V46" s="8">
        <v>-146.30000000000001</v>
      </c>
      <c r="W46" s="8">
        <v>-39.9</v>
      </c>
      <c r="X46" s="8">
        <v>-41.4</v>
      </c>
      <c r="Y46" s="8">
        <v>-40.700000000000003</v>
      </c>
      <c r="Z46" s="8">
        <v>-39.1</v>
      </c>
      <c r="AA46" s="8">
        <v>-161.1</v>
      </c>
      <c r="AB46" s="8">
        <v>-44.3</v>
      </c>
      <c r="AC46" s="8">
        <v>-44.6</v>
      </c>
      <c r="AD46" s="8">
        <v>-47.3</v>
      </c>
      <c r="AE46" s="8">
        <v>-54.7</v>
      </c>
      <c r="AF46" s="8">
        <v>-190.8</v>
      </c>
      <c r="AG46" s="8">
        <v>-51</v>
      </c>
      <c r="AH46" s="8">
        <v>-45.3</v>
      </c>
      <c r="AI46" s="8">
        <v>-47.6</v>
      </c>
      <c r="AJ46" s="8">
        <v>-45.3</v>
      </c>
      <c r="AK46" s="8">
        <v>-189.3</v>
      </c>
      <c r="AL46" s="8">
        <v>-46.8</v>
      </c>
      <c r="AM46" s="8">
        <v>-46.4</v>
      </c>
      <c r="AN46" s="8">
        <v>-49.1</v>
      </c>
      <c r="AO46" s="8">
        <v>-51.4</v>
      </c>
      <c r="AP46" s="8">
        <v>-193.7</v>
      </c>
      <c r="AQ46" s="8">
        <v>-51.4</v>
      </c>
      <c r="AR46" s="8">
        <v>-54.3</v>
      </c>
      <c r="AS46" s="8">
        <v>-53.2</v>
      </c>
      <c r="AT46" s="109">
        <v>-61.6</v>
      </c>
      <c r="AU46" s="109">
        <v>-61.300000000000004</v>
      </c>
      <c r="AV46" s="109">
        <v>-220.4</v>
      </c>
      <c r="AW46" s="109">
        <v>-220.1</v>
      </c>
      <c r="AX46" s="109">
        <v>-65</v>
      </c>
      <c r="AY46" s="109">
        <v>-57.7</v>
      </c>
      <c r="AZ46" s="109">
        <v>-57.7</v>
      </c>
      <c r="BA46" s="109">
        <v>-65.400000000000006</v>
      </c>
      <c r="BB46" s="109">
        <v>-245.9</v>
      </c>
      <c r="BC46" s="109">
        <v>-64.2</v>
      </c>
      <c r="BD46" s="109">
        <v>-64.099999999999994</v>
      </c>
      <c r="BE46" s="109">
        <v>-78.400000000000006</v>
      </c>
      <c r="BF46" s="109">
        <v>-78.400000000000006</v>
      </c>
      <c r="BG46" s="109">
        <v>-79.900000000000006</v>
      </c>
      <c r="BH46" s="109">
        <v>-79.900000000000006</v>
      </c>
      <c r="BI46" s="109">
        <v>-81.699999999999989</v>
      </c>
      <c r="BJ46" s="109">
        <v>1.9</v>
      </c>
      <c r="BK46" s="109">
        <v>-304.10000000000002</v>
      </c>
      <c r="BL46" s="109">
        <v>-220.5</v>
      </c>
      <c r="BM46" s="109">
        <v>-53.4</v>
      </c>
      <c r="BN46" s="109">
        <v>-48</v>
      </c>
      <c r="BO46" s="109">
        <v>-50.9</v>
      </c>
      <c r="BP46" s="109">
        <v>-69.2</v>
      </c>
      <c r="BQ46" s="109">
        <v>-221.5</v>
      </c>
      <c r="BR46" s="109">
        <v>-75</v>
      </c>
      <c r="BS46" s="109">
        <v>-71.400000000000006</v>
      </c>
      <c r="BT46" s="109">
        <v>-81.599999999999994</v>
      </c>
      <c r="BU46" s="109">
        <v>-87.6</v>
      </c>
      <c r="BV46" s="109">
        <v>-315.60000000000002</v>
      </c>
      <c r="BW46" s="109">
        <v>-88</v>
      </c>
      <c r="BX46" s="109">
        <v>-110.39999999999999</v>
      </c>
    </row>
    <row r="47" spans="2:76" ht="12.75" customHeight="1" x14ac:dyDescent="0.2">
      <c r="B47" s="10" t="s">
        <v>202</v>
      </c>
      <c r="C47" s="21">
        <v>-65.8</v>
      </c>
      <c r="D47" s="21">
        <v>-120.3</v>
      </c>
      <c r="E47" s="8">
        <v>-152.1</v>
      </c>
      <c r="F47" s="8">
        <v>-207.3</v>
      </c>
      <c r="G47" s="8">
        <v>-254.2</v>
      </c>
      <c r="H47" s="8">
        <v>-57.2</v>
      </c>
      <c r="I47" s="8">
        <v>-38.6</v>
      </c>
      <c r="J47" s="8">
        <v>-44.8</v>
      </c>
      <c r="K47" s="8">
        <v>-60.8</v>
      </c>
      <c r="L47" s="8">
        <v>-201.4</v>
      </c>
      <c r="M47" s="8">
        <v>-46.2</v>
      </c>
      <c r="N47" s="8">
        <v>-45.2</v>
      </c>
      <c r="O47" s="8">
        <v>-51</v>
      </c>
      <c r="P47" s="8">
        <v>-55</v>
      </c>
      <c r="Q47" s="8">
        <v>-197.5</v>
      </c>
      <c r="R47" s="8">
        <v>-63.4</v>
      </c>
      <c r="S47" s="8">
        <v>-55.6</v>
      </c>
      <c r="T47" s="8">
        <v>-61.6</v>
      </c>
      <c r="U47" s="8">
        <v>-56.7</v>
      </c>
      <c r="V47" s="8">
        <v>-237.3</v>
      </c>
      <c r="W47" s="8">
        <v>-48.6</v>
      </c>
      <c r="X47" s="8">
        <v>-48.3</v>
      </c>
      <c r="Y47" s="8">
        <v>-56.4</v>
      </c>
      <c r="Z47" s="8">
        <v>-60.8</v>
      </c>
      <c r="AA47" s="8">
        <v>-214.1</v>
      </c>
      <c r="AB47" s="8">
        <v>-64.900000000000006</v>
      </c>
      <c r="AC47" s="8">
        <v>-71.599999999999994</v>
      </c>
      <c r="AD47" s="8">
        <v>-64</v>
      </c>
      <c r="AE47" s="8">
        <v>-75.8</v>
      </c>
      <c r="AF47" s="8">
        <v>-276.3</v>
      </c>
      <c r="AG47" s="8">
        <v>-72.400000000000006</v>
      </c>
      <c r="AH47" s="8">
        <v>-65.8</v>
      </c>
      <c r="AI47" s="8">
        <v>-67.5</v>
      </c>
      <c r="AJ47" s="8">
        <v>-81.099999999999994</v>
      </c>
      <c r="AK47" s="8">
        <v>-286.7</v>
      </c>
      <c r="AL47" s="8">
        <v>-87.2</v>
      </c>
      <c r="AM47" s="8">
        <v>-62.7</v>
      </c>
      <c r="AN47" s="8">
        <v>-61.2</v>
      </c>
      <c r="AO47" s="8">
        <v>-68.3</v>
      </c>
      <c r="AP47" s="8">
        <v>-279.39999999999998</v>
      </c>
      <c r="AQ47" s="8">
        <v>-66.5</v>
      </c>
      <c r="AR47" s="8">
        <v>-84</v>
      </c>
      <c r="AS47" s="8">
        <v>-110.2</v>
      </c>
      <c r="AT47" s="109">
        <v>-131.30000000000001</v>
      </c>
      <c r="AU47" s="109">
        <v>-131.30000000000001</v>
      </c>
      <c r="AV47" s="109">
        <v>-392.1</v>
      </c>
      <c r="AW47" s="109">
        <v>-392.1</v>
      </c>
      <c r="AX47" s="109">
        <v>-147.6</v>
      </c>
      <c r="AY47" s="109">
        <v>-128.69999999999999</v>
      </c>
      <c r="AZ47" s="109">
        <v>-127</v>
      </c>
      <c r="BA47" s="109">
        <v>-122.5</v>
      </c>
      <c r="BB47" s="109">
        <v>-525.9</v>
      </c>
      <c r="BC47" s="109">
        <v>-162.30000000000001</v>
      </c>
      <c r="BD47" s="109">
        <v>-162.30000000000001</v>
      </c>
      <c r="BE47" s="109">
        <v>-129.6</v>
      </c>
      <c r="BF47" s="109">
        <v>-129.6</v>
      </c>
      <c r="BG47" s="109">
        <v>-151.9</v>
      </c>
      <c r="BH47" s="109">
        <v>-151.9</v>
      </c>
      <c r="BI47" s="109">
        <v>-206.3</v>
      </c>
      <c r="BJ47" s="109">
        <v>-206.3</v>
      </c>
      <c r="BK47" s="109">
        <v>-650.20000000000005</v>
      </c>
      <c r="BL47" s="109">
        <v>-650.1</v>
      </c>
      <c r="BM47" s="109">
        <v>-205.2</v>
      </c>
      <c r="BN47" s="109">
        <v>-152</v>
      </c>
      <c r="BO47" s="109">
        <v>-309.7</v>
      </c>
      <c r="BP47" s="109">
        <v>-165.1</v>
      </c>
      <c r="BQ47" s="109">
        <v>-832</v>
      </c>
      <c r="BR47" s="109">
        <v>-157.1</v>
      </c>
      <c r="BS47" s="109">
        <v>-175</v>
      </c>
      <c r="BT47" s="109">
        <v>-189.4</v>
      </c>
      <c r="BU47" s="109">
        <v>-137.79999999999998</v>
      </c>
      <c r="BV47" s="109">
        <v>-659.30000000000007</v>
      </c>
      <c r="BW47" s="109">
        <v>-154.5</v>
      </c>
      <c r="BX47" s="109">
        <v>-170.49999999999997</v>
      </c>
    </row>
    <row r="48" spans="2:76" s="2" customFormat="1" ht="12.75" customHeight="1" x14ac:dyDescent="0.2">
      <c r="B48" s="6" t="s">
        <v>12</v>
      </c>
      <c r="C48" s="5">
        <v>118.89999999999999</v>
      </c>
      <c r="D48" s="5">
        <v>158.20000000000005</v>
      </c>
      <c r="E48" s="5">
        <v>181.89999999999995</v>
      </c>
      <c r="F48" s="5">
        <v>219.79999999999995</v>
      </c>
      <c r="G48" s="5">
        <v>246.20000000000005</v>
      </c>
      <c r="H48" s="5">
        <v>64.500000000000014</v>
      </c>
      <c r="I48" s="5">
        <v>66.299999999999983</v>
      </c>
      <c r="J48" s="5">
        <v>72.300000000000011</v>
      </c>
      <c r="K48" s="5">
        <v>82.300000000000011</v>
      </c>
      <c r="L48" s="5">
        <v>285.80000000000007</v>
      </c>
      <c r="M48" s="5">
        <v>82.09999999999998</v>
      </c>
      <c r="N48" s="5">
        <v>89.2</v>
      </c>
      <c r="O48" s="5">
        <v>98.3</v>
      </c>
      <c r="P48" s="5">
        <v>97.3</v>
      </c>
      <c r="Q48" s="5">
        <v>366.7</v>
      </c>
      <c r="R48" s="5">
        <v>102.7</v>
      </c>
      <c r="S48" s="5">
        <v>102.5</v>
      </c>
      <c r="T48" s="5">
        <v>108.2</v>
      </c>
      <c r="U48" s="5">
        <v>108.49999999999999</v>
      </c>
      <c r="V48" s="5">
        <v>421.7999999999999</v>
      </c>
      <c r="W48" s="5">
        <v>113.09999999999997</v>
      </c>
      <c r="X48" s="5">
        <v>117.39999999999999</v>
      </c>
      <c r="Y48" s="5">
        <v>116.9</v>
      </c>
      <c r="Z48" s="5">
        <v>117.60000000000001</v>
      </c>
      <c r="AA48" s="5">
        <v>465</v>
      </c>
      <c r="AB48" s="5">
        <v>114.50000000000003</v>
      </c>
      <c r="AC48" s="5">
        <v>115</v>
      </c>
      <c r="AD48" s="5">
        <v>111.60000000000002</v>
      </c>
      <c r="AE48" s="5">
        <v>113.90000000000005</v>
      </c>
      <c r="AF48" s="5">
        <v>455.10000000000008</v>
      </c>
      <c r="AG48" s="5">
        <v>119.6</v>
      </c>
      <c r="AH48" s="5">
        <v>123.60000000000004</v>
      </c>
      <c r="AI48" s="5">
        <v>125.70000000000002</v>
      </c>
      <c r="AJ48" s="5">
        <v>131.79999999999998</v>
      </c>
      <c r="AK48" s="5">
        <v>500.7000000000001</v>
      </c>
      <c r="AL48" s="5">
        <v>133.20000000000005</v>
      </c>
      <c r="AM48" s="5">
        <v>128.89999999999998</v>
      </c>
      <c r="AN48" s="5">
        <v>129.19999999999999</v>
      </c>
      <c r="AO48" s="5">
        <v>134.90000000000003</v>
      </c>
      <c r="AP48" s="5">
        <v>526.1</v>
      </c>
      <c r="AQ48" s="5">
        <v>136.00000000000003</v>
      </c>
      <c r="AR48" s="5">
        <v>142.90000000000003</v>
      </c>
      <c r="AS48" s="5">
        <v>153.60000000000002</v>
      </c>
      <c r="AT48" s="5">
        <v>163.19999999999999</v>
      </c>
      <c r="AU48" s="5">
        <v>163.5</v>
      </c>
      <c r="AV48" s="5">
        <v>595.70000000000005</v>
      </c>
      <c r="AW48" s="5">
        <v>596</v>
      </c>
      <c r="AX48" s="5">
        <v>158.70000000000007</v>
      </c>
      <c r="AY48" s="5">
        <v>166.20000000000005</v>
      </c>
      <c r="AZ48" s="5">
        <v>176.7</v>
      </c>
      <c r="BA48" s="5">
        <v>174.20000000000005</v>
      </c>
      <c r="BB48" s="5">
        <v>675.6</v>
      </c>
      <c r="BC48" s="5">
        <v>193.39999999999998</v>
      </c>
      <c r="BD48" s="5">
        <v>193.49999999999994</v>
      </c>
      <c r="BE48" s="5">
        <v>188.9</v>
      </c>
      <c r="BF48" s="5">
        <v>188.9</v>
      </c>
      <c r="BG48" s="5">
        <v>205.6</v>
      </c>
      <c r="BH48" s="5">
        <v>205.6</v>
      </c>
      <c r="BI48" s="5">
        <v>222.59999999999997</v>
      </c>
      <c r="BJ48" s="5">
        <v>222.59999999999997</v>
      </c>
      <c r="BK48" s="5">
        <v>810.49999999999977</v>
      </c>
      <c r="BL48" s="5">
        <v>810.5999999999998</v>
      </c>
      <c r="BM48" s="5">
        <v>231.90000000000003</v>
      </c>
      <c r="BN48" s="5">
        <v>226</v>
      </c>
      <c r="BO48" s="5">
        <v>265.7</v>
      </c>
      <c r="BP48" s="5">
        <v>244.80000000000004</v>
      </c>
      <c r="BQ48" s="5">
        <v>968.40000000000009</v>
      </c>
      <c r="BR48" s="5">
        <v>252.50000000000003</v>
      </c>
      <c r="BS48" s="5">
        <v>280.70000000000005</v>
      </c>
      <c r="BT48" s="5">
        <v>299.5</v>
      </c>
      <c r="BU48" s="5">
        <v>290.20000000000005</v>
      </c>
      <c r="BV48" s="5">
        <v>1122.9000000000001</v>
      </c>
      <c r="BW48" s="5">
        <v>329.5</v>
      </c>
      <c r="BX48" s="5">
        <v>339.30000000000007</v>
      </c>
    </row>
    <row r="49" spans="2:76" ht="12.75" customHeight="1" x14ac:dyDescent="0.2">
      <c r="B49" s="10" t="s">
        <v>13</v>
      </c>
      <c r="C49" s="21"/>
      <c r="D49" s="21"/>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109"/>
      <c r="AU49" s="109"/>
      <c r="AV49" s="109"/>
      <c r="AW49" s="109"/>
      <c r="AX49" s="109"/>
      <c r="AY49" s="109">
        <v>0</v>
      </c>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row>
    <row r="50" spans="2:76" ht="12.75" customHeight="1" x14ac:dyDescent="0.2">
      <c r="B50" s="10" t="s">
        <v>210</v>
      </c>
      <c r="C50" s="21">
        <v>-13.6</v>
      </c>
      <c r="D50" s="21">
        <v>-11.9</v>
      </c>
      <c r="E50" s="8">
        <v>-11.4</v>
      </c>
      <c r="F50" s="8">
        <v>-16.5</v>
      </c>
      <c r="G50" s="8">
        <v>-17.5</v>
      </c>
      <c r="H50" s="8">
        <v>-4.4000000000000004</v>
      </c>
      <c r="I50" s="8">
        <v>-5.0999999999999996</v>
      </c>
      <c r="J50" s="8">
        <v>-5.5</v>
      </c>
      <c r="K50" s="8">
        <v>-5.8</v>
      </c>
      <c r="L50" s="8">
        <v>-20.8</v>
      </c>
      <c r="M50" s="8">
        <v>-5.8000000000000007</v>
      </c>
      <c r="N50" s="8">
        <v>-6</v>
      </c>
      <c r="O50" s="8">
        <v>-6.4</v>
      </c>
      <c r="P50" s="8">
        <v>-6.7</v>
      </c>
      <c r="Q50" s="8">
        <v>-25.1</v>
      </c>
      <c r="R50" s="8">
        <v>-7.9</v>
      </c>
      <c r="S50" s="8">
        <v>-8.9</v>
      </c>
      <c r="T50" s="8">
        <v>-8.5</v>
      </c>
      <c r="U50" s="8">
        <v>-8.3000000000000007</v>
      </c>
      <c r="V50" s="8">
        <v>-33.5</v>
      </c>
      <c r="W50" s="8">
        <v>-8.4</v>
      </c>
      <c r="X50" s="8">
        <v>-8.3000000000000007</v>
      </c>
      <c r="Y50" s="8">
        <v>-9.5</v>
      </c>
      <c r="Z50" s="8">
        <v>-11.4</v>
      </c>
      <c r="AA50" s="8">
        <v>-37.5</v>
      </c>
      <c r="AB50" s="8">
        <v>-10.1</v>
      </c>
      <c r="AC50" s="8">
        <v>-9.3000000000000007</v>
      </c>
      <c r="AD50" s="8">
        <v>-8</v>
      </c>
      <c r="AE50" s="8">
        <v>-10.6</v>
      </c>
      <c r="AF50" s="8">
        <v>-38.1</v>
      </c>
      <c r="AG50" s="8">
        <v>-9.6</v>
      </c>
      <c r="AH50" s="8">
        <v>-10.4</v>
      </c>
      <c r="AI50" s="8">
        <v>-10.1</v>
      </c>
      <c r="AJ50" s="8">
        <v>-10.7</v>
      </c>
      <c r="AK50" s="8">
        <v>-40.700000000000003</v>
      </c>
      <c r="AL50" s="8">
        <v>-9.5</v>
      </c>
      <c r="AM50" s="8">
        <v>-9.4</v>
      </c>
      <c r="AN50" s="8">
        <v>-8.9</v>
      </c>
      <c r="AO50" s="8">
        <v>-10.4</v>
      </c>
      <c r="AP50" s="8">
        <v>-37.9</v>
      </c>
      <c r="AQ50" s="8">
        <v>-12.8</v>
      </c>
      <c r="AR50" s="8">
        <v>-13.1</v>
      </c>
      <c r="AS50" s="8">
        <v>-15.8</v>
      </c>
      <c r="AT50" s="109">
        <v>-23.8</v>
      </c>
      <c r="AU50" s="109">
        <v>-20.7</v>
      </c>
      <c r="AV50" s="109">
        <v>-65.400000000000006</v>
      </c>
      <c r="AW50" s="109">
        <v>-62.300000000000004</v>
      </c>
      <c r="AX50" s="109">
        <v>-13.7</v>
      </c>
      <c r="AY50" s="109">
        <v>-14.3</v>
      </c>
      <c r="AZ50" s="109">
        <v>-14.6</v>
      </c>
      <c r="BA50" s="109">
        <v>-17</v>
      </c>
      <c r="BB50" s="109">
        <v>-59.6</v>
      </c>
      <c r="BC50" s="109">
        <v>-14.6</v>
      </c>
      <c r="BD50" s="109">
        <v>-14.5</v>
      </c>
      <c r="BE50" s="109">
        <v>-20.9</v>
      </c>
      <c r="BF50" s="109">
        <v>-20.8</v>
      </c>
      <c r="BG50" s="109">
        <v>-22.4</v>
      </c>
      <c r="BH50" s="109">
        <v>-22.3</v>
      </c>
      <c r="BI50" s="109">
        <v>-25.7</v>
      </c>
      <c r="BJ50" s="109">
        <v>-25.5</v>
      </c>
      <c r="BK50" s="109">
        <v>-83.6</v>
      </c>
      <c r="BL50" s="109">
        <v>-83.2</v>
      </c>
      <c r="BM50" s="109">
        <v>-22.5</v>
      </c>
      <c r="BN50" s="109">
        <v>-0.8</v>
      </c>
      <c r="BO50" s="109">
        <v>-19.3</v>
      </c>
      <c r="BP50" s="109">
        <v>-27.1</v>
      </c>
      <c r="BQ50" s="109">
        <v>-69.7</v>
      </c>
      <c r="BR50" s="109">
        <v>-27.2</v>
      </c>
      <c r="BS50" s="109">
        <v>-29.7</v>
      </c>
      <c r="BT50" s="109">
        <v>-37</v>
      </c>
      <c r="BU50" s="109">
        <v>-47.3</v>
      </c>
      <c r="BV50" s="109">
        <v>-141.19999999999999</v>
      </c>
      <c r="BW50" s="109">
        <v>-36.1</v>
      </c>
      <c r="BX50" s="109">
        <v>-42.7</v>
      </c>
    </row>
    <row r="51" spans="2:76" ht="12.75" customHeight="1" x14ac:dyDescent="0.2">
      <c r="B51" s="10" t="s">
        <v>202</v>
      </c>
      <c r="C51" s="21">
        <v>-4.8</v>
      </c>
      <c r="D51" s="21">
        <v>-8.8000000000000007</v>
      </c>
      <c r="E51" s="8">
        <v>-8.6</v>
      </c>
      <c r="F51" s="8">
        <v>-12.5</v>
      </c>
      <c r="G51" s="8">
        <v>-20.7</v>
      </c>
      <c r="H51" s="8">
        <v>-4.4000000000000004</v>
      </c>
      <c r="I51" s="8">
        <v>-3.8</v>
      </c>
      <c r="J51" s="8">
        <v>-3.5</v>
      </c>
      <c r="K51" s="8">
        <v>-5.4</v>
      </c>
      <c r="L51" s="8">
        <v>-17.100000000000001</v>
      </c>
      <c r="M51" s="8">
        <v>-3.9</v>
      </c>
      <c r="N51" s="8">
        <v>-3.9</v>
      </c>
      <c r="O51" s="8">
        <v>-4.9000000000000004</v>
      </c>
      <c r="P51" s="8">
        <v>-5.5</v>
      </c>
      <c r="Q51" s="8">
        <v>-18.100000000000001</v>
      </c>
      <c r="R51" s="8">
        <v>-6.7</v>
      </c>
      <c r="S51" s="8">
        <v>-5.5</v>
      </c>
      <c r="T51" s="8">
        <v>-6.4</v>
      </c>
      <c r="U51" s="8">
        <v>-6.4</v>
      </c>
      <c r="V51" s="8">
        <v>-25.1</v>
      </c>
      <c r="W51" s="8">
        <v>-5.9</v>
      </c>
      <c r="X51" s="8">
        <v>-5.5</v>
      </c>
      <c r="Y51" s="8">
        <v>-5.5</v>
      </c>
      <c r="Z51" s="8">
        <v>-6.4</v>
      </c>
      <c r="AA51" s="8">
        <v>-23.4</v>
      </c>
      <c r="AB51" s="8">
        <v>-6.4</v>
      </c>
      <c r="AC51" s="8">
        <v>-8.5</v>
      </c>
      <c r="AD51" s="8">
        <v>-9.1999999999999993</v>
      </c>
      <c r="AE51" s="8">
        <v>-8.6</v>
      </c>
      <c r="AF51" s="8">
        <v>-32.6</v>
      </c>
      <c r="AG51" s="8">
        <v>-7.1</v>
      </c>
      <c r="AH51" s="8">
        <v>-7.7</v>
      </c>
      <c r="AI51" s="8">
        <v>-7.8</v>
      </c>
      <c r="AJ51" s="8">
        <v>-11.1</v>
      </c>
      <c r="AK51" s="8">
        <v>-33.6</v>
      </c>
      <c r="AL51" s="8">
        <v>-9.8000000000000007</v>
      </c>
      <c r="AM51" s="8">
        <v>-7.9</v>
      </c>
      <c r="AN51" s="8">
        <v>-6.8</v>
      </c>
      <c r="AO51" s="8">
        <v>-6.4</v>
      </c>
      <c r="AP51" s="8">
        <v>-31</v>
      </c>
      <c r="AQ51" s="8">
        <v>-6.3</v>
      </c>
      <c r="AR51" s="8">
        <v>-7.8</v>
      </c>
      <c r="AS51" s="8">
        <v>-7.8</v>
      </c>
      <c r="AT51" s="109">
        <v>-10.7</v>
      </c>
      <c r="AU51" s="109">
        <v>-10.7</v>
      </c>
      <c r="AV51" s="109">
        <v>-32.700000000000003</v>
      </c>
      <c r="AW51" s="109">
        <v>-32.700000000000003</v>
      </c>
      <c r="AX51" s="109">
        <v>-10.5</v>
      </c>
      <c r="AY51" s="109">
        <v>-10.1</v>
      </c>
      <c r="AZ51" s="109">
        <v>-8.6999999999999993</v>
      </c>
      <c r="BA51" s="109">
        <v>-7.4</v>
      </c>
      <c r="BB51" s="109">
        <v>-36.6</v>
      </c>
      <c r="BC51" s="109">
        <v>-8.6</v>
      </c>
      <c r="BD51" s="109">
        <v>-7.3</v>
      </c>
      <c r="BE51" s="109">
        <v>-9</v>
      </c>
      <c r="BF51" s="109">
        <v>-7.2</v>
      </c>
      <c r="BG51" s="109">
        <v>-10.199999999999999</v>
      </c>
      <c r="BH51" s="109">
        <v>-8.6999999999999993</v>
      </c>
      <c r="BI51" s="109">
        <v>-13.6</v>
      </c>
      <c r="BJ51" s="109">
        <v>-11.7</v>
      </c>
      <c r="BK51" s="109">
        <v>-41.4</v>
      </c>
      <c r="BL51" s="109">
        <v>-35</v>
      </c>
      <c r="BM51" s="109">
        <v>-13.4</v>
      </c>
      <c r="BN51" s="109">
        <v>-10.4</v>
      </c>
      <c r="BO51" s="109">
        <v>-13.6</v>
      </c>
      <c r="BP51" s="109">
        <v>-13.4</v>
      </c>
      <c r="BQ51" s="109">
        <v>-50.8</v>
      </c>
      <c r="BR51" s="109">
        <v>-13.7</v>
      </c>
      <c r="BS51" s="109">
        <v>-14.7</v>
      </c>
      <c r="BT51" s="109">
        <v>-19</v>
      </c>
      <c r="BU51" s="109">
        <v>-23.8</v>
      </c>
      <c r="BV51" s="109">
        <v>-71.2</v>
      </c>
      <c r="BW51" s="109">
        <v>-19</v>
      </c>
      <c r="BX51" s="109">
        <v>-26.4</v>
      </c>
    </row>
    <row r="52" spans="2:76" ht="12.75" customHeight="1" x14ac:dyDescent="0.2">
      <c r="B52" s="10" t="s">
        <v>19</v>
      </c>
      <c r="C52" s="21">
        <v>-28.6</v>
      </c>
      <c r="D52" s="21">
        <v>-28.8</v>
      </c>
      <c r="E52" s="8">
        <v>-35.6</v>
      </c>
      <c r="F52" s="8">
        <v>-96.6</v>
      </c>
      <c r="G52" s="8">
        <v>-89.1</v>
      </c>
      <c r="H52" s="8">
        <v>-17.5</v>
      </c>
      <c r="I52" s="8">
        <v>-20.2</v>
      </c>
      <c r="J52" s="8">
        <v>-17.399999999999999</v>
      </c>
      <c r="K52" s="8">
        <v>-25.4</v>
      </c>
      <c r="L52" s="8">
        <v>-80.400000000000006</v>
      </c>
      <c r="M52" s="8">
        <v>-27.6</v>
      </c>
      <c r="N52" s="8">
        <v>-27.3</v>
      </c>
      <c r="O52" s="8">
        <v>-28.6</v>
      </c>
      <c r="P52" s="8">
        <v>-31.6</v>
      </c>
      <c r="Q52" s="8">
        <v>-115.1</v>
      </c>
      <c r="R52" s="8">
        <v>-31.4</v>
      </c>
      <c r="S52" s="8">
        <v>-49.7</v>
      </c>
      <c r="T52" s="8">
        <v>-44.4</v>
      </c>
      <c r="U52" s="8">
        <v>-38.700000000000003</v>
      </c>
      <c r="V52" s="8">
        <v>-164.2</v>
      </c>
      <c r="W52" s="8">
        <v>-42.1</v>
      </c>
      <c r="X52" s="8">
        <v>-34.1</v>
      </c>
      <c r="Y52" s="8">
        <v>-32.9</v>
      </c>
      <c r="Z52" s="8">
        <v>-34.1</v>
      </c>
      <c r="AA52" s="8">
        <v>-143.19999999999999</v>
      </c>
      <c r="AB52" s="8">
        <v>-34.6</v>
      </c>
      <c r="AC52" s="8">
        <v>-28</v>
      </c>
      <c r="AD52" s="8">
        <v>-30</v>
      </c>
      <c r="AE52" s="8">
        <v>-36.700000000000003</v>
      </c>
      <c r="AF52" s="8">
        <v>-129.30000000000001</v>
      </c>
      <c r="AG52" s="8">
        <v>-37.299999999999997</v>
      </c>
      <c r="AH52" s="8">
        <v>-28.5</v>
      </c>
      <c r="AI52" s="8">
        <v>-27.7</v>
      </c>
      <c r="AJ52" s="8">
        <v>-31.1</v>
      </c>
      <c r="AK52" s="8">
        <v>-124.7</v>
      </c>
      <c r="AL52" s="8">
        <v>-32.9</v>
      </c>
      <c r="AM52" s="8">
        <v>-29.6</v>
      </c>
      <c r="AN52" s="8">
        <v>-28.3</v>
      </c>
      <c r="AO52" s="8">
        <v>-27.7</v>
      </c>
      <c r="AP52" s="8">
        <v>-118.5</v>
      </c>
      <c r="AQ52" s="8">
        <v>-27.8</v>
      </c>
      <c r="AR52" s="8">
        <v>-25.7</v>
      </c>
      <c r="AS52" s="8">
        <v>-28.5</v>
      </c>
      <c r="AT52" s="109">
        <v>-32.200000000000003</v>
      </c>
      <c r="AU52" s="109">
        <v>-32.200000000000003</v>
      </c>
      <c r="AV52" s="109">
        <v>-114.3</v>
      </c>
      <c r="AW52" s="109">
        <v>-114.3</v>
      </c>
      <c r="AX52" s="109">
        <v>-35.299999999999997</v>
      </c>
      <c r="AY52" s="109">
        <v>-34.6</v>
      </c>
      <c r="AZ52" s="109">
        <v>-42.3</v>
      </c>
      <c r="BA52" s="109">
        <v>-47.6</v>
      </c>
      <c r="BB52" s="109">
        <v>-159.9</v>
      </c>
      <c r="BC52" s="109">
        <v>-55.4</v>
      </c>
      <c r="BD52" s="109">
        <v>-55.4</v>
      </c>
      <c r="BE52" s="109">
        <v>-52.2</v>
      </c>
      <c r="BF52" s="109">
        <v>-52.2</v>
      </c>
      <c r="BG52" s="109">
        <v>-50.8</v>
      </c>
      <c r="BH52" s="109">
        <v>-50.8</v>
      </c>
      <c r="BI52" s="109">
        <v>-60.3</v>
      </c>
      <c r="BJ52" s="109">
        <v>-60.3</v>
      </c>
      <c r="BK52" s="109">
        <v>-218.7</v>
      </c>
      <c r="BL52" s="109">
        <v>-218.7</v>
      </c>
      <c r="BM52" s="109">
        <v>-36.700000000000003</v>
      </c>
      <c r="BN52" s="109">
        <v>-32.299999999999997</v>
      </c>
      <c r="BO52" s="109">
        <v>-33.700000000000003</v>
      </c>
      <c r="BP52" s="109">
        <v>-27.7</v>
      </c>
      <c r="BQ52" s="109">
        <v>-130.4</v>
      </c>
      <c r="BR52" s="109">
        <v>-20.6</v>
      </c>
      <c r="BS52" s="109">
        <v>-15.3</v>
      </c>
      <c r="BT52" s="109">
        <v>-15.2</v>
      </c>
      <c r="BU52" s="109">
        <v>-20.399999999999999</v>
      </c>
      <c r="BV52" s="109">
        <v>-71.400000000000006</v>
      </c>
      <c r="BW52" s="109">
        <v>-21.9</v>
      </c>
      <c r="BX52" s="109">
        <v>-26.3</v>
      </c>
    </row>
    <row r="53" spans="2:76" ht="12.75" customHeight="1" x14ac:dyDescent="0.2">
      <c r="B53" s="10" t="s">
        <v>195</v>
      </c>
      <c r="C53" s="22"/>
      <c r="D53" s="21"/>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109"/>
      <c r="AU53" s="109"/>
      <c r="AV53" s="109"/>
      <c r="AW53" s="109"/>
      <c r="AX53" s="109"/>
      <c r="AY53" s="109">
        <v>0</v>
      </c>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row>
    <row r="54" spans="2:76" ht="12.75" customHeight="1" x14ac:dyDescent="0.2">
      <c r="B54" s="10" t="s">
        <v>210</v>
      </c>
      <c r="C54" s="21">
        <v>-0.4</v>
      </c>
      <c r="D54" s="21">
        <v>-0.6</v>
      </c>
      <c r="E54" s="8">
        <v>-0.7</v>
      </c>
      <c r="F54" s="8">
        <v>-0.7</v>
      </c>
      <c r="G54" s="8">
        <v>-0.6</v>
      </c>
      <c r="H54" s="8">
        <v>-0.2</v>
      </c>
      <c r="I54" s="8">
        <v>-0.2</v>
      </c>
      <c r="J54" s="8">
        <v>-0.2</v>
      </c>
      <c r="K54" s="8">
        <v>-0.2</v>
      </c>
      <c r="L54" s="8">
        <v>-0.7</v>
      </c>
      <c r="M54" s="8">
        <v>-0.2</v>
      </c>
      <c r="N54" s="8">
        <v>-0.2</v>
      </c>
      <c r="O54" s="8">
        <v>-0.1</v>
      </c>
      <c r="P54" s="8">
        <v>-0.2</v>
      </c>
      <c r="Q54" s="8">
        <v>-0.7</v>
      </c>
      <c r="R54" s="8">
        <v>-0.2</v>
      </c>
      <c r="S54" s="8">
        <v>-0.3</v>
      </c>
      <c r="T54" s="8">
        <v>-0.3</v>
      </c>
      <c r="U54" s="8">
        <v>-0.3</v>
      </c>
      <c r="V54" s="8">
        <v>-1.1000000000000001</v>
      </c>
      <c r="W54" s="8">
        <v>-0.3</v>
      </c>
      <c r="X54" s="8">
        <v>-0.3</v>
      </c>
      <c r="Y54" s="8">
        <v>-0.3</v>
      </c>
      <c r="Z54" s="8">
        <v>-0.3</v>
      </c>
      <c r="AA54" s="8">
        <v>-1.1000000000000001</v>
      </c>
      <c r="AB54" s="8">
        <v>-0.3</v>
      </c>
      <c r="AC54" s="8">
        <v>-0.3</v>
      </c>
      <c r="AD54" s="8">
        <v>-0.3</v>
      </c>
      <c r="AE54" s="8">
        <v>-0.3</v>
      </c>
      <c r="AF54" s="8">
        <v>-1.1000000000000001</v>
      </c>
      <c r="AG54" s="8">
        <v>-0.6</v>
      </c>
      <c r="AH54" s="8">
        <v>-0.5</v>
      </c>
      <c r="AI54" s="8">
        <v>-0.6</v>
      </c>
      <c r="AJ54" s="8">
        <v>-0.6</v>
      </c>
      <c r="AK54" s="8">
        <v>-2.2000000000000002</v>
      </c>
      <c r="AL54" s="8">
        <v>-0.7</v>
      </c>
      <c r="AM54" s="8">
        <v>-0.7</v>
      </c>
      <c r="AN54" s="8">
        <v>-0.8</v>
      </c>
      <c r="AO54" s="8">
        <v>-0.8</v>
      </c>
      <c r="AP54" s="8">
        <v>-2.9</v>
      </c>
      <c r="AQ54" s="8">
        <v>-0.6</v>
      </c>
      <c r="AR54" s="8">
        <v>-0.7</v>
      </c>
      <c r="AS54" s="8">
        <v>-1</v>
      </c>
      <c r="AT54" s="109">
        <v>-1.2</v>
      </c>
      <c r="AU54" s="109">
        <v>-1.2</v>
      </c>
      <c r="AV54" s="109">
        <v>-3.5</v>
      </c>
      <c r="AW54" s="109">
        <v>-3.5</v>
      </c>
      <c r="AX54" s="109">
        <v>-1.2</v>
      </c>
      <c r="AY54" s="109">
        <v>-1.2</v>
      </c>
      <c r="AZ54" s="109">
        <v>-1.2</v>
      </c>
      <c r="BA54" s="109">
        <v>-1.3</v>
      </c>
      <c r="BB54" s="109">
        <v>-4.9000000000000004</v>
      </c>
      <c r="BC54" s="109">
        <v>-1.3</v>
      </c>
      <c r="BD54" s="109">
        <v>-1.4</v>
      </c>
      <c r="BE54" s="109">
        <v>-1.3</v>
      </c>
      <c r="BF54" s="109">
        <v>-1.4</v>
      </c>
      <c r="BG54" s="109">
        <v>-1.4</v>
      </c>
      <c r="BH54" s="109">
        <v>-1.4</v>
      </c>
      <c r="BI54" s="109">
        <v>-1.3</v>
      </c>
      <c r="BJ54" s="109">
        <v>-1.4</v>
      </c>
      <c r="BK54" s="109">
        <v>-5.3</v>
      </c>
      <c r="BL54" s="109">
        <v>-5.7</v>
      </c>
      <c r="BM54" s="109">
        <v>-1.7</v>
      </c>
      <c r="BN54" s="109">
        <v>-2.1</v>
      </c>
      <c r="BO54" s="109">
        <v>-2.4</v>
      </c>
      <c r="BP54" s="109">
        <v>-2.2000000000000002</v>
      </c>
      <c r="BQ54" s="109">
        <v>-8.3999999999999986</v>
      </c>
      <c r="BR54" s="109">
        <v>-1.9</v>
      </c>
      <c r="BS54" s="109">
        <v>-1.9</v>
      </c>
      <c r="BT54" s="109">
        <v>-2.2000000000000002</v>
      </c>
      <c r="BU54" s="109">
        <v>-2.2999999999999998</v>
      </c>
      <c r="BV54" s="109">
        <v>-8.3000000000000007</v>
      </c>
      <c r="BW54" s="109">
        <v>-2.2000000000000002</v>
      </c>
      <c r="BX54" s="109">
        <v>-2.2999999999999998</v>
      </c>
    </row>
    <row r="55" spans="2:76" ht="12.75" customHeight="1" x14ac:dyDescent="0.2">
      <c r="B55" s="10" t="s">
        <v>202</v>
      </c>
      <c r="C55" s="22">
        <v>0</v>
      </c>
      <c r="D55" s="21">
        <v>0</v>
      </c>
      <c r="E55" s="8">
        <v>0</v>
      </c>
      <c r="F55" s="8">
        <v>0</v>
      </c>
      <c r="G55" s="8">
        <v>-0.1</v>
      </c>
      <c r="H55" s="8">
        <v>0</v>
      </c>
      <c r="I55" s="8">
        <v>0</v>
      </c>
      <c r="J55" s="8">
        <v>0</v>
      </c>
      <c r="K55" s="8">
        <v>0</v>
      </c>
      <c r="L55" s="8">
        <v>-0.1</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-0.6</v>
      </c>
      <c r="AF55" s="8">
        <v>-0.6</v>
      </c>
      <c r="AG55" s="8">
        <v>-0.5</v>
      </c>
      <c r="AH55" s="8">
        <v>-0.5</v>
      </c>
      <c r="AI55" s="8">
        <v>-0.5</v>
      </c>
      <c r="AJ55" s="8">
        <v>-0.6</v>
      </c>
      <c r="AK55" s="8">
        <v>-2</v>
      </c>
      <c r="AL55" s="8">
        <v>-0.6</v>
      </c>
      <c r="AM55" s="8">
        <v>-0.5</v>
      </c>
      <c r="AN55" s="8">
        <v>-0.4</v>
      </c>
      <c r="AO55" s="8">
        <v>-0.3</v>
      </c>
      <c r="AP55" s="8">
        <v>-1.8</v>
      </c>
      <c r="AQ55" s="8">
        <v>-0.3</v>
      </c>
      <c r="AR55" s="8">
        <v>-0.4</v>
      </c>
      <c r="AS55" s="8">
        <v>-0.4</v>
      </c>
      <c r="AT55" s="109">
        <v>-0.5</v>
      </c>
      <c r="AU55" s="109">
        <v>-0.5</v>
      </c>
      <c r="AV55" s="109">
        <v>-1.7</v>
      </c>
      <c r="AW55" s="109">
        <v>-1.7</v>
      </c>
      <c r="AX55" s="109">
        <v>-0.5</v>
      </c>
      <c r="AY55" s="109">
        <v>-0.5</v>
      </c>
      <c r="AZ55" s="109">
        <v>-0.4</v>
      </c>
      <c r="BA55" s="109">
        <v>-0.3</v>
      </c>
      <c r="BB55" s="109">
        <v>-1.7</v>
      </c>
      <c r="BC55" s="109">
        <v>-0.4</v>
      </c>
      <c r="BD55" s="109">
        <v>-1.6</v>
      </c>
      <c r="BE55" s="109">
        <v>0</v>
      </c>
      <c r="BF55" s="109">
        <v>-1.5</v>
      </c>
      <c r="BG55" s="109">
        <v>-0.4</v>
      </c>
      <c r="BH55" s="109">
        <v>-1.6</v>
      </c>
      <c r="BI55" s="109">
        <v>-0.5</v>
      </c>
      <c r="BJ55" s="109">
        <v>-2</v>
      </c>
      <c r="BK55" s="109">
        <v>-1.5</v>
      </c>
      <c r="BL55" s="109">
        <v>-6.7</v>
      </c>
      <c r="BM55" s="109">
        <v>-2.1</v>
      </c>
      <c r="BN55" s="109">
        <v>-2.8</v>
      </c>
      <c r="BO55" s="109">
        <v>-2.9</v>
      </c>
      <c r="BP55" s="109">
        <v>-2.2000000000000002</v>
      </c>
      <c r="BQ55" s="109">
        <v>-10</v>
      </c>
      <c r="BR55" s="109">
        <v>-2.2000000000000002</v>
      </c>
      <c r="BS55" s="109">
        <v>-2.4</v>
      </c>
      <c r="BT55" s="109">
        <v>-3.4</v>
      </c>
      <c r="BU55" s="109">
        <v>-3.4</v>
      </c>
      <c r="BV55" s="109">
        <v>-11.4</v>
      </c>
      <c r="BW55" s="109">
        <v>-3.7</v>
      </c>
      <c r="BX55" s="109">
        <v>-4</v>
      </c>
    </row>
    <row r="56" spans="2:76" s="2" customFormat="1" ht="12.75" customHeight="1" x14ac:dyDescent="0.2">
      <c r="B56" s="6" t="s">
        <v>154</v>
      </c>
      <c r="C56" s="5">
        <v>71.5</v>
      </c>
      <c r="D56" s="5">
        <v>108.10000000000004</v>
      </c>
      <c r="E56" s="5">
        <v>125.59999999999995</v>
      </c>
      <c r="F56" s="5">
        <v>93.499999999999957</v>
      </c>
      <c r="G56" s="5">
        <v>118.20000000000007</v>
      </c>
      <c r="H56" s="5">
        <v>38.000000000000014</v>
      </c>
      <c r="I56" s="5">
        <v>36.999999999999986</v>
      </c>
      <c r="J56" s="5">
        <v>45.70000000000001</v>
      </c>
      <c r="K56" s="5">
        <v>45.500000000000007</v>
      </c>
      <c r="L56" s="5">
        <v>166.70000000000007</v>
      </c>
      <c r="M56" s="5">
        <v>44.599999999999973</v>
      </c>
      <c r="N56" s="5">
        <v>51.8</v>
      </c>
      <c r="O56" s="5">
        <v>58.3</v>
      </c>
      <c r="P56" s="5">
        <v>53.3</v>
      </c>
      <c r="Q56" s="5">
        <v>207.7</v>
      </c>
      <c r="R56" s="5">
        <v>56.5</v>
      </c>
      <c r="S56" s="5">
        <v>38.1</v>
      </c>
      <c r="T56" s="5">
        <v>48.6</v>
      </c>
      <c r="U56" s="5">
        <v>54.799999999999983</v>
      </c>
      <c r="V56" s="5">
        <v>197.89999999999989</v>
      </c>
      <c r="W56" s="5">
        <v>56.399999999999956</v>
      </c>
      <c r="X56" s="5">
        <v>69.2</v>
      </c>
      <c r="Y56" s="5">
        <v>68.7</v>
      </c>
      <c r="Z56" s="5">
        <v>65.399999999999991</v>
      </c>
      <c r="AA56" s="5">
        <v>259.8</v>
      </c>
      <c r="AB56" s="5">
        <v>63.10000000000003</v>
      </c>
      <c r="AC56" s="5">
        <v>68.900000000000006</v>
      </c>
      <c r="AD56" s="5">
        <v>64.100000000000023</v>
      </c>
      <c r="AE56" s="5">
        <v>57.100000000000058</v>
      </c>
      <c r="AF56" s="5">
        <v>253.40000000000003</v>
      </c>
      <c r="AG56" s="5">
        <v>64.500000000000014</v>
      </c>
      <c r="AH56" s="5">
        <v>76.000000000000028</v>
      </c>
      <c r="AI56" s="5">
        <v>79.000000000000028</v>
      </c>
      <c r="AJ56" s="5">
        <v>77.699999999999989</v>
      </c>
      <c r="AK56" s="5">
        <v>297.50000000000011</v>
      </c>
      <c r="AL56" s="5">
        <v>79.70000000000006</v>
      </c>
      <c r="AM56" s="5">
        <v>80.799999999999969</v>
      </c>
      <c r="AN56" s="5">
        <v>83.999999999999986</v>
      </c>
      <c r="AO56" s="5">
        <v>89.300000000000026</v>
      </c>
      <c r="AP56" s="5">
        <v>334.00000000000006</v>
      </c>
      <c r="AQ56" s="5">
        <v>88.200000000000045</v>
      </c>
      <c r="AR56" s="5">
        <v>95.200000000000031</v>
      </c>
      <c r="AS56" s="5">
        <v>100.1</v>
      </c>
      <c r="AT56" s="5">
        <v>94.799999999999983</v>
      </c>
      <c r="AU56" s="5">
        <v>98.200000000000017</v>
      </c>
      <c r="AV56" s="5">
        <v>378.10000000000008</v>
      </c>
      <c r="AW56" s="5">
        <v>381.50000000000006</v>
      </c>
      <c r="AX56" s="5">
        <v>97.500000000000085</v>
      </c>
      <c r="AY56" s="5">
        <v>105.50000000000004</v>
      </c>
      <c r="AZ56" s="5">
        <v>109.5</v>
      </c>
      <c r="BA56" s="5">
        <v>100.60000000000005</v>
      </c>
      <c r="BB56" s="5">
        <v>412.90000000000003</v>
      </c>
      <c r="BC56" s="5">
        <v>113.09999999999998</v>
      </c>
      <c r="BD56" s="5">
        <v>113.29999999999993</v>
      </c>
      <c r="BE56" s="5">
        <v>105.5</v>
      </c>
      <c r="BF56" s="5">
        <v>105.8</v>
      </c>
      <c r="BG56" s="5">
        <v>120.39999999999999</v>
      </c>
      <c r="BH56" s="5">
        <v>120.8</v>
      </c>
      <c r="BI56" s="5">
        <v>121.19999999999999</v>
      </c>
      <c r="BJ56" s="5">
        <v>121.69999999999997</v>
      </c>
      <c r="BK56" s="5">
        <v>459.99999999999977</v>
      </c>
      <c r="BL56" s="5">
        <v>461.29999999999978</v>
      </c>
      <c r="BM56" s="5">
        <v>155.50000000000003</v>
      </c>
      <c r="BN56" s="5">
        <v>177.6</v>
      </c>
      <c r="BO56" s="5">
        <v>193.79999999999995</v>
      </c>
      <c r="BP56" s="5">
        <v>172.20000000000007</v>
      </c>
      <c r="BQ56" s="5">
        <v>699.10000000000014</v>
      </c>
      <c r="BR56" s="5">
        <v>186.90000000000006</v>
      </c>
      <c r="BS56" s="5">
        <v>216.70000000000005</v>
      </c>
      <c r="BT56" s="5">
        <v>222.70000000000002</v>
      </c>
      <c r="BU56" s="5">
        <v>193</v>
      </c>
      <c r="BV56" s="5">
        <v>819.40000000000009</v>
      </c>
      <c r="BW56" s="5">
        <v>246.6</v>
      </c>
      <c r="BX56" s="5">
        <v>237.60000000000008</v>
      </c>
    </row>
    <row r="57" spans="2:76" ht="12.75" customHeight="1" x14ac:dyDescent="0.2">
      <c r="B57" s="10" t="s">
        <v>14</v>
      </c>
      <c r="C57" s="21">
        <v>-33.5</v>
      </c>
      <c r="D57" s="21">
        <v>-23.2</v>
      </c>
      <c r="E57" s="21">
        <v>-27.8</v>
      </c>
      <c r="F57" s="21">
        <v>-56.6</v>
      </c>
      <c r="G57" s="21">
        <v>-39.4</v>
      </c>
      <c r="H57" s="21">
        <v>-9.5</v>
      </c>
      <c r="I57" s="21">
        <v>-16.2</v>
      </c>
      <c r="J57" s="21">
        <v>-17.600000000000001</v>
      </c>
      <c r="K57" s="21">
        <v>-13.7</v>
      </c>
      <c r="L57" s="21">
        <v>-43.4</v>
      </c>
      <c r="M57" s="21">
        <v>-12.5</v>
      </c>
      <c r="N57" s="21">
        <v>-15.1</v>
      </c>
      <c r="O57" s="21">
        <v>-15.8</v>
      </c>
      <c r="P57" s="21">
        <v>-13.7</v>
      </c>
      <c r="Q57" s="21">
        <v>-57</v>
      </c>
      <c r="R57" s="8">
        <v>-13.5</v>
      </c>
      <c r="S57" s="8">
        <v>-11</v>
      </c>
      <c r="T57" s="8">
        <v>-9.8000000000000007</v>
      </c>
      <c r="U57" s="8">
        <v>-9.9</v>
      </c>
      <c r="V57" s="8">
        <v>-44.3</v>
      </c>
      <c r="W57" s="8">
        <v>-6.9</v>
      </c>
      <c r="X57" s="8">
        <v>-6.5</v>
      </c>
      <c r="Y57" s="8">
        <v>-8.5</v>
      </c>
      <c r="Z57" s="8">
        <v>-12</v>
      </c>
      <c r="AA57" s="8">
        <v>-34.1</v>
      </c>
      <c r="AB57" s="8">
        <v>-10.3</v>
      </c>
      <c r="AC57" s="8">
        <v>-12</v>
      </c>
      <c r="AD57" s="8">
        <v>-12.7</v>
      </c>
      <c r="AE57" s="8">
        <v>-10</v>
      </c>
      <c r="AF57" s="8">
        <v>-45.1</v>
      </c>
      <c r="AG57" s="8">
        <v>-14.8</v>
      </c>
      <c r="AH57" s="8">
        <v>-16.7</v>
      </c>
      <c r="AI57" s="8">
        <v>-18.899999999999999</v>
      </c>
      <c r="AJ57" s="8">
        <v>-13.4</v>
      </c>
      <c r="AK57" s="8">
        <v>-63.9</v>
      </c>
      <c r="AL57" s="8">
        <v>-20.2</v>
      </c>
      <c r="AM57" s="8">
        <v>-14.9</v>
      </c>
      <c r="AN57" s="8">
        <v>-15.1</v>
      </c>
      <c r="AO57" s="8">
        <v>-19.399999999999999</v>
      </c>
      <c r="AP57" s="8">
        <v>-69.8</v>
      </c>
      <c r="AQ57" s="8">
        <v>-19.900000000000002</v>
      </c>
      <c r="AR57" s="8">
        <v>-18.200000000000003</v>
      </c>
      <c r="AS57" s="8">
        <v>-21.6</v>
      </c>
      <c r="AT57" s="111">
        <v>-21.8</v>
      </c>
      <c r="AU57" s="111">
        <v>-21.8</v>
      </c>
      <c r="AV57" s="111">
        <v>-81.599999999999994</v>
      </c>
      <c r="AW57" s="111">
        <v>-81.599999999999994</v>
      </c>
      <c r="AX57" s="111">
        <v>-20.6</v>
      </c>
      <c r="AY57" s="111">
        <v>-18.2</v>
      </c>
      <c r="AZ57" s="111">
        <v>-16.600000000000001</v>
      </c>
      <c r="BA57" s="111">
        <v>-24.7</v>
      </c>
      <c r="BB57" s="111">
        <v>-80.099999999999994</v>
      </c>
      <c r="BC57" s="111">
        <v>-20.400000000000002</v>
      </c>
      <c r="BD57" s="111">
        <v>-21.8</v>
      </c>
      <c r="BE57" s="111">
        <v>-42.1</v>
      </c>
      <c r="BF57" s="111">
        <v>-41.599999999999994</v>
      </c>
      <c r="BG57" s="111">
        <v>-17.5</v>
      </c>
      <c r="BH57" s="111">
        <v>-17.899999999999999</v>
      </c>
      <c r="BI57" s="111">
        <v>-21</v>
      </c>
      <c r="BJ57" s="111">
        <v>-21.599999999999998</v>
      </c>
      <c r="BK57" s="111">
        <v>-100.8</v>
      </c>
      <c r="BL57" s="111">
        <v>-103</v>
      </c>
      <c r="BM57" s="111">
        <v>-23.6</v>
      </c>
      <c r="BN57" s="111">
        <v>-24.3</v>
      </c>
      <c r="BO57" s="111">
        <v>-9.2999999999999989</v>
      </c>
      <c r="BP57" s="111">
        <v>-12</v>
      </c>
      <c r="BQ57" s="111">
        <v>-69.2</v>
      </c>
      <c r="BR57" s="111">
        <v>-1.5</v>
      </c>
      <c r="BS57" s="111">
        <v>-7.3</v>
      </c>
      <c r="BT57" s="111">
        <v>-18.5</v>
      </c>
      <c r="BU57" s="111">
        <v>-33.300000000000004</v>
      </c>
      <c r="BV57" s="111">
        <v>-60.7</v>
      </c>
      <c r="BW57" s="111">
        <v>-50.599999999999994</v>
      </c>
      <c r="BX57" s="111">
        <v>-59.1</v>
      </c>
    </row>
    <row r="58" spans="2:76" ht="12.75" customHeight="1" x14ac:dyDescent="0.2">
      <c r="B58" s="10" t="s">
        <v>15</v>
      </c>
      <c r="C58" s="21">
        <v>-10.9</v>
      </c>
      <c r="D58" s="21">
        <v>-23.2</v>
      </c>
      <c r="E58" s="8">
        <v>-29.8</v>
      </c>
      <c r="F58" s="8">
        <v>-10</v>
      </c>
      <c r="G58" s="8">
        <v>-18.700000000000003</v>
      </c>
      <c r="H58" s="8">
        <v>-6.1</v>
      </c>
      <c r="I58" s="8">
        <v>-6.2000000000000011</v>
      </c>
      <c r="J58" s="8">
        <v>-8.3000000000000007</v>
      </c>
      <c r="K58" s="8">
        <v>-6.9000000000000021</v>
      </c>
      <c r="L58" s="8">
        <v>-27.699999999999996</v>
      </c>
      <c r="M58" s="8">
        <v>-9.8000000000000007</v>
      </c>
      <c r="N58" s="8">
        <v>-11.2</v>
      </c>
      <c r="O58" s="8">
        <v>-13.1</v>
      </c>
      <c r="P58" s="8">
        <v>-12.6</v>
      </c>
      <c r="Q58" s="8">
        <v>-46.8</v>
      </c>
      <c r="R58" s="8">
        <v>-12.3</v>
      </c>
      <c r="S58" s="8">
        <v>-8.5</v>
      </c>
      <c r="T58" s="8">
        <v>-10.7</v>
      </c>
      <c r="U58" s="8">
        <v>-13</v>
      </c>
      <c r="V58" s="8">
        <v>-44.4</v>
      </c>
      <c r="W58" s="8">
        <v>-14.9</v>
      </c>
      <c r="X58" s="8">
        <v>-17.799999999999997</v>
      </c>
      <c r="Y58" s="8">
        <v>-18.3</v>
      </c>
      <c r="Z58" s="8">
        <v>-15.6</v>
      </c>
      <c r="AA58" s="8">
        <v>-66.7</v>
      </c>
      <c r="AB58" s="8">
        <v>-16.100000000000001</v>
      </c>
      <c r="AC58" s="8">
        <v>-16.899999999999999</v>
      </c>
      <c r="AD58" s="8">
        <v>-14.399999999999999</v>
      </c>
      <c r="AE58" s="8">
        <v>-13.3</v>
      </c>
      <c r="AF58" s="8">
        <v>-60.800000000000004</v>
      </c>
      <c r="AG58" s="8">
        <v>-13.700000000000001</v>
      </c>
      <c r="AH58" s="8">
        <v>-16.200000000000003</v>
      </c>
      <c r="AI58" s="8">
        <v>-13.2</v>
      </c>
      <c r="AJ58" s="8">
        <v>-13.600000000000001</v>
      </c>
      <c r="AK58" s="8">
        <v>-56.8</v>
      </c>
      <c r="AL58" s="8">
        <v>-12.9</v>
      </c>
      <c r="AM58" s="8">
        <v>-16.100000000000001</v>
      </c>
      <c r="AN58" s="8">
        <v>-15.6</v>
      </c>
      <c r="AO58" s="8">
        <v>-13.500000000000002</v>
      </c>
      <c r="AP58" s="8">
        <v>-58.100000000000009</v>
      </c>
      <c r="AQ58" s="8">
        <v>-15.299999999999999</v>
      </c>
      <c r="AR58" s="8">
        <v>-17.8</v>
      </c>
      <c r="AS58" s="8">
        <v>-19.2</v>
      </c>
      <c r="AT58" s="109">
        <v>-15.4</v>
      </c>
      <c r="AU58" s="109">
        <v>-16.200000000000003</v>
      </c>
      <c r="AV58" s="109">
        <v>-67.699999999999989</v>
      </c>
      <c r="AW58" s="109">
        <v>-68.5</v>
      </c>
      <c r="AX58" s="109">
        <v>-20.6</v>
      </c>
      <c r="AY58" s="109">
        <v>-21.3</v>
      </c>
      <c r="AZ58" s="109">
        <v>-24.400000000000002</v>
      </c>
      <c r="BA58" s="109">
        <v>-18.299999999999997</v>
      </c>
      <c r="BB58" s="109">
        <v>-84.5</v>
      </c>
      <c r="BC58" s="109">
        <v>-21.200000000000003</v>
      </c>
      <c r="BD58" s="109">
        <v>-20.099999999999998</v>
      </c>
      <c r="BE58" s="109">
        <v>-13.799999999999997</v>
      </c>
      <c r="BF58" s="109">
        <v>-13.599999999999998</v>
      </c>
      <c r="BG58" s="109">
        <v>-22.8</v>
      </c>
      <c r="BH58" s="109">
        <v>-22.5</v>
      </c>
      <c r="BI58" s="109">
        <v>-23.9</v>
      </c>
      <c r="BJ58" s="109">
        <v>-23.599999999999998</v>
      </c>
      <c r="BK58" s="109">
        <v>-81.8</v>
      </c>
      <c r="BL58" s="109">
        <v>-79.700000000000017</v>
      </c>
      <c r="BM58" s="109">
        <v>-29.1</v>
      </c>
      <c r="BN58" s="109">
        <v>-62.3</v>
      </c>
      <c r="BO58" s="109">
        <v>-50.5</v>
      </c>
      <c r="BP58" s="109">
        <v>-47.2</v>
      </c>
      <c r="BQ58" s="109">
        <v>-189.1</v>
      </c>
      <c r="BR58" s="109">
        <v>-55.1</v>
      </c>
      <c r="BS58" s="109">
        <v>-60</v>
      </c>
      <c r="BT58" s="109">
        <v>-61.6</v>
      </c>
      <c r="BU58" s="109">
        <v>-44.9</v>
      </c>
      <c r="BV58" s="109">
        <v>-221.6</v>
      </c>
      <c r="BW58" s="109">
        <v>-56.1</v>
      </c>
      <c r="BX58" s="109">
        <v>-49</v>
      </c>
    </row>
    <row r="59" spans="2:76" s="2" customFormat="1" ht="12.75" customHeight="1" x14ac:dyDescent="0.2">
      <c r="B59" s="6" t="s">
        <v>16</v>
      </c>
      <c r="C59" s="5">
        <v>27.1</v>
      </c>
      <c r="D59" s="5">
        <v>61.700000000000031</v>
      </c>
      <c r="E59" s="5">
        <v>67.999999999999957</v>
      </c>
      <c r="F59" s="5">
        <v>26.899999999999956</v>
      </c>
      <c r="G59" s="5">
        <v>60.100000000000065</v>
      </c>
      <c r="H59" s="5">
        <v>22.400000000000013</v>
      </c>
      <c r="I59" s="5">
        <v>14.599999999999985</v>
      </c>
      <c r="J59" s="5">
        <v>19.800000000000008</v>
      </c>
      <c r="K59" s="5">
        <v>24.900000000000006</v>
      </c>
      <c r="L59" s="5">
        <v>95.60000000000008</v>
      </c>
      <c r="M59" s="5">
        <v>22.299999999999972</v>
      </c>
      <c r="N59" s="5">
        <v>25.499999999999996</v>
      </c>
      <c r="O59" s="5">
        <v>29.4</v>
      </c>
      <c r="P59" s="5">
        <v>26.999999999999993</v>
      </c>
      <c r="Q59" s="5">
        <v>103.89999999999999</v>
      </c>
      <c r="R59" s="5">
        <v>30.7</v>
      </c>
      <c r="S59" s="5">
        <v>18.600000000000001</v>
      </c>
      <c r="T59" s="5">
        <v>28.099999999999998</v>
      </c>
      <c r="U59" s="5">
        <v>31.899999999999984</v>
      </c>
      <c r="V59" s="5">
        <v>109.1999999999999</v>
      </c>
      <c r="W59" s="5">
        <v>34.599999999999959</v>
      </c>
      <c r="X59" s="5">
        <v>44.900000000000006</v>
      </c>
      <c r="Y59" s="5">
        <v>41.900000000000006</v>
      </c>
      <c r="Z59" s="5">
        <v>37.79999999999999</v>
      </c>
      <c r="AA59" s="5">
        <v>159</v>
      </c>
      <c r="AB59" s="5">
        <v>36.700000000000024</v>
      </c>
      <c r="AC59" s="5">
        <v>40.000000000000007</v>
      </c>
      <c r="AD59" s="5">
        <v>37.000000000000021</v>
      </c>
      <c r="AE59" s="5">
        <v>33.800000000000054</v>
      </c>
      <c r="AF59" s="5">
        <v>147.50000000000003</v>
      </c>
      <c r="AG59" s="5">
        <v>36.000000000000014</v>
      </c>
      <c r="AH59" s="5">
        <v>43.100000000000023</v>
      </c>
      <c r="AI59" s="5">
        <v>46.900000000000034</v>
      </c>
      <c r="AJ59" s="5">
        <v>50.699999999999982</v>
      </c>
      <c r="AK59" s="5">
        <v>176.80000000000013</v>
      </c>
      <c r="AL59" s="5">
        <v>46.600000000000058</v>
      </c>
      <c r="AM59" s="5">
        <v>49.799999999999962</v>
      </c>
      <c r="AN59" s="5">
        <v>53.29999999999999</v>
      </c>
      <c r="AO59" s="5">
        <v>56.400000000000034</v>
      </c>
      <c r="AP59" s="5">
        <v>206.10000000000002</v>
      </c>
      <c r="AQ59" s="5">
        <v>53.000000000000043</v>
      </c>
      <c r="AR59" s="5">
        <v>59.200000000000031</v>
      </c>
      <c r="AS59" s="5">
        <v>59.3</v>
      </c>
      <c r="AT59" s="27">
        <v>57.599999999999987</v>
      </c>
      <c r="AU59" s="27">
        <v>60.200000000000017</v>
      </c>
      <c r="AV59" s="27">
        <v>228.80000000000013</v>
      </c>
      <c r="AW59" s="27">
        <v>231.40000000000009</v>
      </c>
      <c r="AX59" s="27">
        <v>56.30000000000009</v>
      </c>
      <c r="AY59" s="27">
        <v>66.000000000000043</v>
      </c>
      <c r="AZ59" s="27">
        <v>68.5</v>
      </c>
      <c r="BA59" s="27">
        <v>57.600000000000051</v>
      </c>
      <c r="BB59" s="27">
        <v>248.30000000000007</v>
      </c>
      <c r="BC59" s="27">
        <v>71.499999999999972</v>
      </c>
      <c r="BD59" s="27">
        <v>71.399999999999935</v>
      </c>
      <c r="BE59" s="27">
        <v>49.6</v>
      </c>
      <c r="BF59" s="27">
        <v>50.600000000000009</v>
      </c>
      <c r="BG59" s="27">
        <v>80.099999999999994</v>
      </c>
      <c r="BH59" s="27">
        <v>80.400000000000006</v>
      </c>
      <c r="BI59" s="27">
        <v>76.299999999999983</v>
      </c>
      <c r="BJ59" s="27">
        <v>76.499999999999986</v>
      </c>
      <c r="BK59" s="27">
        <v>277.39999999999975</v>
      </c>
      <c r="BL59" s="27">
        <v>278.5999999999998</v>
      </c>
      <c r="BM59" s="27">
        <v>102.80000000000004</v>
      </c>
      <c r="BN59" s="27">
        <v>90.999999999999986</v>
      </c>
      <c r="BO59" s="27">
        <v>133.99999999999994</v>
      </c>
      <c r="BP59" s="27">
        <v>113.00000000000007</v>
      </c>
      <c r="BQ59" s="27">
        <v>440.80000000000007</v>
      </c>
      <c r="BR59" s="27">
        <v>130.30000000000007</v>
      </c>
      <c r="BS59" s="27">
        <v>149.40000000000003</v>
      </c>
      <c r="BT59" s="27">
        <v>142.60000000000002</v>
      </c>
      <c r="BU59" s="27">
        <v>114.79999999999998</v>
      </c>
      <c r="BV59" s="27">
        <v>537.1</v>
      </c>
      <c r="BW59" s="27">
        <v>139.9</v>
      </c>
      <c r="BX59" s="27">
        <v>129.50000000000009</v>
      </c>
    </row>
    <row r="60" spans="2:76" s="9" customFormat="1" ht="12.75" customHeight="1" x14ac:dyDescent="0.2">
      <c r="B60" s="23" t="s">
        <v>27</v>
      </c>
      <c r="C60" s="9">
        <v>0.123</v>
      </c>
      <c r="D60" s="9">
        <v>0.193</v>
      </c>
      <c r="E60" s="9">
        <v>0.17599999999999999</v>
      </c>
      <c r="F60" s="9">
        <v>5.3999999999999999E-2</v>
      </c>
      <c r="G60" s="9">
        <v>0.104</v>
      </c>
      <c r="H60" s="9">
        <v>0.155</v>
      </c>
      <c r="I60" s="9">
        <v>0.113</v>
      </c>
      <c r="J60" s="9">
        <v>0.14099999999999999</v>
      </c>
      <c r="K60" s="9">
        <v>0.14799999999999999</v>
      </c>
      <c r="L60" s="9">
        <v>0.16400000000000001</v>
      </c>
      <c r="M60" s="9">
        <v>0.14099999999999999</v>
      </c>
      <c r="N60" s="9">
        <v>0.156</v>
      </c>
      <c r="O60" s="9">
        <v>0.16700000000000001</v>
      </c>
      <c r="P60" s="9">
        <v>0.14599999999999999</v>
      </c>
      <c r="Q60" s="9">
        <v>0.152</v>
      </c>
      <c r="R60" s="9">
        <v>0.152</v>
      </c>
      <c r="S60" s="9">
        <v>9.6000000000000002E-2</v>
      </c>
      <c r="T60" s="9">
        <v>0.13600000000000001</v>
      </c>
      <c r="U60" s="9">
        <v>0.158</v>
      </c>
      <c r="V60" s="9">
        <v>0.13600000000000001</v>
      </c>
      <c r="W60" s="9">
        <v>0.17199999999999999</v>
      </c>
      <c r="X60" s="9">
        <v>0.217</v>
      </c>
      <c r="Y60" s="9">
        <v>0.19600000000000001</v>
      </c>
      <c r="Z60" s="9">
        <v>0.17399999999999999</v>
      </c>
      <c r="AA60" s="9">
        <v>0.189</v>
      </c>
      <c r="AB60" s="9">
        <v>0.16400000000000001</v>
      </c>
      <c r="AC60" s="9">
        <v>0.17299999999999999</v>
      </c>
      <c r="AD60" s="9">
        <v>0.16600000000000001</v>
      </c>
      <c r="AE60" s="9">
        <v>0.13800000000000001</v>
      </c>
      <c r="AF60" s="9">
        <v>0.16</v>
      </c>
      <c r="AG60" s="9">
        <v>0.14799999999999999</v>
      </c>
      <c r="AH60" s="9">
        <v>0.184</v>
      </c>
      <c r="AI60" s="9">
        <v>0.19500000000000001</v>
      </c>
      <c r="AJ60" s="9">
        <v>0.19600000000000001</v>
      </c>
      <c r="AK60" s="9">
        <v>0.18099999999999999</v>
      </c>
      <c r="AL60" s="9">
        <v>0.17399999999999999</v>
      </c>
      <c r="AM60" s="9">
        <v>0.20899999999999999</v>
      </c>
      <c r="AN60" s="9">
        <v>0.223</v>
      </c>
      <c r="AO60" s="9">
        <v>0.222</v>
      </c>
      <c r="AP60" s="9">
        <v>0.20599999999999999</v>
      </c>
      <c r="AQ60" s="9">
        <v>0.20899999999999999</v>
      </c>
      <c r="AR60" s="9">
        <v>0.21099999999999999</v>
      </c>
      <c r="AS60" s="9">
        <v>0.187</v>
      </c>
      <c r="AT60" s="9">
        <v>0.16200000000000001</v>
      </c>
      <c r="AU60" s="9">
        <v>0.16900000000000001</v>
      </c>
      <c r="AV60" s="9">
        <v>0.189</v>
      </c>
      <c r="AW60" s="9">
        <v>0.192</v>
      </c>
      <c r="AX60" s="9">
        <v>0.152</v>
      </c>
      <c r="AY60" s="9">
        <v>0.187</v>
      </c>
      <c r="AZ60" s="9">
        <v>0.19</v>
      </c>
      <c r="BA60" s="9">
        <v>0.159</v>
      </c>
      <c r="BB60" s="9">
        <v>0.17199999999999999</v>
      </c>
      <c r="BC60" s="9">
        <v>0.17</v>
      </c>
      <c r="BD60" s="9">
        <v>0.17</v>
      </c>
      <c r="BE60" s="9">
        <v>0.125</v>
      </c>
      <c r="BF60" s="9">
        <v>0.127</v>
      </c>
      <c r="BG60" s="9">
        <v>0.183</v>
      </c>
      <c r="BH60" s="9">
        <v>0.184</v>
      </c>
      <c r="BI60" s="9">
        <v>0.14899999999999999</v>
      </c>
      <c r="BJ60" s="9">
        <v>0.17899999999999999</v>
      </c>
      <c r="BK60" s="9">
        <v>0.157</v>
      </c>
      <c r="BL60" s="9">
        <v>0.16600000000000001</v>
      </c>
      <c r="BM60" s="9">
        <v>0.21</v>
      </c>
      <c r="BN60" s="9">
        <v>0.214</v>
      </c>
      <c r="BO60" s="9">
        <v>0.214</v>
      </c>
      <c r="BP60" s="9">
        <v>0.23599999999999999</v>
      </c>
      <c r="BQ60" s="9">
        <v>0.218</v>
      </c>
      <c r="BR60" s="9">
        <v>0.26900000000000002</v>
      </c>
      <c r="BS60" s="9">
        <v>0.28299999999999997</v>
      </c>
      <c r="BT60" s="9">
        <v>0.25</v>
      </c>
      <c r="BU60" s="9">
        <v>0.223</v>
      </c>
      <c r="BV60" s="9">
        <v>0.25600000000000001</v>
      </c>
      <c r="BW60" s="9">
        <v>0.245</v>
      </c>
      <c r="BX60" s="9">
        <v>0.20899999999999999</v>
      </c>
    </row>
    <row r="61" spans="2:76" s="2" customFormat="1" ht="12.75" customHeight="1" x14ac:dyDescent="0.2">
      <c r="B61" s="6" t="s">
        <v>0</v>
      </c>
      <c r="C61" s="5">
        <v>100.5</v>
      </c>
      <c r="D61" s="5">
        <v>137.50000000000003</v>
      </c>
      <c r="E61" s="5">
        <v>161.89999999999998</v>
      </c>
      <c r="F61" s="5">
        <v>190.79999999999993</v>
      </c>
      <c r="G61" s="5">
        <v>208.00000000000006</v>
      </c>
      <c r="H61" s="5">
        <v>55.70000000000001</v>
      </c>
      <c r="I61" s="5">
        <v>57.399999999999984</v>
      </c>
      <c r="J61" s="5">
        <v>63.300000000000011</v>
      </c>
      <c r="K61" s="5">
        <v>71.100000000000009</v>
      </c>
      <c r="L61" s="5">
        <v>247.90000000000009</v>
      </c>
      <c r="M61" s="5">
        <v>72.399999999999977</v>
      </c>
      <c r="N61" s="5">
        <v>79.3</v>
      </c>
      <c r="O61" s="5">
        <v>87</v>
      </c>
      <c r="P61" s="5">
        <v>85.1</v>
      </c>
      <c r="Q61" s="5">
        <v>323.5</v>
      </c>
      <c r="R61" s="5">
        <v>88.1</v>
      </c>
      <c r="S61" s="5">
        <v>88.1</v>
      </c>
      <c r="T61" s="5">
        <v>93.3</v>
      </c>
      <c r="U61" s="5">
        <v>93.799999999999983</v>
      </c>
      <c r="V61" s="5">
        <v>363.19999999999987</v>
      </c>
      <c r="W61" s="5">
        <v>98.799999999999955</v>
      </c>
      <c r="X61" s="5">
        <v>103.60000000000001</v>
      </c>
      <c r="Y61" s="5">
        <v>101.9</v>
      </c>
      <c r="Z61" s="5">
        <v>99.799999999999983</v>
      </c>
      <c r="AA61" s="5">
        <v>404.1</v>
      </c>
      <c r="AB61" s="5">
        <v>98.000000000000028</v>
      </c>
      <c r="AC61" s="5">
        <v>97.200000000000017</v>
      </c>
      <c r="AD61" s="5">
        <v>94.40000000000002</v>
      </c>
      <c r="AE61" s="5">
        <v>94.70000000000006</v>
      </c>
      <c r="AF61" s="5">
        <v>384.40000000000003</v>
      </c>
      <c r="AG61" s="5">
        <v>102.90000000000002</v>
      </c>
      <c r="AH61" s="5">
        <v>105.50000000000003</v>
      </c>
      <c r="AI61" s="5">
        <v>107.80000000000003</v>
      </c>
      <c r="AJ61" s="5">
        <v>109.99999999999999</v>
      </c>
      <c r="AK61" s="5">
        <v>426.40000000000009</v>
      </c>
      <c r="AL61" s="5">
        <v>113.90000000000006</v>
      </c>
      <c r="AM61" s="5">
        <v>111.59999999999997</v>
      </c>
      <c r="AN61" s="5">
        <v>113.5</v>
      </c>
      <c r="AO61" s="5">
        <v>118.10000000000002</v>
      </c>
      <c r="AP61" s="5">
        <v>457.20000000000005</v>
      </c>
      <c r="AQ61" s="5">
        <v>116.90000000000005</v>
      </c>
      <c r="AR61" s="5">
        <v>122.00000000000003</v>
      </c>
      <c r="AS61" s="5">
        <v>130</v>
      </c>
      <c r="AT61" s="5">
        <v>128.69999999999999</v>
      </c>
      <c r="AU61" s="5">
        <v>132.10000000000002</v>
      </c>
      <c r="AV61" s="5">
        <v>497.60000000000008</v>
      </c>
      <c r="AW61" s="5">
        <v>501.00000000000006</v>
      </c>
      <c r="AX61" s="5">
        <v>134.50000000000009</v>
      </c>
      <c r="AY61" s="5">
        <v>141.80000000000007</v>
      </c>
      <c r="AZ61" s="5">
        <v>153.4</v>
      </c>
      <c r="BA61" s="5">
        <v>149.80000000000004</v>
      </c>
      <c r="BB61" s="5">
        <v>579.40000000000009</v>
      </c>
      <c r="BC61" s="5">
        <v>170.2</v>
      </c>
      <c r="BD61" s="5">
        <v>171.69999999999993</v>
      </c>
      <c r="BE61" s="5">
        <v>159</v>
      </c>
      <c r="BF61" s="5">
        <v>160.89999999999998</v>
      </c>
      <c r="BG61" s="5">
        <v>173</v>
      </c>
      <c r="BH61" s="5">
        <v>174.6</v>
      </c>
      <c r="BI61" s="5">
        <v>183.29999999999998</v>
      </c>
      <c r="BJ61" s="5">
        <v>185.39999999999998</v>
      </c>
      <c r="BK61" s="5">
        <v>685.49999999999977</v>
      </c>
      <c r="BL61" s="5">
        <v>692.39999999999975</v>
      </c>
      <c r="BM61" s="5">
        <v>196.00000000000006</v>
      </c>
      <c r="BN61" s="5">
        <v>214.79999999999995</v>
      </c>
      <c r="BO61" s="5">
        <v>232.79999999999995</v>
      </c>
      <c r="BP61" s="5">
        <v>204.30000000000007</v>
      </c>
      <c r="BQ61" s="5">
        <v>847.90000000000009</v>
      </c>
      <c r="BR61" s="5">
        <v>211.60000000000008</v>
      </c>
      <c r="BS61" s="5">
        <v>236.30000000000004</v>
      </c>
      <c r="BT61" s="5">
        <v>243.50000000000003</v>
      </c>
      <c r="BU61" s="5">
        <v>219.1</v>
      </c>
      <c r="BV61" s="5">
        <v>910.5</v>
      </c>
      <c r="BW61" s="5">
        <v>274.39999999999998</v>
      </c>
      <c r="BX61" s="5">
        <v>270.20000000000005</v>
      </c>
    </row>
    <row r="62" spans="2:76" s="9" customFormat="1" ht="12.75" customHeight="1" x14ac:dyDescent="0.2">
      <c r="B62" s="23" t="s">
        <v>28</v>
      </c>
      <c r="C62" s="9">
        <v>0.45700000000000002</v>
      </c>
      <c r="D62" s="9">
        <v>0.43099999999999999</v>
      </c>
      <c r="E62" s="9">
        <v>0.42</v>
      </c>
      <c r="F62" s="9">
        <v>0.38700000000000001</v>
      </c>
      <c r="G62" s="9">
        <v>0.36</v>
      </c>
      <c r="H62" s="9">
        <v>0.38600000000000001</v>
      </c>
      <c r="I62" s="9">
        <v>0.44500000000000001</v>
      </c>
      <c r="J62" s="9">
        <v>0.45100000000000001</v>
      </c>
      <c r="K62" s="9">
        <v>0.42299999999999999</v>
      </c>
      <c r="L62" s="9">
        <v>0.42599999999999999</v>
      </c>
      <c r="M62" s="9">
        <v>0.45800000000000002</v>
      </c>
      <c r="N62" s="9">
        <v>0.48499999999999999</v>
      </c>
      <c r="O62" s="9">
        <v>0.495</v>
      </c>
      <c r="P62" s="9">
        <v>0.46</v>
      </c>
      <c r="Q62" s="9">
        <v>0.47399999999999998</v>
      </c>
      <c r="R62" s="9">
        <v>0.436</v>
      </c>
      <c r="S62" s="9">
        <v>0.45300000000000001</v>
      </c>
      <c r="T62" s="9">
        <v>0.45100000000000001</v>
      </c>
      <c r="U62" s="9">
        <v>0.46300000000000002</v>
      </c>
      <c r="V62" s="9">
        <v>0.45100000000000001</v>
      </c>
      <c r="W62" s="9">
        <v>0.49</v>
      </c>
      <c r="X62" s="9">
        <v>0.5</v>
      </c>
      <c r="Y62" s="9">
        <v>0.47599999999999998</v>
      </c>
      <c r="Z62" s="9">
        <v>0.45900000000000002</v>
      </c>
      <c r="AA62" s="9">
        <v>0.48099999999999998</v>
      </c>
      <c r="AB62" s="9">
        <v>0.438</v>
      </c>
      <c r="AC62" s="9">
        <v>0.42</v>
      </c>
      <c r="AD62" s="9">
        <v>0.42399999999999999</v>
      </c>
      <c r="AE62" s="9">
        <v>0.38700000000000001</v>
      </c>
      <c r="AF62" s="9">
        <v>0.41699999999999998</v>
      </c>
      <c r="AG62" s="9">
        <v>0.42299999999999999</v>
      </c>
      <c r="AH62" s="9">
        <v>0.45</v>
      </c>
      <c r="AI62" s="9">
        <v>0.44800000000000001</v>
      </c>
      <c r="AJ62" s="9">
        <v>0.42599999999999999</v>
      </c>
      <c r="AK62" s="9">
        <v>0.437</v>
      </c>
      <c r="AL62" s="9">
        <v>0.42599999999999999</v>
      </c>
      <c r="AM62" s="9">
        <v>0.46899999999999997</v>
      </c>
      <c r="AN62" s="9">
        <v>0.47399999999999998</v>
      </c>
      <c r="AO62" s="9">
        <v>0.46400000000000002</v>
      </c>
      <c r="AP62" s="9">
        <v>0.45800000000000002</v>
      </c>
      <c r="AQ62" s="9">
        <v>0.46</v>
      </c>
      <c r="AR62" s="9">
        <v>0.434</v>
      </c>
      <c r="AS62" s="9">
        <v>0.41</v>
      </c>
      <c r="AT62" s="9">
        <v>0.36099999999999999</v>
      </c>
      <c r="AU62" s="9">
        <v>0.371</v>
      </c>
      <c r="AV62" s="9">
        <v>0.41199999999999998</v>
      </c>
      <c r="AW62" s="9">
        <v>0.41499999999999998</v>
      </c>
      <c r="AX62" s="9">
        <v>0.36199999999999999</v>
      </c>
      <c r="AY62" s="9">
        <v>0.40200000000000002</v>
      </c>
      <c r="AZ62" s="9">
        <v>0.42399999999999999</v>
      </c>
      <c r="BA62" s="9">
        <v>0.41399999999999998</v>
      </c>
      <c r="BB62" s="9">
        <v>0.4</v>
      </c>
      <c r="BC62" s="9">
        <v>0.40500000000000003</v>
      </c>
      <c r="BD62" s="9">
        <v>0.40899999999999997</v>
      </c>
      <c r="BE62" s="9">
        <v>0.40100000000000002</v>
      </c>
      <c r="BF62" s="9">
        <v>0.40500000000000003</v>
      </c>
      <c r="BG62" s="9">
        <v>0.39600000000000002</v>
      </c>
      <c r="BH62" s="9">
        <v>0.39900000000000002</v>
      </c>
      <c r="BI62" s="9">
        <v>0.35899999999999999</v>
      </c>
      <c r="BJ62" s="9">
        <v>0.434</v>
      </c>
      <c r="BK62" s="9">
        <v>0.38800000000000001</v>
      </c>
      <c r="BL62" s="9">
        <v>0.41199999999999998</v>
      </c>
      <c r="BM62" s="9">
        <v>0.4</v>
      </c>
      <c r="BN62" s="9">
        <v>0.504</v>
      </c>
      <c r="BO62" s="9">
        <v>0.372</v>
      </c>
      <c r="BP62" s="9">
        <v>0.42599999999999999</v>
      </c>
      <c r="BQ62" s="9">
        <v>0.41899999999999998</v>
      </c>
      <c r="BR62" s="9">
        <v>0.437</v>
      </c>
      <c r="BS62" s="9">
        <v>0.44800000000000001</v>
      </c>
      <c r="BT62" s="9">
        <v>0.42699999999999999</v>
      </c>
      <c r="BU62" s="9">
        <v>0.42499999999999999</v>
      </c>
      <c r="BV62" s="9">
        <v>0.434</v>
      </c>
      <c r="BW62" s="9">
        <v>0.48</v>
      </c>
      <c r="BX62" s="9">
        <v>0.436</v>
      </c>
    </row>
    <row r="63" spans="2:76" ht="6.75" customHeight="1" x14ac:dyDescent="0.2">
      <c r="B63" s="72"/>
      <c r="C63" s="21"/>
      <c r="D63" s="21"/>
      <c r="N63" s="28"/>
      <c r="O63" s="28"/>
      <c r="R63" s="5"/>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row>
    <row r="64" spans="2:76" ht="63.75" x14ac:dyDescent="0.2">
      <c r="B64" s="35" t="s">
        <v>29</v>
      </c>
      <c r="C64" s="31">
        <v>2005</v>
      </c>
      <c r="D64" s="31">
        <v>2006</v>
      </c>
      <c r="E64" s="31">
        <v>2007</v>
      </c>
      <c r="F64" s="32">
        <v>2008</v>
      </c>
      <c r="G64" s="32">
        <v>2009</v>
      </c>
      <c r="H64" s="32" t="s">
        <v>136</v>
      </c>
      <c r="I64" s="32" t="s">
        <v>137</v>
      </c>
      <c r="J64" s="32" t="s">
        <v>138</v>
      </c>
      <c r="K64" s="32" t="s">
        <v>139</v>
      </c>
      <c r="L64" s="32">
        <v>2010</v>
      </c>
      <c r="M64" s="33" t="s">
        <v>140</v>
      </c>
      <c r="N64" s="33" t="s">
        <v>141</v>
      </c>
      <c r="O64" s="33" t="s">
        <v>142</v>
      </c>
      <c r="P64" s="33" t="s">
        <v>143</v>
      </c>
      <c r="Q64" s="32">
        <v>2011</v>
      </c>
      <c r="R64" s="33" t="s">
        <v>145</v>
      </c>
      <c r="S64" s="33" t="s">
        <v>144</v>
      </c>
      <c r="T64" s="33" t="s">
        <v>147</v>
      </c>
      <c r="U64" s="33" t="s">
        <v>148</v>
      </c>
      <c r="V64" s="32">
        <v>2012</v>
      </c>
      <c r="W64" s="32" t="s">
        <v>149</v>
      </c>
      <c r="X64" s="32" t="s">
        <v>150</v>
      </c>
      <c r="Y64" s="32" t="s">
        <v>152</v>
      </c>
      <c r="Z64" s="32" t="s">
        <v>191</v>
      </c>
      <c r="AA64" s="32">
        <v>2013</v>
      </c>
      <c r="AB64" s="32" t="s">
        <v>194</v>
      </c>
      <c r="AC64" s="32" t="s">
        <v>234</v>
      </c>
      <c r="AD64" s="32" t="s">
        <v>235</v>
      </c>
      <c r="AE64" s="32" t="s">
        <v>236</v>
      </c>
      <c r="AF64" s="32">
        <v>2014</v>
      </c>
      <c r="AG64" s="32" t="s">
        <v>237</v>
      </c>
      <c r="AH64" s="32" t="s">
        <v>240</v>
      </c>
      <c r="AI64" s="32" t="s">
        <v>242</v>
      </c>
      <c r="AJ64" s="32" t="s">
        <v>243</v>
      </c>
      <c r="AK64" s="32">
        <v>2015</v>
      </c>
      <c r="AL64" s="32" t="s">
        <v>244</v>
      </c>
      <c r="AM64" s="32" t="s">
        <v>245</v>
      </c>
      <c r="AN64" s="32" t="s">
        <v>246</v>
      </c>
      <c r="AO64" s="32" t="s">
        <v>249</v>
      </c>
      <c r="AP64" s="32">
        <v>2016</v>
      </c>
      <c r="AQ64" s="32" t="s">
        <v>250</v>
      </c>
      <c r="AR64" s="32" t="s">
        <v>251</v>
      </c>
      <c r="AS64" s="32" t="s">
        <v>252</v>
      </c>
      <c r="AT64" s="32" t="s">
        <v>259</v>
      </c>
      <c r="AU64" s="116" t="s">
        <v>260</v>
      </c>
      <c r="AV64" s="116">
        <v>2017</v>
      </c>
      <c r="AW64" s="116" t="s">
        <v>261</v>
      </c>
      <c r="AX64" s="116" t="s">
        <v>275</v>
      </c>
      <c r="AY64" s="116" t="s">
        <v>279</v>
      </c>
      <c r="AZ64" s="116" t="s">
        <v>280</v>
      </c>
      <c r="BA64" s="116" t="s">
        <v>281</v>
      </c>
      <c r="BB64" s="116">
        <v>2018</v>
      </c>
      <c r="BC64" s="116" t="s">
        <v>283</v>
      </c>
      <c r="BD64" s="116" t="s">
        <v>283</v>
      </c>
      <c r="BE64" s="116" t="s">
        <v>291</v>
      </c>
      <c r="BF64" s="116" t="s">
        <v>291</v>
      </c>
      <c r="BG64" s="116" t="s">
        <v>293</v>
      </c>
      <c r="BH64" s="116" t="s">
        <v>293</v>
      </c>
      <c r="BI64" s="116" t="s">
        <v>304</v>
      </c>
      <c r="BJ64" s="116" t="s">
        <v>295</v>
      </c>
      <c r="BK64" s="116" t="s">
        <v>303</v>
      </c>
      <c r="BL64" s="116">
        <v>2019</v>
      </c>
      <c r="BM64" s="116" t="s">
        <v>298</v>
      </c>
      <c r="BN64" s="116" t="s">
        <v>302</v>
      </c>
      <c r="BO64" s="116" t="s">
        <v>305</v>
      </c>
      <c r="BP64" s="116" t="s">
        <v>308</v>
      </c>
      <c r="BQ64" s="116">
        <v>2020</v>
      </c>
      <c r="BR64" s="116" t="s">
        <v>319</v>
      </c>
      <c r="BS64" s="116" t="s">
        <v>320</v>
      </c>
      <c r="BT64" s="116" t="s">
        <v>321</v>
      </c>
      <c r="BU64" s="116" t="s">
        <v>322</v>
      </c>
      <c r="BV64" s="116">
        <v>2021</v>
      </c>
      <c r="BW64" s="116">
        <v>2021</v>
      </c>
      <c r="BX64" s="116">
        <v>2021</v>
      </c>
    </row>
    <row r="65" spans="2:76" x14ac:dyDescent="0.2">
      <c r="B65" s="10" t="s">
        <v>30</v>
      </c>
      <c r="C65" s="29">
        <v>9605.7999999999993</v>
      </c>
      <c r="D65" s="29">
        <v>12061.8</v>
      </c>
      <c r="E65" s="12">
        <v>14875</v>
      </c>
      <c r="F65" s="12">
        <v>19011</v>
      </c>
      <c r="G65" s="12">
        <v>20379</v>
      </c>
      <c r="H65" s="12">
        <v>21503</v>
      </c>
      <c r="I65" s="12">
        <v>21818</v>
      </c>
      <c r="J65" s="12">
        <v>23228</v>
      </c>
      <c r="K65" s="12">
        <v>25113</v>
      </c>
      <c r="L65" s="12">
        <v>22916</v>
      </c>
      <c r="M65" s="12">
        <v>26022</v>
      </c>
      <c r="N65" s="12">
        <v>27421</v>
      </c>
      <c r="O65" s="12">
        <v>28425</v>
      </c>
      <c r="P65" s="12">
        <v>29564</v>
      </c>
      <c r="Q65" s="12">
        <v>27858</v>
      </c>
      <c r="R65" s="12">
        <v>29983</v>
      </c>
      <c r="S65" s="12">
        <v>29993.666666666668</v>
      </c>
      <c r="T65" s="12">
        <v>30463</v>
      </c>
      <c r="U65" s="12">
        <v>30985</v>
      </c>
      <c r="V65" s="12">
        <v>30357</v>
      </c>
      <c r="W65" s="12">
        <v>31002</v>
      </c>
      <c r="X65" s="12">
        <v>31384</v>
      </c>
      <c r="Y65" s="12">
        <v>31241</v>
      </c>
      <c r="Z65" s="12">
        <v>31126</v>
      </c>
      <c r="AA65" s="12">
        <v>31188</v>
      </c>
      <c r="AB65" s="12">
        <v>30664</v>
      </c>
      <c r="AC65" s="12">
        <v>30346</v>
      </c>
      <c r="AD65" s="12">
        <v>30347</v>
      </c>
      <c r="AE65" s="12">
        <v>31756</v>
      </c>
      <c r="AF65" s="12">
        <v>30778</v>
      </c>
      <c r="AG65" s="12">
        <v>32127</v>
      </c>
      <c r="AH65" s="12">
        <v>31778</v>
      </c>
      <c r="AI65" s="12">
        <v>31496</v>
      </c>
      <c r="AJ65" s="12">
        <v>31301</v>
      </c>
      <c r="AK65" s="12">
        <v>31676</v>
      </c>
      <c r="AL65" s="12">
        <v>31480</v>
      </c>
      <c r="AM65" s="12">
        <v>31270</v>
      </c>
      <c r="AN65" s="12">
        <v>31889</v>
      </c>
      <c r="AO65" s="12">
        <v>32993</v>
      </c>
      <c r="AP65" s="12">
        <v>31908</v>
      </c>
      <c r="AQ65" s="12">
        <v>33389</v>
      </c>
      <c r="AR65" s="12">
        <v>34441</v>
      </c>
      <c r="AS65" s="12">
        <v>37818</v>
      </c>
      <c r="AT65" s="112">
        <v>41569</v>
      </c>
      <c r="AU65" s="112">
        <v>0</v>
      </c>
      <c r="AV65" s="112">
        <v>36804</v>
      </c>
      <c r="AW65" s="112">
        <v>0</v>
      </c>
      <c r="AX65" s="112">
        <v>41448</v>
      </c>
      <c r="AY65" s="112">
        <v>42582</v>
      </c>
      <c r="AZ65" s="112">
        <v>45192</v>
      </c>
      <c r="BA65" s="112">
        <v>48394</v>
      </c>
      <c r="BB65" s="112">
        <v>44404</v>
      </c>
      <c r="BC65" s="112">
        <v>51183</v>
      </c>
      <c r="BD65" s="112">
        <v>51183</v>
      </c>
      <c r="BE65" s="112">
        <v>53041</v>
      </c>
      <c r="BF65" s="112">
        <v>53041</v>
      </c>
      <c r="BG65" s="112">
        <v>57350</v>
      </c>
      <c r="BH65" s="112">
        <v>57350</v>
      </c>
      <c r="BI65" s="112">
        <v>61330</v>
      </c>
      <c r="BJ65" s="112">
        <v>61330</v>
      </c>
      <c r="BK65" s="112">
        <v>55726</v>
      </c>
      <c r="BL65" s="112">
        <v>55726</v>
      </c>
      <c r="BM65" s="112">
        <v>61193</v>
      </c>
      <c r="BN65" s="112">
        <v>61686</v>
      </c>
      <c r="BO65" s="112">
        <v>58310</v>
      </c>
      <c r="BP65" s="112">
        <v>58017</v>
      </c>
      <c r="BQ65" s="112">
        <v>59801</v>
      </c>
      <c r="BR65" s="112">
        <v>59124</v>
      </c>
      <c r="BS65" s="112">
        <v>61832</v>
      </c>
      <c r="BT65" s="112">
        <v>62141</v>
      </c>
      <c r="BU65" s="112">
        <v>64749.761884233332</v>
      </c>
      <c r="BV65" s="112">
        <v>61961.559915691665</v>
      </c>
      <c r="BW65" s="112">
        <v>68254</v>
      </c>
      <c r="BX65" s="112">
        <v>70993</v>
      </c>
    </row>
    <row r="66" spans="2:76" ht="18.75" customHeight="1" x14ac:dyDescent="0.2">
      <c r="B66" s="110" t="s">
        <v>306</v>
      </c>
      <c r="C66" s="140">
        <v>9307.7999999999993</v>
      </c>
      <c r="D66" s="76">
        <v>11634.6</v>
      </c>
      <c r="E66" s="12">
        <v>14294.9</v>
      </c>
      <c r="F66" s="12">
        <v>17880</v>
      </c>
      <c r="G66" s="12">
        <v>19720</v>
      </c>
      <c r="H66" s="12">
        <v>0</v>
      </c>
      <c r="I66" s="12">
        <v>21401.2762</v>
      </c>
      <c r="J66" s="12">
        <v>22740.2</v>
      </c>
      <c r="K66" s="12">
        <v>24234.1</v>
      </c>
      <c r="L66" s="12">
        <v>22343.1</v>
      </c>
      <c r="M66" s="12">
        <v>25036</v>
      </c>
      <c r="N66" s="12">
        <v>26353</v>
      </c>
      <c r="O66" s="12">
        <v>27346</v>
      </c>
      <c r="P66" s="12">
        <v>27970</v>
      </c>
      <c r="Q66" s="12">
        <v>26676</v>
      </c>
      <c r="R66" s="12">
        <v>29010</v>
      </c>
      <c r="S66" s="12">
        <v>29297.333333333332</v>
      </c>
      <c r="T66" s="12">
        <v>29584</v>
      </c>
      <c r="U66" s="12">
        <v>29887</v>
      </c>
      <c r="V66" s="12">
        <v>29444</v>
      </c>
      <c r="W66" s="12">
        <v>30467</v>
      </c>
      <c r="X66" s="12">
        <v>30369</v>
      </c>
      <c r="Y66" s="12">
        <v>30000</v>
      </c>
      <c r="Z66" s="12">
        <v>29648</v>
      </c>
      <c r="AA66" s="12">
        <v>30121</v>
      </c>
      <c r="AB66" s="12">
        <v>29145</v>
      </c>
      <c r="AC66" s="12">
        <v>28110</v>
      </c>
      <c r="AD66" s="12">
        <v>28518</v>
      </c>
      <c r="AE66" s="12">
        <v>29375</v>
      </c>
      <c r="AF66" s="12">
        <v>28787</v>
      </c>
      <c r="AG66" s="12">
        <v>30508</v>
      </c>
      <c r="AH66" s="12">
        <v>30494</v>
      </c>
      <c r="AI66" s="12">
        <v>30095</v>
      </c>
      <c r="AJ66" s="12">
        <v>30023.7</v>
      </c>
      <c r="AK66" s="12">
        <v>30280</v>
      </c>
      <c r="AL66" s="12">
        <v>30506</v>
      </c>
      <c r="AM66" s="12">
        <v>30680</v>
      </c>
      <c r="AN66" s="12">
        <v>31242</v>
      </c>
      <c r="AO66" s="12">
        <v>32461</v>
      </c>
      <c r="AP66" s="12">
        <v>31222</v>
      </c>
      <c r="AQ66" s="12">
        <v>32558</v>
      </c>
      <c r="AR66" s="12">
        <v>33471</v>
      </c>
      <c r="AS66" s="12">
        <v>36009</v>
      </c>
      <c r="AT66" s="112">
        <v>39658</v>
      </c>
      <c r="AU66" s="112">
        <v>0</v>
      </c>
      <c r="AV66" s="112">
        <v>35424</v>
      </c>
      <c r="AW66" s="112">
        <v>0</v>
      </c>
      <c r="AX66" s="112">
        <v>39738</v>
      </c>
      <c r="AY66" s="112">
        <v>40640</v>
      </c>
      <c r="AZ66" s="112">
        <v>43420.9</v>
      </c>
      <c r="BA66" s="112">
        <v>45486</v>
      </c>
      <c r="BB66" s="112">
        <v>42321</v>
      </c>
      <c r="BC66" s="112">
        <v>48733</v>
      </c>
      <c r="BD66" s="112">
        <v>48733</v>
      </c>
      <c r="BE66" s="112">
        <v>51232</v>
      </c>
      <c r="BF66" s="112">
        <v>51232</v>
      </c>
      <c r="BG66" s="112">
        <v>54569</v>
      </c>
      <c r="BH66" s="112">
        <v>54569</v>
      </c>
      <c r="BI66" s="112">
        <v>57582</v>
      </c>
      <c r="BJ66" s="112">
        <v>57582</v>
      </c>
      <c r="BK66" s="112">
        <v>53029</v>
      </c>
      <c r="BL66" s="112">
        <v>53029</v>
      </c>
      <c r="BM66" s="112">
        <v>58556</v>
      </c>
      <c r="BN66" s="112">
        <v>58632</v>
      </c>
      <c r="BO66" s="112">
        <v>59260</v>
      </c>
      <c r="BP66" s="112">
        <v>60530</v>
      </c>
      <c r="BQ66" s="112">
        <v>59244</v>
      </c>
      <c r="BR66" s="112">
        <v>61226</v>
      </c>
      <c r="BS66" s="112">
        <v>63774</v>
      </c>
      <c r="BT66" s="112">
        <v>63676</v>
      </c>
      <c r="BU66" s="112">
        <v>65295</v>
      </c>
      <c r="BV66" s="112">
        <v>63493</v>
      </c>
      <c r="BW66" s="112">
        <v>68541</v>
      </c>
      <c r="BX66" s="112">
        <v>70854</v>
      </c>
    </row>
    <row r="67" spans="2:76" x14ac:dyDescent="0.2">
      <c r="B67" s="138" t="s">
        <v>31</v>
      </c>
      <c r="C67" s="12">
        <v>9307.7999999999993</v>
      </c>
      <c r="D67" s="12">
        <v>11634.6</v>
      </c>
      <c r="E67" s="12">
        <v>14294.9</v>
      </c>
      <c r="F67" s="12">
        <v>17880</v>
      </c>
      <c r="G67" s="12">
        <v>19720</v>
      </c>
      <c r="H67" s="12">
        <v>0</v>
      </c>
      <c r="I67" s="12">
        <v>21401.2762</v>
      </c>
      <c r="J67" s="12">
        <v>22740.2</v>
      </c>
      <c r="K67" s="12">
        <v>24234.1</v>
      </c>
      <c r="L67" s="12">
        <v>22343.1</v>
      </c>
      <c r="M67" s="12">
        <v>25036</v>
      </c>
      <c r="N67" s="12">
        <v>26353</v>
      </c>
      <c r="O67" s="12">
        <v>27346</v>
      </c>
      <c r="P67" s="12">
        <v>27970</v>
      </c>
      <c r="Q67" s="12">
        <v>26676</v>
      </c>
      <c r="R67" s="12">
        <v>29010</v>
      </c>
      <c r="S67" s="12">
        <v>29297.333333333332</v>
      </c>
      <c r="T67" s="12">
        <v>29584</v>
      </c>
      <c r="U67" s="12">
        <v>29887</v>
      </c>
      <c r="V67" s="12">
        <v>29444</v>
      </c>
      <c r="W67" s="12">
        <v>30467</v>
      </c>
      <c r="X67" s="12">
        <v>30369</v>
      </c>
      <c r="Y67" s="12">
        <v>30000</v>
      </c>
      <c r="Z67" s="12">
        <v>29648</v>
      </c>
      <c r="AA67" s="12">
        <v>30121</v>
      </c>
      <c r="AB67" s="12">
        <v>29145</v>
      </c>
      <c r="AC67" s="12">
        <v>28110</v>
      </c>
      <c r="AD67" s="12">
        <v>28518</v>
      </c>
      <c r="AE67" s="12">
        <v>29375</v>
      </c>
      <c r="AF67" s="12">
        <v>28787</v>
      </c>
      <c r="AG67" s="12">
        <v>30508</v>
      </c>
      <c r="AH67" s="12">
        <v>30494</v>
      </c>
      <c r="AI67" s="12">
        <v>30095</v>
      </c>
      <c r="AJ67" s="12">
        <v>30023.7</v>
      </c>
      <c r="AK67" s="12">
        <v>30280</v>
      </c>
      <c r="AL67" s="12">
        <v>30506</v>
      </c>
      <c r="AM67" s="12">
        <v>30680</v>
      </c>
      <c r="AN67" s="12">
        <v>31242</v>
      </c>
      <c r="AO67" s="12">
        <v>32461</v>
      </c>
      <c r="AP67" s="12">
        <v>31222</v>
      </c>
      <c r="AQ67" s="12">
        <v>32558</v>
      </c>
      <c r="AR67" s="12">
        <v>33471</v>
      </c>
      <c r="AS67" s="12">
        <v>36009</v>
      </c>
      <c r="AT67" s="112">
        <v>39658</v>
      </c>
      <c r="AU67" s="112">
        <v>0</v>
      </c>
      <c r="AV67" s="112">
        <v>35424</v>
      </c>
      <c r="AW67" s="112">
        <v>0</v>
      </c>
      <c r="AX67" s="112">
        <v>39738</v>
      </c>
      <c r="AY67" s="112">
        <v>40640</v>
      </c>
      <c r="AZ67" s="112">
        <v>43420.9</v>
      </c>
      <c r="BA67" s="112">
        <v>45486</v>
      </c>
      <c r="BB67" s="112">
        <v>42321</v>
      </c>
      <c r="BC67" s="112">
        <v>48733</v>
      </c>
      <c r="BD67" s="112">
        <v>48733</v>
      </c>
      <c r="BE67" s="112">
        <v>51232</v>
      </c>
      <c r="BF67" s="112">
        <v>51232</v>
      </c>
      <c r="BG67" s="112">
        <v>54569</v>
      </c>
      <c r="BH67" s="112">
        <v>54569</v>
      </c>
      <c r="BI67" s="112">
        <v>57582</v>
      </c>
      <c r="BJ67" s="112">
        <v>57582</v>
      </c>
      <c r="BK67" s="112">
        <v>53029</v>
      </c>
      <c r="BL67" s="112">
        <v>53029</v>
      </c>
      <c r="BM67" s="112">
        <v>58556</v>
      </c>
      <c r="BN67" s="112">
        <v>58632</v>
      </c>
      <c r="BO67" s="112">
        <v>56779</v>
      </c>
      <c r="BP67" s="112">
        <v>56858</v>
      </c>
      <c r="BQ67" s="112">
        <v>57706</v>
      </c>
      <c r="BR67" s="112">
        <v>57689</v>
      </c>
      <c r="BS67" s="112">
        <v>60324</v>
      </c>
      <c r="BT67" s="112">
        <v>60378.333333333336</v>
      </c>
      <c r="BU67" s="112">
        <v>62141</v>
      </c>
      <c r="BV67" s="112">
        <v>60133</v>
      </c>
      <c r="BW67" s="112">
        <v>65454</v>
      </c>
      <c r="BX67" s="112">
        <v>67914</v>
      </c>
    </row>
    <row r="68" spans="2:76" x14ac:dyDescent="0.2">
      <c r="B68" s="139" t="s">
        <v>307</v>
      </c>
      <c r="C68" s="21"/>
      <c r="D68" s="21"/>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109"/>
      <c r="AU68" s="109"/>
      <c r="AV68" s="109"/>
      <c r="AW68" s="109"/>
      <c r="AX68" s="109"/>
      <c r="AY68" s="109">
        <v>0</v>
      </c>
      <c r="AZ68" s="109"/>
      <c r="BA68" s="109">
        <v>0</v>
      </c>
      <c r="BB68" s="109"/>
      <c r="BC68" s="109"/>
      <c r="BD68" s="109"/>
      <c r="BE68" s="109"/>
      <c r="BF68" s="109"/>
      <c r="BG68" s="109"/>
      <c r="BH68" s="109"/>
      <c r="BI68" s="109"/>
      <c r="BJ68" s="109"/>
      <c r="BK68" s="109"/>
      <c r="BL68" s="109"/>
      <c r="BM68" s="109"/>
      <c r="BN68" s="109"/>
      <c r="BO68" s="109">
        <v>2481</v>
      </c>
      <c r="BP68" s="109">
        <v>3672</v>
      </c>
      <c r="BQ68" s="109">
        <v>1538</v>
      </c>
      <c r="BR68" s="109">
        <v>3537</v>
      </c>
      <c r="BS68" s="109">
        <v>3450</v>
      </c>
      <c r="BT68" s="109">
        <v>3297.6666666666665</v>
      </c>
      <c r="BU68" s="109">
        <v>3154</v>
      </c>
      <c r="BV68" s="109">
        <v>3360</v>
      </c>
      <c r="BW68" s="109">
        <v>3087</v>
      </c>
      <c r="BX68" s="109">
        <v>2940</v>
      </c>
    </row>
    <row r="69" spans="2:76" ht="19.5" customHeight="1" x14ac:dyDescent="0.2">
      <c r="B69" s="11" t="s">
        <v>203</v>
      </c>
      <c r="C69" s="21">
        <v>13.6</v>
      </c>
      <c r="D69" s="21">
        <v>14.3</v>
      </c>
      <c r="E69" s="8">
        <v>13.9</v>
      </c>
      <c r="F69" s="8">
        <v>12.8</v>
      </c>
      <c r="G69" s="8">
        <v>14.5</v>
      </c>
      <c r="H69" s="8">
        <v>15.5</v>
      </c>
      <c r="I69" s="8">
        <v>16.2</v>
      </c>
      <c r="J69" s="8">
        <v>16.3</v>
      </c>
      <c r="K69" s="8">
        <v>15.6</v>
      </c>
      <c r="L69" s="8">
        <v>15.9</v>
      </c>
      <c r="M69" s="8">
        <v>15.6</v>
      </c>
      <c r="N69" s="8">
        <v>16</v>
      </c>
      <c r="O69" s="8">
        <v>15.8</v>
      </c>
      <c r="P69" s="8">
        <v>15.8</v>
      </c>
      <c r="Q69" s="8">
        <v>15.8</v>
      </c>
      <c r="R69" s="8">
        <v>16</v>
      </c>
      <c r="S69" s="8">
        <v>16.833333333333336</v>
      </c>
      <c r="T69" s="8">
        <v>17.2</v>
      </c>
      <c r="U69" s="8">
        <v>17.3</v>
      </c>
      <c r="V69" s="8">
        <v>16.8</v>
      </c>
      <c r="W69" s="8">
        <v>17.899999999999999</v>
      </c>
      <c r="X69" s="8">
        <v>18.5</v>
      </c>
      <c r="Y69" s="8">
        <v>18.899999999999999</v>
      </c>
      <c r="Z69" s="8">
        <v>19</v>
      </c>
      <c r="AA69" s="8">
        <v>18.600000000000001</v>
      </c>
      <c r="AB69" s="8">
        <v>19.100000000000001</v>
      </c>
      <c r="AC69" s="8">
        <v>18.399999999999999</v>
      </c>
      <c r="AD69" s="8">
        <v>17.899999999999999</v>
      </c>
      <c r="AE69" s="8">
        <v>16.5</v>
      </c>
      <c r="AF69" s="8">
        <v>18</v>
      </c>
      <c r="AG69" s="8">
        <v>16.7</v>
      </c>
      <c r="AH69" s="8">
        <v>16.7</v>
      </c>
      <c r="AI69" s="8">
        <v>16.8</v>
      </c>
      <c r="AJ69" s="8">
        <v>16.8</v>
      </c>
      <c r="AK69" s="8">
        <v>16.7</v>
      </c>
      <c r="AL69" s="8">
        <v>17.399999999999999</v>
      </c>
      <c r="AM69" s="8">
        <v>17.899999999999999</v>
      </c>
      <c r="AN69" s="8">
        <v>18.100000000000001</v>
      </c>
      <c r="AO69" s="8">
        <v>18.399999999999999</v>
      </c>
      <c r="AP69" s="8">
        <v>18</v>
      </c>
      <c r="AQ69" s="8">
        <v>18.878754680147999</v>
      </c>
      <c r="AR69" s="8">
        <v>19.3</v>
      </c>
      <c r="AS69" s="8">
        <v>17.5</v>
      </c>
      <c r="AT69" s="109">
        <v>16.7</v>
      </c>
      <c r="AU69" s="112">
        <v>0</v>
      </c>
      <c r="AV69" s="112">
        <v>18.100000000000001</v>
      </c>
      <c r="AW69" s="112">
        <v>0</v>
      </c>
      <c r="AX69" s="112">
        <v>15.8</v>
      </c>
      <c r="AY69" s="112">
        <v>15.3</v>
      </c>
      <c r="AZ69" s="112">
        <v>14.5</v>
      </c>
      <c r="BA69" s="112">
        <v>14.7</v>
      </c>
      <c r="BB69" s="112">
        <v>15.1</v>
      </c>
      <c r="BC69" s="112">
        <v>15.3</v>
      </c>
      <c r="BD69" s="112">
        <v>15.3</v>
      </c>
      <c r="BE69" s="112">
        <v>15.3</v>
      </c>
      <c r="BF69" s="112">
        <v>15.3</v>
      </c>
      <c r="BG69" s="112">
        <v>15.1</v>
      </c>
      <c r="BH69" s="112">
        <v>15.1</v>
      </c>
      <c r="BI69" s="112">
        <v>14.7</v>
      </c>
      <c r="BJ69" s="112">
        <v>14.7</v>
      </c>
      <c r="BK69" s="112">
        <v>15.1</v>
      </c>
      <c r="BL69" s="112">
        <v>15.1</v>
      </c>
      <c r="BM69" s="112">
        <v>15.3</v>
      </c>
      <c r="BN69" s="112">
        <v>16.8</v>
      </c>
      <c r="BO69" s="112">
        <v>18.2</v>
      </c>
      <c r="BP69" s="112">
        <v>19.100000000000001</v>
      </c>
      <c r="BQ69" s="112">
        <v>17.399999999999999</v>
      </c>
      <c r="BR69" s="112">
        <v>19.5</v>
      </c>
      <c r="BS69" s="112">
        <v>20</v>
      </c>
      <c r="BT69" s="112">
        <v>20.9</v>
      </c>
      <c r="BU69" s="112">
        <v>20.6</v>
      </c>
      <c r="BV69" s="112">
        <v>20.3</v>
      </c>
      <c r="BW69" s="112">
        <v>21.3</v>
      </c>
      <c r="BX69" s="112">
        <v>21.3</v>
      </c>
    </row>
    <row r="70" spans="2:76" ht="7.5" customHeight="1" x14ac:dyDescent="0.2">
      <c r="C70" s="21"/>
      <c r="D70" s="21"/>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109"/>
      <c r="AU70" s="109"/>
      <c r="AV70" s="109"/>
      <c r="AW70" s="109"/>
      <c r="AX70" s="109"/>
      <c r="AY70" s="109">
        <v>0</v>
      </c>
      <c r="AZ70" s="109"/>
      <c r="BA70" s="109">
        <v>0</v>
      </c>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row>
    <row r="71" spans="2:76" x14ac:dyDescent="0.2">
      <c r="B71" s="11" t="s">
        <v>32</v>
      </c>
      <c r="C71" s="21"/>
      <c r="D71" s="21"/>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109"/>
      <c r="AU71" s="109"/>
      <c r="AV71" s="109"/>
      <c r="AW71" s="109"/>
      <c r="AX71" s="109"/>
      <c r="AY71" s="109"/>
      <c r="AZ71" s="109"/>
      <c r="BA71" s="109"/>
      <c r="BB71" s="109"/>
      <c r="BC71" s="109"/>
      <c r="BD71" s="109">
        <v>0</v>
      </c>
      <c r="BE71" s="109"/>
      <c r="BF71" s="109"/>
      <c r="BG71" s="109"/>
      <c r="BH71" s="109"/>
      <c r="BI71" s="109"/>
      <c r="BJ71" s="109"/>
      <c r="BK71" s="109"/>
      <c r="BL71" s="109"/>
      <c r="BM71" s="109"/>
      <c r="BN71" s="109"/>
      <c r="BO71" s="109"/>
      <c r="BP71" s="109"/>
      <c r="BQ71" s="109"/>
      <c r="BR71" s="109"/>
      <c r="BS71" s="109"/>
      <c r="BT71" s="109"/>
      <c r="BU71" s="109"/>
      <c r="BV71" s="109"/>
      <c r="BW71" s="109"/>
      <c r="BX71" s="109"/>
    </row>
    <row r="72" spans="2:76" x14ac:dyDescent="0.2">
      <c r="B72" s="7" t="s">
        <v>213</v>
      </c>
      <c r="C72" s="12">
        <v>11762</v>
      </c>
      <c r="D72" s="12">
        <v>14630</v>
      </c>
      <c r="E72" s="12">
        <v>17790</v>
      </c>
      <c r="F72" s="12">
        <v>23403</v>
      </c>
      <c r="G72" s="12">
        <v>22778</v>
      </c>
      <c r="H72" s="12">
        <v>22285</v>
      </c>
      <c r="I72" s="12">
        <v>23328</v>
      </c>
      <c r="J72" s="12">
        <v>25305</v>
      </c>
      <c r="K72" s="12">
        <v>26615</v>
      </c>
      <c r="L72" s="12">
        <v>26615</v>
      </c>
      <c r="M72" s="12">
        <v>28191</v>
      </c>
      <c r="N72" s="12">
        <v>28654</v>
      </c>
      <c r="O72" s="12">
        <v>30732</v>
      </c>
      <c r="P72" s="12">
        <v>31629</v>
      </c>
      <c r="Q72" s="12">
        <v>31629</v>
      </c>
      <c r="R72" s="12">
        <v>31186</v>
      </c>
      <c r="S72" s="12">
        <v>31412</v>
      </c>
      <c r="T72" s="12">
        <v>32027</v>
      </c>
      <c r="U72" s="12">
        <v>32104</v>
      </c>
      <c r="V72" s="12">
        <v>32104</v>
      </c>
      <c r="W72" s="12">
        <v>32212</v>
      </c>
      <c r="X72" s="12">
        <v>32489</v>
      </c>
      <c r="Y72" s="12">
        <v>32809</v>
      </c>
      <c r="Z72" s="12">
        <v>32809</v>
      </c>
      <c r="AA72" s="12">
        <v>32809</v>
      </c>
      <c r="AB72" s="12">
        <v>32009</v>
      </c>
      <c r="AC72" s="12">
        <v>31814</v>
      </c>
      <c r="AD72" s="12">
        <v>33072</v>
      </c>
      <c r="AE72" s="12">
        <v>34312</v>
      </c>
      <c r="AF72" s="12">
        <v>34312</v>
      </c>
      <c r="AG72" s="12">
        <v>33500</v>
      </c>
      <c r="AH72" s="12">
        <v>33217</v>
      </c>
      <c r="AI72" s="12">
        <v>33160</v>
      </c>
      <c r="AJ72" s="12">
        <v>33948</v>
      </c>
      <c r="AK72" s="12">
        <v>33948</v>
      </c>
      <c r="AL72" s="12">
        <v>32228</v>
      </c>
      <c r="AM72" s="12">
        <v>32726</v>
      </c>
      <c r="AN72" s="12">
        <v>34437</v>
      </c>
      <c r="AO72" s="12">
        <v>34960</v>
      </c>
      <c r="AP72" s="12">
        <v>34960</v>
      </c>
      <c r="AQ72" s="12">
        <v>36080</v>
      </c>
      <c r="AR72" s="12">
        <v>38388</v>
      </c>
      <c r="AS72" s="12">
        <v>44655</v>
      </c>
      <c r="AT72" s="112">
        <v>44877</v>
      </c>
      <c r="AU72" s="112">
        <v>0</v>
      </c>
      <c r="AV72" s="112">
        <v>44877</v>
      </c>
      <c r="AW72" s="112">
        <v>0</v>
      </c>
      <c r="AX72" s="112">
        <v>44742</v>
      </c>
      <c r="AY72" s="112">
        <v>48056</v>
      </c>
      <c r="AZ72" s="112">
        <v>51236</v>
      </c>
      <c r="BA72" s="112">
        <v>54430</v>
      </c>
      <c r="BB72" s="112">
        <v>54430</v>
      </c>
      <c r="BC72" s="112">
        <v>54901</v>
      </c>
      <c r="BD72" s="112">
        <v>54901</v>
      </c>
      <c r="BE72" s="112">
        <v>59576</v>
      </c>
      <c r="BF72" s="112">
        <v>59576</v>
      </c>
      <c r="BG72" s="112">
        <v>67589</v>
      </c>
      <c r="BH72" s="112">
        <v>67589</v>
      </c>
      <c r="BI72" s="112">
        <v>68957</v>
      </c>
      <c r="BJ72" s="112">
        <v>68957</v>
      </c>
      <c r="BK72" s="112">
        <v>68957</v>
      </c>
      <c r="BL72" s="112">
        <v>68957</v>
      </c>
      <c r="BM72" s="112">
        <v>67777</v>
      </c>
      <c r="BN72" s="112">
        <v>65585</v>
      </c>
      <c r="BO72" s="112">
        <v>60637</v>
      </c>
      <c r="BP72" s="112">
        <v>61657</v>
      </c>
      <c r="BQ72" s="112">
        <v>61657</v>
      </c>
      <c r="BR72" s="112">
        <v>65622</v>
      </c>
      <c r="BS72" s="112">
        <v>65822</v>
      </c>
      <c r="BT72" s="112">
        <v>65683</v>
      </c>
      <c r="BU72" s="112">
        <v>73503</v>
      </c>
      <c r="BV72" s="112">
        <v>73503</v>
      </c>
      <c r="BW72" s="112">
        <v>73916</v>
      </c>
      <c r="BX72" s="112">
        <v>80137</v>
      </c>
    </row>
    <row r="73" spans="2:76" x14ac:dyDescent="0.2">
      <c r="B73" s="7" t="s">
        <v>163</v>
      </c>
      <c r="C73" s="12">
        <v>929</v>
      </c>
      <c r="D73" s="12">
        <v>635</v>
      </c>
      <c r="E73" s="12">
        <v>423</v>
      </c>
      <c r="F73" s="12">
        <v>180</v>
      </c>
      <c r="G73" s="12">
        <v>120</v>
      </c>
      <c r="H73" s="12">
        <v>456</v>
      </c>
      <c r="I73" s="12">
        <v>431</v>
      </c>
      <c r="J73" s="12">
        <v>387</v>
      </c>
      <c r="K73" s="12">
        <v>331</v>
      </c>
      <c r="L73" s="12">
        <v>331</v>
      </c>
      <c r="M73" s="12">
        <v>322</v>
      </c>
      <c r="N73" s="12">
        <v>297</v>
      </c>
      <c r="O73" s="12">
        <v>252</v>
      </c>
      <c r="P73" s="12">
        <v>234</v>
      </c>
      <c r="Q73" s="12">
        <v>234</v>
      </c>
      <c r="R73" s="12">
        <v>217</v>
      </c>
      <c r="S73" s="12">
        <v>194</v>
      </c>
      <c r="T73" s="12">
        <v>192</v>
      </c>
      <c r="U73" s="12">
        <v>162</v>
      </c>
      <c r="V73" s="12">
        <v>162</v>
      </c>
      <c r="W73" s="12">
        <v>109</v>
      </c>
      <c r="X73" s="12">
        <v>57</v>
      </c>
      <c r="Y73" s="12">
        <v>49</v>
      </c>
      <c r="Z73" s="12">
        <v>30</v>
      </c>
      <c r="AA73" s="12">
        <v>30</v>
      </c>
      <c r="AB73" s="12">
        <v>30</v>
      </c>
      <c r="AC73" s="12">
        <v>30</v>
      </c>
      <c r="AD73" s="12">
        <v>274</v>
      </c>
      <c r="AE73" s="12">
        <v>267</v>
      </c>
      <c r="AF73" s="12">
        <v>267</v>
      </c>
      <c r="AG73" s="12">
        <v>223</v>
      </c>
      <c r="AH73" s="12">
        <v>212</v>
      </c>
      <c r="AI73" s="12">
        <v>204</v>
      </c>
      <c r="AJ73" s="12">
        <v>207</v>
      </c>
      <c r="AK73" s="12">
        <v>207</v>
      </c>
      <c r="AL73" s="12">
        <v>139</v>
      </c>
      <c r="AM73" s="12">
        <v>140</v>
      </c>
      <c r="AN73" s="12">
        <v>108</v>
      </c>
      <c r="AO73" s="12">
        <v>145</v>
      </c>
      <c r="AP73" s="12">
        <v>145</v>
      </c>
      <c r="AQ73" s="12">
        <v>121</v>
      </c>
      <c r="AR73" s="12">
        <v>103</v>
      </c>
      <c r="AS73" s="12">
        <v>116</v>
      </c>
      <c r="AT73" s="112">
        <v>94</v>
      </c>
      <c r="AU73" s="112">
        <v>0</v>
      </c>
      <c r="AV73" s="112">
        <v>94</v>
      </c>
      <c r="AW73" s="112">
        <v>0</v>
      </c>
      <c r="AX73" s="112">
        <v>78</v>
      </c>
      <c r="AY73" s="112">
        <v>77</v>
      </c>
      <c r="AZ73" s="112">
        <v>76</v>
      </c>
      <c r="BA73" s="112">
        <v>57</v>
      </c>
      <c r="BB73" s="112">
        <v>57</v>
      </c>
      <c r="BC73" s="112">
        <v>46</v>
      </c>
      <c r="BD73" s="112">
        <v>46</v>
      </c>
      <c r="BE73" s="112">
        <v>38</v>
      </c>
      <c r="BF73" s="112">
        <v>38</v>
      </c>
      <c r="BG73" s="112">
        <v>30</v>
      </c>
      <c r="BH73" s="112">
        <v>30</v>
      </c>
      <c r="BI73" s="112">
        <v>32</v>
      </c>
      <c r="BJ73" s="112">
        <v>32</v>
      </c>
      <c r="BK73" s="112">
        <v>32</v>
      </c>
      <c r="BL73" s="112">
        <v>32</v>
      </c>
      <c r="BM73" s="112">
        <v>27</v>
      </c>
      <c r="BN73" s="112">
        <v>27</v>
      </c>
      <c r="BO73" s="112">
        <v>111</v>
      </c>
      <c r="BP73" s="112">
        <v>105</v>
      </c>
      <c r="BQ73" s="112">
        <v>105</v>
      </c>
      <c r="BR73" s="112">
        <v>103</v>
      </c>
      <c r="BS73" s="112">
        <v>84</v>
      </c>
      <c r="BT73" s="112">
        <v>65</v>
      </c>
      <c r="BU73" s="112">
        <v>57</v>
      </c>
      <c r="BV73" s="112">
        <v>57</v>
      </c>
      <c r="BW73" s="112">
        <v>56</v>
      </c>
      <c r="BX73" s="112">
        <v>47</v>
      </c>
    </row>
    <row r="74" spans="2:76" ht="9.75" customHeight="1" x14ac:dyDescent="0.2">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109"/>
      <c r="AU74" s="109"/>
      <c r="AV74" s="109"/>
      <c r="AW74" s="109"/>
      <c r="AX74" s="109"/>
      <c r="AY74" s="109">
        <v>0</v>
      </c>
      <c r="AZ74" s="109"/>
      <c r="BA74" s="109">
        <v>0</v>
      </c>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row>
    <row r="75" spans="2:76" x14ac:dyDescent="0.2">
      <c r="B75" s="7" t="s">
        <v>158</v>
      </c>
      <c r="C75" s="8">
        <v>3350.79</v>
      </c>
      <c r="D75" s="8">
        <v>4188.45</v>
      </c>
      <c r="E75" s="8">
        <v>5144.22</v>
      </c>
      <c r="F75" s="8">
        <v>6436.95</v>
      </c>
      <c r="G75" s="8">
        <v>7099.29</v>
      </c>
      <c r="H75" s="8">
        <v>1889.61</v>
      </c>
      <c r="I75" s="8">
        <v>1926.21</v>
      </c>
      <c r="J75" s="8">
        <v>2046.03</v>
      </c>
      <c r="K75" s="8">
        <v>2181.96</v>
      </c>
      <c r="L75" s="8">
        <v>8043.81</v>
      </c>
      <c r="M75" s="8">
        <v>2253.2399999999998</v>
      </c>
      <c r="N75" s="8">
        <v>2371.7399999999998</v>
      </c>
      <c r="O75" s="8">
        <v>2461.11</v>
      </c>
      <c r="P75" s="8">
        <v>2517.288</v>
      </c>
      <c r="Q75" s="8">
        <v>9603.3619999999992</v>
      </c>
      <c r="R75" s="8">
        <v>2610.87</v>
      </c>
      <c r="S75" s="8">
        <v>2637.48</v>
      </c>
      <c r="T75" s="8">
        <v>2662.53</v>
      </c>
      <c r="U75" s="8">
        <v>2689.86</v>
      </c>
      <c r="V75" s="8">
        <v>10600.74</v>
      </c>
      <c r="W75" s="8">
        <v>2742.06</v>
      </c>
      <c r="X75" s="8">
        <v>2733.18</v>
      </c>
      <c r="Y75" s="8">
        <v>2699.97</v>
      </c>
      <c r="Z75" s="8">
        <v>2668.5</v>
      </c>
      <c r="AA75" s="8">
        <v>10843.7</v>
      </c>
      <c r="AB75" s="8">
        <v>2623.1</v>
      </c>
      <c r="AC75" s="8">
        <v>2529.9</v>
      </c>
      <c r="AD75" s="8">
        <v>2566.6</v>
      </c>
      <c r="AE75" s="8">
        <v>2643.8</v>
      </c>
      <c r="AF75" s="8">
        <v>10363.299999999999</v>
      </c>
      <c r="AG75" s="8">
        <v>2745.7</v>
      </c>
      <c r="AH75" s="8">
        <v>2738.7</v>
      </c>
      <c r="AI75" s="8">
        <v>2708.5</v>
      </c>
      <c r="AJ75" s="8">
        <v>2702.1410000000001</v>
      </c>
      <c r="AK75" s="8">
        <v>10900.869000000001</v>
      </c>
      <c r="AL75" s="8">
        <v>2745.5</v>
      </c>
      <c r="AM75" s="8">
        <v>2761.1</v>
      </c>
      <c r="AN75" s="8">
        <v>2811.8</v>
      </c>
      <c r="AO75" s="8">
        <v>2921.55</v>
      </c>
      <c r="AP75" s="8">
        <v>11239.95</v>
      </c>
      <c r="AQ75" s="8">
        <v>2930</v>
      </c>
      <c r="AR75" s="8">
        <v>3012.375</v>
      </c>
      <c r="AS75" s="8">
        <v>3240.8</v>
      </c>
      <c r="AT75" s="109">
        <v>3569.2</v>
      </c>
      <c r="AU75" s="112">
        <v>0</v>
      </c>
      <c r="AV75" s="112">
        <v>12752.7</v>
      </c>
      <c r="AW75" s="112">
        <v>0</v>
      </c>
      <c r="AX75" s="112">
        <v>3576.4180000000001</v>
      </c>
      <c r="AY75" s="112">
        <v>3657.625</v>
      </c>
      <c r="AZ75" s="112">
        <v>3907.9</v>
      </c>
      <c r="BA75" s="112">
        <v>4093.8</v>
      </c>
      <c r="BB75" s="112">
        <v>15235.7</v>
      </c>
      <c r="BC75" s="112">
        <v>4386</v>
      </c>
      <c r="BD75" s="112">
        <v>4386</v>
      </c>
      <c r="BE75" s="112">
        <v>4610.8999999999996</v>
      </c>
      <c r="BF75" s="112">
        <v>4610.8999999999996</v>
      </c>
      <c r="BG75" s="112">
        <v>4911.2</v>
      </c>
      <c r="BH75" s="112">
        <v>4911.2</v>
      </c>
      <c r="BI75" s="112">
        <v>5182.3999999999996</v>
      </c>
      <c r="BJ75" s="112">
        <v>5182.3999999999996</v>
      </c>
      <c r="BK75" s="112">
        <v>19090.5</v>
      </c>
      <c r="BL75" s="112">
        <v>19090.5</v>
      </c>
      <c r="BM75" s="112">
        <v>5270.009</v>
      </c>
      <c r="BN75" s="112">
        <v>5276.8</v>
      </c>
      <c r="BO75" s="112">
        <v>5333.4</v>
      </c>
      <c r="BP75" s="112">
        <v>5447.7</v>
      </c>
      <c r="BQ75" s="112">
        <v>21328</v>
      </c>
      <c r="BR75" s="112">
        <v>5510.3069999999998</v>
      </c>
      <c r="BS75" s="112">
        <v>5739.6</v>
      </c>
      <c r="BT75" s="112">
        <v>5730.8</v>
      </c>
      <c r="BU75" s="112">
        <v>5876.6</v>
      </c>
      <c r="BV75" s="112">
        <v>22857.3</v>
      </c>
      <c r="BW75" s="112">
        <v>6168.7</v>
      </c>
      <c r="BX75" s="112">
        <v>6376.9</v>
      </c>
    </row>
    <row r="76" spans="2:76" ht="9" customHeight="1" x14ac:dyDescent="0.2">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109"/>
      <c r="AU76" s="109"/>
      <c r="AV76" s="109"/>
      <c r="AW76" s="109"/>
      <c r="AX76" s="109"/>
      <c r="AY76" s="109">
        <v>0</v>
      </c>
      <c r="AZ76" s="109"/>
      <c r="BA76" s="109">
        <v>0</v>
      </c>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row>
    <row r="77" spans="2:76" x14ac:dyDescent="0.2">
      <c r="B77" s="7" t="s">
        <v>33</v>
      </c>
      <c r="C77" s="61">
        <v>44.283000000000001</v>
      </c>
      <c r="D77" s="61">
        <v>45.171999999999997</v>
      </c>
      <c r="E77" s="61">
        <v>44.12</v>
      </c>
      <c r="F77" s="61">
        <v>42.76</v>
      </c>
      <c r="G77" s="61">
        <v>43.84</v>
      </c>
      <c r="H77" s="61">
        <v>44.39</v>
      </c>
      <c r="I77" s="61">
        <v>46.08</v>
      </c>
      <c r="J77" s="61">
        <v>47</v>
      </c>
      <c r="K77" s="61">
        <v>47.39</v>
      </c>
      <c r="L77" s="61">
        <v>46.27</v>
      </c>
      <c r="M77" s="61">
        <v>47.86</v>
      </c>
      <c r="N77" s="61">
        <v>48.25</v>
      </c>
      <c r="O77" s="61">
        <v>49.17</v>
      </c>
      <c r="P77" s="61">
        <v>49.9</v>
      </c>
      <c r="Q77" s="61">
        <v>48.83</v>
      </c>
      <c r="R77" s="61">
        <v>50.81</v>
      </c>
      <c r="S77" s="61">
        <v>51.173089464185509</v>
      </c>
      <c r="T77" s="61">
        <v>52.04</v>
      </c>
      <c r="U77" s="61">
        <v>52.3</v>
      </c>
      <c r="V77" s="61">
        <v>51.59</v>
      </c>
      <c r="W77" s="61">
        <v>52.74</v>
      </c>
      <c r="X77" s="61">
        <v>53.99</v>
      </c>
      <c r="Y77" s="61">
        <v>54.09</v>
      </c>
      <c r="Z77" s="61">
        <v>54.51</v>
      </c>
      <c r="AA77" s="61">
        <v>53.83</v>
      </c>
      <c r="AB77" s="61">
        <v>55.73</v>
      </c>
      <c r="AC77" s="61">
        <v>56.03</v>
      </c>
      <c r="AD77" s="61">
        <v>56.34</v>
      </c>
      <c r="AE77" s="61">
        <v>56.52</v>
      </c>
      <c r="AF77" s="61">
        <v>56.16</v>
      </c>
      <c r="AG77" s="61">
        <v>54.89</v>
      </c>
      <c r="AH77" s="61">
        <v>55.13</v>
      </c>
      <c r="AI77" s="61">
        <v>57.13</v>
      </c>
      <c r="AJ77" s="61">
        <v>57.31</v>
      </c>
      <c r="AK77" s="61">
        <v>56.08</v>
      </c>
      <c r="AL77" s="61">
        <v>57.65</v>
      </c>
      <c r="AM77" s="61">
        <v>58</v>
      </c>
      <c r="AN77" s="61">
        <v>58.43</v>
      </c>
      <c r="AO77" s="61">
        <v>58.82</v>
      </c>
      <c r="AP77" s="61">
        <v>58.23</v>
      </c>
      <c r="AQ77" s="61">
        <v>59.94</v>
      </c>
      <c r="AR77" s="61">
        <v>59.234305414039753</v>
      </c>
      <c r="AS77" s="61">
        <v>58.93</v>
      </c>
      <c r="AT77" s="114">
        <v>57.27</v>
      </c>
      <c r="AU77" s="112">
        <v>0</v>
      </c>
      <c r="AV77" s="112">
        <v>58.77</v>
      </c>
      <c r="AW77" s="112">
        <v>0</v>
      </c>
      <c r="AX77" s="112">
        <v>56.57</v>
      </c>
      <c r="AY77" s="112">
        <v>55.66</v>
      </c>
      <c r="AZ77" s="112">
        <v>55.39</v>
      </c>
      <c r="BA77" s="112">
        <v>54.99</v>
      </c>
      <c r="BB77" s="112">
        <v>55.62</v>
      </c>
      <c r="BC77" s="112">
        <v>54.79</v>
      </c>
      <c r="BD77" s="112">
        <v>54.79</v>
      </c>
      <c r="BE77" s="112">
        <v>54.12</v>
      </c>
      <c r="BF77" s="112">
        <v>54.12</v>
      </c>
      <c r="BG77" s="112">
        <v>53.82</v>
      </c>
      <c r="BH77" s="112">
        <v>53.82</v>
      </c>
      <c r="BI77" s="112">
        <v>53.09</v>
      </c>
      <c r="BJ77" s="112">
        <v>53.09</v>
      </c>
      <c r="BK77" s="112">
        <v>53.92</v>
      </c>
      <c r="BL77" s="112">
        <v>53.92</v>
      </c>
      <c r="BM77" s="112">
        <v>53.16</v>
      </c>
      <c r="BN77" s="112">
        <v>53.86</v>
      </c>
      <c r="BO77" s="112">
        <v>53.9</v>
      </c>
      <c r="BP77" s="112">
        <v>54.31</v>
      </c>
      <c r="BQ77" s="112">
        <v>53.81</v>
      </c>
      <c r="BR77" s="112">
        <v>55.68</v>
      </c>
      <c r="BS77" s="112">
        <v>57.05</v>
      </c>
      <c r="BT77" s="112">
        <v>58.44</v>
      </c>
      <c r="BU77" s="112">
        <v>59.94</v>
      </c>
      <c r="BV77" s="112">
        <v>57.49</v>
      </c>
      <c r="BW77" s="112">
        <v>61.19</v>
      </c>
      <c r="BX77" s="112">
        <v>64.77</v>
      </c>
    </row>
    <row r="78" spans="2:76" ht="7.5" customHeight="1" x14ac:dyDescent="0.2">
      <c r="E78" s="8"/>
      <c r="F78" s="8"/>
      <c r="G78" s="8"/>
      <c r="H78" s="8"/>
      <c r="I78" s="8"/>
      <c r="J78" s="8"/>
      <c r="K78" s="8"/>
      <c r="L78" s="8"/>
      <c r="M78" s="8"/>
      <c r="N78" s="8"/>
      <c r="O78" s="8"/>
      <c r="P78" s="8"/>
      <c r="Q78" s="8"/>
      <c r="R78" s="8" t="s">
        <v>146</v>
      </c>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109"/>
      <c r="AU78" s="112"/>
      <c r="AV78" s="112"/>
      <c r="AW78" s="112"/>
      <c r="AX78" s="112"/>
      <c r="AY78" s="112">
        <v>0</v>
      </c>
      <c r="AZ78" s="112"/>
      <c r="BA78" s="112">
        <v>0</v>
      </c>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row>
    <row r="79" spans="2:76" s="28" customFormat="1" x14ac:dyDescent="0.2">
      <c r="B79" s="28" t="s">
        <v>34</v>
      </c>
      <c r="C79" s="8">
        <v>2981.3</v>
      </c>
      <c r="D79" s="8">
        <v>2383.3000000000002</v>
      </c>
      <c r="E79" s="8">
        <v>2395.8000000000002</v>
      </c>
      <c r="F79" s="8">
        <v>5083.1000000000004</v>
      </c>
      <c r="G79" s="8">
        <v>4371.7</v>
      </c>
      <c r="H79" s="8">
        <v>3254.4</v>
      </c>
      <c r="I79" s="8">
        <v>3693.9</v>
      </c>
      <c r="J79" s="8">
        <v>2989.4</v>
      </c>
      <c r="K79" s="8">
        <v>4049.3</v>
      </c>
      <c r="L79" s="8">
        <v>3509.7</v>
      </c>
      <c r="M79" s="8">
        <v>4241.8</v>
      </c>
      <c r="N79" s="8">
        <v>3990.6</v>
      </c>
      <c r="O79" s="8">
        <v>4020.8</v>
      </c>
      <c r="P79" s="8">
        <v>4277.2</v>
      </c>
      <c r="Q79" s="8">
        <v>4133</v>
      </c>
      <c r="R79" s="8">
        <v>4185.3</v>
      </c>
      <c r="S79" s="8">
        <v>6626.8656716417909</v>
      </c>
      <c r="T79" s="8">
        <v>5831.2</v>
      </c>
      <c r="U79" s="8">
        <v>4996.7</v>
      </c>
      <c r="V79" s="8">
        <v>5408.2</v>
      </c>
      <c r="W79" s="8">
        <v>5427.3</v>
      </c>
      <c r="X79" s="8">
        <v>4346.6000000000004</v>
      </c>
      <c r="Y79" s="8">
        <v>4216.5</v>
      </c>
      <c r="Z79" s="8">
        <v>4385.3999999999996</v>
      </c>
      <c r="AA79" s="8">
        <v>4592.3</v>
      </c>
      <c r="AB79" s="8">
        <v>4508</v>
      </c>
      <c r="AC79" s="8">
        <v>3697.5</v>
      </c>
      <c r="AD79" s="8">
        <v>3954</v>
      </c>
      <c r="AE79" s="8">
        <v>4626</v>
      </c>
      <c r="AF79" s="8">
        <v>4202.1000000000004</v>
      </c>
      <c r="AG79" s="8">
        <v>4642</v>
      </c>
      <c r="AH79" s="8">
        <v>3588.8</v>
      </c>
      <c r="AI79" s="8">
        <v>3520.3</v>
      </c>
      <c r="AJ79" s="8">
        <v>3979.2</v>
      </c>
      <c r="AK79" s="8">
        <v>3935.2</v>
      </c>
      <c r="AL79" s="8">
        <v>4175.1000000000004</v>
      </c>
      <c r="AM79" s="8">
        <v>3786.2</v>
      </c>
      <c r="AN79" s="8">
        <v>3549.7</v>
      </c>
      <c r="AO79" s="8">
        <v>3364.2</v>
      </c>
      <c r="AP79" s="8">
        <v>3714</v>
      </c>
      <c r="AQ79" s="8">
        <v>3330.1</v>
      </c>
      <c r="AR79" s="8">
        <v>2988.6472518219571</v>
      </c>
      <c r="AS79" s="8">
        <v>3012.6</v>
      </c>
      <c r="AT79" s="109">
        <v>3102.1</v>
      </c>
      <c r="AU79" s="112">
        <v>0</v>
      </c>
      <c r="AV79" s="112">
        <v>3104.3</v>
      </c>
      <c r="AW79" s="112">
        <v>0</v>
      </c>
      <c r="AX79" s="112">
        <v>3410.4</v>
      </c>
      <c r="AY79" s="112">
        <v>3250.6</v>
      </c>
      <c r="AZ79" s="112">
        <v>3747.4</v>
      </c>
      <c r="BA79" s="112">
        <v>3936.2</v>
      </c>
      <c r="BB79" s="112">
        <v>3601.1</v>
      </c>
      <c r="BC79" s="112">
        <v>4326.5</v>
      </c>
      <c r="BD79" s="112">
        <v>4326.5</v>
      </c>
      <c r="BE79" s="112">
        <v>3936.4</v>
      </c>
      <c r="BF79" s="112">
        <v>3936.4</v>
      </c>
      <c r="BG79" s="112">
        <v>3545.6</v>
      </c>
      <c r="BH79" s="112">
        <v>3545.6</v>
      </c>
      <c r="BI79" s="112">
        <v>3928.9</v>
      </c>
      <c r="BJ79" s="112">
        <v>3928.9</v>
      </c>
      <c r="BK79" s="112">
        <v>3923.4</v>
      </c>
      <c r="BL79" s="112">
        <v>3923.4</v>
      </c>
      <c r="BM79" s="112">
        <v>2397.1</v>
      </c>
      <c r="BN79" s="112">
        <v>2092.4</v>
      </c>
      <c r="BO79" s="112">
        <v>2312.3000000000002</v>
      </c>
      <c r="BP79" s="112">
        <v>1907</v>
      </c>
      <c r="BQ79" s="112">
        <v>2178.9</v>
      </c>
      <c r="BR79" s="112">
        <v>1393.2</v>
      </c>
      <c r="BS79" s="112">
        <v>989.9</v>
      </c>
      <c r="BT79" s="112">
        <v>975.3</v>
      </c>
      <c r="BU79" s="112">
        <v>1258.7</v>
      </c>
      <c r="BV79" s="112">
        <v>1152.7</v>
      </c>
      <c r="BW79" s="112">
        <v>1281</v>
      </c>
      <c r="BX79" s="112">
        <v>1482.1</v>
      </c>
    </row>
    <row r="80" spans="2:76" ht="8.25" customHeight="1" x14ac:dyDescent="0.2">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109"/>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row>
    <row r="81" spans="2:76" x14ac:dyDescent="0.2">
      <c r="B81" s="110" t="s">
        <v>269</v>
      </c>
      <c r="C81" s="134">
        <v>0</v>
      </c>
      <c r="D81" s="134">
        <v>0</v>
      </c>
      <c r="E81" s="134">
        <v>0</v>
      </c>
      <c r="F81" s="134">
        <v>0</v>
      </c>
      <c r="G81" s="134">
        <v>0</v>
      </c>
      <c r="H81" s="134">
        <v>0</v>
      </c>
      <c r="I81" s="134">
        <v>0</v>
      </c>
      <c r="J81" s="134">
        <v>0</v>
      </c>
      <c r="K81" s="134">
        <v>0</v>
      </c>
      <c r="L81" s="134">
        <v>0</v>
      </c>
      <c r="M81" s="134">
        <v>0</v>
      </c>
      <c r="N81" s="134">
        <v>0</v>
      </c>
      <c r="O81" s="134">
        <v>0</v>
      </c>
      <c r="P81" s="134">
        <v>0</v>
      </c>
      <c r="Q81" s="134">
        <v>0</v>
      </c>
      <c r="R81" s="134">
        <v>0</v>
      </c>
      <c r="S81" s="134">
        <v>0</v>
      </c>
      <c r="T81" s="134">
        <v>0</v>
      </c>
      <c r="U81" s="134">
        <v>0</v>
      </c>
      <c r="V81" s="134">
        <v>0</v>
      </c>
      <c r="W81" s="134">
        <v>0</v>
      </c>
      <c r="X81" s="134">
        <v>0</v>
      </c>
      <c r="Y81" s="134">
        <v>0</v>
      </c>
      <c r="Z81" s="134">
        <v>0</v>
      </c>
      <c r="AA81" s="134">
        <v>0</v>
      </c>
      <c r="AB81" s="134">
        <v>0</v>
      </c>
      <c r="AC81" s="134">
        <v>0</v>
      </c>
      <c r="AD81" s="134">
        <v>0</v>
      </c>
      <c r="AE81" s="134">
        <v>0</v>
      </c>
      <c r="AF81" s="134">
        <v>0</v>
      </c>
      <c r="AG81" s="134">
        <v>0</v>
      </c>
      <c r="AH81" s="134">
        <v>0</v>
      </c>
      <c r="AI81" s="134">
        <v>0</v>
      </c>
      <c r="AJ81" s="134">
        <v>0</v>
      </c>
      <c r="AK81" s="115">
        <v>0.98399999999999999</v>
      </c>
      <c r="AL81" s="134">
        <v>0</v>
      </c>
      <c r="AM81" s="134">
        <v>0</v>
      </c>
      <c r="AN81" s="134">
        <v>0</v>
      </c>
      <c r="AO81" s="134">
        <v>0</v>
      </c>
      <c r="AP81" s="115">
        <v>0.98947597506374629</v>
      </c>
      <c r="AQ81" s="115">
        <v>0.98553810993795343</v>
      </c>
      <c r="AR81" s="134">
        <v>0</v>
      </c>
      <c r="AS81" s="134">
        <v>0</v>
      </c>
      <c r="AT81" s="115">
        <v>0.97995675023183149</v>
      </c>
      <c r="AU81" s="112">
        <v>0</v>
      </c>
      <c r="AV81" s="115">
        <v>0.98156301581041072</v>
      </c>
      <c r="AW81" s="112">
        <v>0</v>
      </c>
      <c r="AX81" s="115">
        <v>0.97499999999999998</v>
      </c>
      <c r="AY81" s="115">
        <v>0.96899999999999997</v>
      </c>
      <c r="AZ81" s="115">
        <v>0.97499999999999998</v>
      </c>
      <c r="BA81" s="115">
        <v>0.95599999999999996</v>
      </c>
      <c r="BB81" s="115">
        <v>0.96799999999999997</v>
      </c>
      <c r="BC81" s="115">
        <v>0.96399999999999997</v>
      </c>
      <c r="BD81" s="115">
        <v>0.96399999999999997</v>
      </c>
      <c r="BE81" s="115">
        <v>0.97899999999999998</v>
      </c>
      <c r="BF81" s="115">
        <v>0.97899999999999998</v>
      </c>
      <c r="BG81" s="115">
        <v>0.96699999999999997</v>
      </c>
      <c r="BH81" s="115">
        <v>0.96699999999999997</v>
      </c>
      <c r="BI81" s="115">
        <v>0.95599999999999996</v>
      </c>
      <c r="BJ81" s="115">
        <v>0.95599999999999996</v>
      </c>
      <c r="BK81" s="115">
        <v>0.96599999999999997</v>
      </c>
      <c r="BL81" s="115">
        <v>0.96599999999999997</v>
      </c>
      <c r="BM81" s="115">
        <v>0.96699999999999997</v>
      </c>
      <c r="BN81" s="115">
        <v>0.96399999999999997</v>
      </c>
      <c r="BO81" s="115">
        <v>0.97848933034605456</v>
      </c>
      <c r="BP81" s="115">
        <v>0.98799999999999999</v>
      </c>
      <c r="BQ81" s="115">
        <v>0.97399999999999998</v>
      </c>
      <c r="BR81" s="115">
        <v>0.98599999999999999</v>
      </c>
      <c r="BS81" s="115">
        <v>0.98399999999999999</v>
      </c>
      <c r="BT81" s="115">
        <v>0.97899999999999998</v>
      </c>
      <c r="BU81" s="115">
        <v>0.97099999999999997</v>
      </c>
      <c r="BV81" s="115">
        <v>0.98</v>
      </c>
      <c r="BW81" s="115">
        <v>0.96799999999999997</v>
      </c>
      <c r="BX81" s="115">
        <v>0.96799999999999997</v>
      </c>
    </row>
    <row r="82" spans="2:76" ht="8.25" customHeight="1" x14ac:dyDescent="0.2">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109"/>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row>
    <row r="83" spans="2:76" x14ac:dyDescent="0.2">
      <c r="B83" s="7" t="s">
        <v>164</v>
      </c>
      <c r="C83" s="12">
        <v>5731</v>
      </c>
      <c r="D83" s="12">
        <v>8126</v>
      </c>
      <c r="E83" s="12">
        <v>8956</v>
      </c>
      <c r="F83" s="12">
        <v>13047</v>
      </c>
      <c r="G83" s="12">
        <v>9310</v>
      </c>
      <c r="H83" s="12">
        <v>1752</v>
      </c>
      <c r="I83" s="12">
        <v>2560</v>
      </c>
      <c r="J83" s="12">
        <v>3717</v>
      </c>
      <c r="K83" s="12">
        <v>3585</v>
      </c>
      <c r="L83" s="12">
        <v>11614</v>
      </c>
      <c r="M83" s="12">
        <v>3363</v>
      </c>
      <c r="N83" s="12">
        <v>2335</v>
      </c>
      <c r="O83" s="12">
        <v>4264</v>
      </c>
      <c r="P83" s="12">
        <v>3242</v>
      </c>
      <c r="Q83" s="12">
        <v>13204</v>
      </c>
      <c r="R83" s="12">
        <v>2431</v>
      </c>
      <c r="S83" s="12">
        <v>2716</v>
      </c>
      <c r="T83" s="12">
        <v>3258</v>
      </c>
      <c r="U83" s="12">
        <v>2627</v>
      </c>
      <c r="V83" s="12">
        <v>11032</v>
      </c>
      <c r="W83" s="12">
        <v>2356</v>
      </c>
      <c r="X83" s="12">
        <v>2622</v>
      </c>
      <c r="Y83" s="12">
        <v>2935</v>
      </c>
      <c r="Z83" s="12">
        <v>3005</v>
      </c>
      <c r="AA83" s="12">
        <v>10918</v>
      </c>
      <c r="AB83" s="12">
        <v>2367</v>
      </c>
      <c r="AC83" s="12">
        <v>3329</v>
      </c>
      <c r="AD83" s="12">
        <v>4443</v>
      </c>
      <c r="AE83" s="12">
        <v>4757</v>
      </c>
      <c r="AF83" s="12">
        <v>14896</v>
      </c>
      <c r="AG83" s="12">
        <v>2407</v>
      </c>
      <c r="AH83" s="12">
        <v>2542</v>
      </c>
      <c r="AI83" s="12">
        <v>2715</v>
      </c>
      <c r="AJ83" s="12">
        <v>4025</v>
      </c>
      <c r="AK83" s="12">
        <v>11689</v>
      </c>
      <c r="AL83" s="12">
        <v>1866</v>
      </c>
      <c r="AM83" s="12">
        <v>3010</v>
      </c>
      <c r="AN83" s="12">
        <v>4104</v>
      </c>
      <c r="AO83" s="12">
        <v>2782</v>
      </c>
      <c r="AP83" s="12">
        <v>11762</v>
      </c>
      <c r="AQ83" s="12">
        <v>3605</v>
      </c>
      <c r="AR83" s="12">
        <v>5469</v>
      </c>
      <c r="AS83" s="12">
        <v>6354</v>
      </c>
      <c r="AT83" s="112">
        <v>4858</v>
      </c>
      <c r="AU83" s="112">
        <v>0</v>
      </c>
      <c r="AV83" s="112">
        <v>20286</v>
      </c>
      <c r="AW83" s="112">
        <v>0</v>
      </c>
      <c r="AX83" s="112">
        <v>4647</v>
      </c>
      <c r="AY83" s="112">
        <v>7367</v>
      </c>
      <c r="AZ83" s="112">
        <v>7171</v>
      </c>
      <c r="BA83" s="112">
        <v>6963</v>
      </c>
      <c r="BB83" s="112">
        <v>26148</v>
      </c>
      <c r="BC83" s="112">
        <v>5430</v>
      </c>
      <c r="BD83" s="112">
        <v>5430</v>
      </c>
      <c r="BE83" s="112">
        <v>8428</v>
      </c>
      <c r="BF83" s="112">
        <v>8428</v>
      </c>
      <c r="BG83" s="112">
        <v>9707</v>
      </c>
      <c r="BH83" s="112">
        <v>9707</v>
      </c>
      <c r="BI83" s="112">
        <v>7677</v>
      </c>
      <c r="BJ83" s="112">
        <v>7677</v>
      </c>
      <c r="BK83" s="112">
        <v>31242</v>
      </c>
      <c r="BL83" s="112">
        <v>31242</v>
      </c>
      <c r="BM83" s="112">
        <v>5936</v>
      </c>
      <c r="BN83" s="112">
        <v>1729</v>
      </c>
      <c r="BO83" s="112">
        <v>3580</v>
      </c>
      <c r="BP83" s="112">
        <v>5333</v>
      </c>
      <c r="BQ83" s="112">
        <v>16578</v>
      </c>
      <c r="BR83" s="112">
        <v>7975</v>
      </c>
      <c r="BS83" s="112">
        <v>4484</v>
      </c>
      <c r="BT83" s="112">
        <v>4546</v>
      </c>
      <c r="BU83" s="112">
        <v>11123</v>
      </c>
      <c r="BV83" s="112">
        <v>28128</v>
      </c>
      <c r="BW83" s="112">
        <v>3891</v>
      </c>
      <c r="BX83" s="112">
        <v>9934</v>
      </c>
    </row>
    <row r="84" spans="2:76" ht="7.5" customHeight="1" x14ac:dyDescent="0.2">
      <c r="C84" s="12"/>
      <c r="D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12"/>
      <c r="AU84" s="112"/>
      <c r="AV84" s="112"/>
      <c r="AW84" s="112"/>
      <c r="AX84" s="112"/>
      <c r="AY84" s="112">
        <v>0</v>
      </c>
      <c r="AZ84" s="112"/>
      <c r="BA84" s="112">
        <v>0</v>
      </c>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row>
    <row r="85" spans="2:76" x14ac:dyDescent="0.2">
      <c r="B85" s="7" t="s">
        <v>35</v>
      </c>
      <c r="C85" s="12">
        <v>3072</v>
      </c>
      <c r="D85" s="12">
        <v>5212</v>
      </c>
      <c r="E85" s="12">
        <v>5706</v>
      </c>
      <c r="F85" s="12">
        <v>7641</v>
      </c>
      <c r="G85" s="12">
        <v>9846</v>
      </c>
      <c r="H85" s="12">
        <v>2216</v>
      </c>
      <c r="I85" s="12">
        <v>1473</v>
      </c>
      <c r="J85" s="12">
        <v>1691</v>
      </c>
      <c r="K85" s="12">
        <v>2247</v>
      </c>
      <c r="L85" s="12">
        <v>7627</v>
      </c>
      <c r="M85" s="12">
        <v>1724</v>
      </c>
      <c r="N85" s="12">
        <v>1786</v>
      </c>
      <c r="O85" s="12">
        <v>2127</v>
      </c>
      <c r="P85" s="12">
        <v>2292</v>
      </c>
      <c r="Q85" s="12">
        <v>7929</v>
      </c>
      <c r="R85" s="12">
        <v>2802</v>
      </c>
      <c r="S85" s="12">
        <v>2427</v>
      </c>
      <c r="T85" s="12">
        <v>2717</v>
      </c>
      <c r="U85" s="12">
        <v>2583</v>
      </c>
      <c r="V85" s="12">
        <v>10529</v>
      </c>
      <c r="W85" s="12">
        <v>2159</v>
      </c>
      <c r="X85" s="12">
        <v>2249</v>
      </c>
      <c r="Y85" s="12">
        <v>2558</v>
      </c>
      <c r="Z85" s="12">
        <v>2916</v>
      </c>
      <c r="AA85" s="12">
        <v>9882</v>
      </c>
      <c r="AB85" s="12">
        <v>3084</v>
      </c>
      <c r="AC85" s="12">
        <v>3458</v>
      </c>
      <c r="AD85" s="12">
        <v>3052</v>
      </c>
      <c r="AE85" s="12">
        <v>3449</v>
      </c>
      <c r="AF85" s="12">
        <v>13043</v>
      </c>
      <c r="AG85" s="12">
        <v>3153</v>
      </c>
      <c r="AH85" s="12">
        <v>2746</v>
      </c>
      <c r="AI85" s="12">
        <v>2695</v>
      </c>
      <c r="AJ85" s="12">
        <v>3203</v>
      </c>
      <c r="AK85" s="12">
        <v>11797</v>
      </c>
      <c r="AL85" s="12">
        <v>3526</v>
      </c>
      <c r="AM85" s="12">
        <v>2445</v>
      </c>
      <c r="AN85" s="12">
        <v>2336</v>
      </c>
      <c r="AO85" s="12">
        <v>2546</v>
      </c>
      <c r="AP85" s="12">
        <v>10853</v>
      </c>
      <c r="AQ85" s="12">
        <v>2452</v>
      </c>
      <c r="AR85" s="12">
        <v>3099</v>
      </c>
      <c r="AS85" s="12">
        <v>3695</v>
      </c>
      <c r="AT85" s="112">
        <v>4407</v>
      </c>
      <c r="AU85" s="112">
        <v>0</v>
      </c>
      <c r="AV85" s="112">
        <v>13653</v>
      </c>
      <c r="AW85" s="112">
        <v>0</v>
      </c>
      <c r="AX85" s="112">
        <v>4706</v>
      </c>
      <c r="AY85" s="112">
        <v>3999</v>
      </c>
      <c r="AZ85" s="112">
        <v>3908</v>
      </c>
      <c r="BA85" s="112">
        <v>3721</v>
      </c>
      <c r="BB85" s="112">
        <v>16334</v>
      </c>
      <c r="BC85" s="112">
        <v>4952</v>
      </c>
      <c r="BD85" s="112">
        <v>4952</v>
      </c>
      <c r="BE85" s="112">
        <v>3700</v>
      </c>
      <c r="BF85" s="112">
        <v>3700</v>
      </c>
      <c r="BG85" s="112">
        <v>4325</v>
      </c>
      <c r="BH85" s="112">
        <v>4325</v>
      </c>
      <c r="BI85" s="112">
        <v>6261</v>
      </c>
      <c r="BJ85" s="112">
        <v>6261</v>
      </c>
      <c r="BK85" s="112">
        <v>19238</v>
      </c>
      <c r="BL85" s="112">
        <v>19238</v>
      </c>
      <c r="BM85" s="112">
        <v>5585</v>
      </c>
      <c r="BN85" s="112">
        <v>3876</v>
      </c>
      <c r="BO85" s="112">
        <v>8462</v>
      </c>
      <c r="BP85" s="112">
        <v>4221</v>
      </c>
      <c r="BQ85" s="112">
        <v>22144</v>
      </c>
      <c r="BR85" s="112">
        <v>3941</v>
      </c>
      <c r="BS85" s="112">
        <v>4182</v>
      </c>
      <c r="BT85" s="112">
        <v>4585</v>
      </c>
      <c r="BU85" s="112">
        <v>3231</v>
      </c>
      <c r="BV85" s="112">
        <v>15939</v>
      </c>
      <c r="BW85" s="112">
        <v>3361</v>
      </c>
      <c r="BX85" s="112">
        <v>3575</v>
      </c>
    </row>
    <row r="86" spans="2:76" ht="7.5" customHeight="1" x14ac:dyDescent="0.2">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109"/>
      <c r="AU86" s="112"/>
      <c r="AV86" s="112"/>
      <c r="AW86" s="112"/>
      <c r="AX86" s="112"/>
      <c r="AY86" s="112">
        <v>0</v>
      </c>
      <c r="AZ86" s="112"/>
      <c r="BA86" s="112">
        <v>0</v>
      </c>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row>
    <row r="87" spans="2:76" x14ac:dyDescent="0.2">
      <c r="B87" s="7" t="s">
        <v>36</v>
      </c>
      <c r="C87" s="8">
        <v>27.7</v>
      </c>
      <c r="D87" s="8">
        <v>24.5</v>
      </c>
      <c r="E87" s="8">
        <v>24.3</v>
      </c>
      <c r="F87" s="8">
        <v>25.8</v>
      </c>
      <c r="G87" s="8">
        <v>25.4</v>
      </c>
      <c r="H87" s="8">
        <v>25.3</v>
      </c>
      <c r="I87" s="8">
        <v>27.6</v>
      </c>
      <c r="J87" s="82">
        <v>29.6</v>
      </c>
      <c r="K87" s="8">
        <v>31.2</v>
      </c>
      <c r="L87" s="8">
        <v>28.4</v>
      </c>
      <c r="M87" s="8">
        <v>31.8</v>
      </c>
      <c r="N87" s="8">
        <v>33.299999999999997</v>
      </c>
      <c r="O87" s="8">
        <v>34</v>
      </c>
      <c r="P87" s="8">
        <v>32.1</v>
      </c>
      <c r="Q87" s="8">
        <v>32.799999999999997</v>
      </c>
      <c r="R87" s="8">
        <v>31.2</v>
      </c>
      <c r="S87" s="8">
        <v>31.6</v>
      </c>
      <c r="T87" s="8">
        <v>31.1</v>
      </c>
      <c r="U87" s="8">
        <v>33.200000000000003</v>
      </c>
      <c r="V87" s="8">
        <v>31.8</v>
      </c>
      <c r="W87" s="8">
        <v>31.8</v>
      </c>
      <c r="X87" s="8">
        <v>31.6</v>
      </c>
      <c r="Y87" s="8">
        <v>32</v>
      </c>
      <c r="Z87" s="8">
        <v>34.299999999999997</v>
      </c>
      <c r="AA87" s="8">
        <v>32.4</v>
      </c>
      <c r="AB87" s="8">
        <v>35.1</v>
      </c>
      <c r="AC87" s="8">
        <v>35.6</v>
      </c>
      <c r="AD87" s="8">
        <v>35.4</v>
      </c>
      <c r="AE87" s="8">
        <v>34.4</v>
      </c>
      <c r="AF87" s="8">
        <v>35.1</v>
      </c>
      <c r="AG87" s="8">
        <v>34</v>
      </c>
      <c r="AH87" s="8">
        <v>34.6</v>
      </c>
      <c r="AI87" s="8">
        <v>33.5</v>
      </c>
      <c r="AJ87" s="8">
        <v>31.3</v>
      </c>
      <c r="AK87" s="8">
        <v>33.4</v>
      </c>
      <c r="AL87" s="8">
        <v>30.8</v>
      </c>
      <c r="AM87" s="8">
        <v>31.6</v>
      </c>
      <c r="AN87" s="8">
        <v>31.1</v>
      </c>
      <c r="AO87" s="8">
        <v>31.5</v>
      </c>
      <c r="AP87" s="8">
        <v>31.4</v>
      </c>
      <c r="AQ87" s="8">
        <v>32.1</v>
      </c>
      <c r="AR87" s="8">
        <v>29</v>
      </c>
      <c r="AS87" s="8">
        <v>33.299999999999997</v>
      </c>
      <c r="AT87" s="109">
        <v>32.9</v>
      </c>
      <c r="AU87" s="112">
        <v>0</v>
      </c>
      <c r="AV87" s="112">
        <v>31.8</v>
      </c>
      <c r="AW87" s="112">
        <v>0</v>
      </c>
      <c r="AX87" s="112">
        <v>33.9</v>
      </c>
      <c r="AY87" s="112">
        <v>33.1</v>
      </c>
      <c r="AZ87" s="112">
        <v>31.1</v>
      </c>
      <c r="BA87" s="112">
        <v>26.8</v>
      </c>
      <c r="BB87" s="112">
        <v>31.2</v>
      </c>
      <c r="BC87" s="112">
        <v>28.8</v>
      </c>
      <c r="BD87" s="112">
        <v>28.8</v>
      </c>
      <c r="BE87" s="112">
        <v>28.7</v>
      </c>
      <c r="BF87" s="112">
        <v>28.7</v>
      </c>
      <c r="BG87" s="112">
        <v>27.7</v>
      </c>
      <c r="BH87" s="112">
        <v>27.7</v>
      </c>
      <c r="BI87" s="112">
        <v>29.4</v>
      </c>
      <c r="BJ87" s="112">
        <v>29.4</v>
      </c>
      <c r="BK87" s="112">
        <v>28.6</v>
      </c>
      <c r="BL87" s="112">
        <v>28.6</v>
      </c>
      <c r="BM87" s="112">
        <v>29.2004731487086</v>
      </c>
      <c r="BN87" s="112">
        <v>29.3</v>
      </c>
      <c r="BO87" s="112">
        <v>27.420713289818298</v>
      </c>
      <c r="BP87" s="112">
        <v>29.7</v>
      </c>
      <c r="BQ87" s="112">
        <v>28.9</v>
      </c>
      <c r="BR87" s="112">
        <v>30.1</v>
      </c>
      <c r="BS87" s="112">
        <v>30.3</v>
      </c>
      <c r="BT87" s="112">
        <v>32.5</v>
      </c>
      <c r="BU87" s="112">
        <v>34.5</v>
      </c>
      <c r="BV87" s="112">
        <v>31.8</v>
      </c>
      <c r="BW87" s="112">
        <v>34.299999999999997</v>
      </c>
      <c r="BX87" s="112">
        <v>37.1</v>
      </c>
    </row>
    <row r="88" spans="2:76" ht="7.5" customHeight="1" x14ac:dyDescent="0.2">
      <c r="E88" s="8"/>
      <c r="F88" s="8"/>
      <c r="G88" s="8"/>
      <c r="H88" s="8"/>
      <c r="I88" s="8"/>
      <c r="J88" s="82"/>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109"/>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row>
    <row r="89" spans="2:76" x14ac:dyDescent="0.2">
      <c r="B89" s="7" t="s">
        <v>37</v>
      </c>
      <c r="C89" s="12">
        <v>10219</v>
      </c>
      <c r="D89" s="12">
        <v>12993</v>
      </c>
      <c r="E89" s="12">
        <v>15962</v>
      </c>
      <c r="F89" s="12">
        <v>20860</v>
      </c>
      <c r="G89" s="12">
        <v>22101</v>
      </c>
      <c r="H89" s="12">
        <v>22508</v>
      </c>
      <c r="I89" s="12">
        <v>22894</v>
      </c>
      <c r="J89" s="12">
        <v>24451.7</v>
      </c>
      <c r="K89" s="12">
        <v>26342.7</v>
      </c>
      <c r="L89" s="12">
        <v>24049</v>
      </c>
      <c r="M89" s="12">
        <v>27406</v>
      </c>
      <c r="N89" s="12">
        <v>28385</v>
      </c>
      <c r="O89" s="12">
        <v>30015</v>
      </c>
      <c r="P89" s="12">
        <v>31426.67</v>
      </c>
      <c r="Q89" s="12">
        <v>29308</v>
      </c>
      <c r="R89" s="12">
        <v>31536</v>
      </c>
      <c r="S89" s="12">
        <v>31326</v>
      </c>
      <c r="T89" s="12">
        <v>31835</v>
      </c>
      <c r="U89" s="12">
        <v>32054</v>
      </c>
      <c r="V89" s="12">
        <v>31688</v>
      </c>
      <c r="W89" s="12">
        <v>31988</v>
      </c>
      <c r="X89" s="12">
        <v>32487</v>
      </c>
      <c r="Y89" s="12">
        <v>32729</v>
      </c>
      <c r="Z89" s="12">
        <v>32747</v>
      </c>
      <c r="AA89" s="12">
        <v>32488</v>
      </c>
      <c r="AB89" s="12">
        <v>32274</v>
      </c>
      <c r="AC89" s="12">
        <v>31913</v>
      </c>
      <c r="AD89" s="12">
        <v>32301</v>
      </c>
      <c r="AE89" s="12">
        <v>34257</v>
      </c>
      <c r="AF89" s="12">
        <v>32686</v>
      </c>
      <c r="AG89" s="12">
        <v>33472</v>
      </c>
      <c r="AH89" s="12">
        <v>33166</v>
      </c>
      <c r="AI89" s="12">
        <v>33182</v>
      </c>
      <c r="AJ89" s="12">
        <v>33965</v>
      </c>
      <c r="AK89" s="12">
        <v>33446</v>
      </c>
      <c r="AL89" s="12">
        <v>32660</v>
      </c>
      <c r="AM89" s="12">
        <v>32517</v>
      </c>
      <c r="AN89" s="12">
        <v>33856</v>
      </c>
      <c r="AO89" s="12">
        <v>34709</v>
      </c>
      <c r="AP89" s="12">
        <v>33436</v>
      </c>
      <c r="AQ89" s="12">
        <v>35373</v>
      </c>
      <c r="AR89" s="12">
        <v>37049</v>
      </c>
      <c r="AS89" s="12">
        <v>41298</v>
      </c>
      <c r="AT89" s="112">
        <v>44701</v>
      </c>
      <c r="AU89" s="112">
        <v>0</v>
      </c>
      <c r="AV89" s="112">
        <v>39605</v>
      </c>
      <c r="AW89" s="112">
        <v>0</v>
      </c>
      <c r="AX89" s="112">
        <v>44818</v>
      </c>
      <c r="AY89" s="112">
        <v>46533</v>
      </c>
      <c r="AZ89" s="112">
        <v>50372</v>
      </c>
      <c r="BA89" s="112">
        <v>53365</v>
      </c>
      <c r="BB89" s="112">
        <v>48776</v>
      </c>
      <c r="BC89" s="112">
        <v>54690</v>
      </c>
      <c r="BD89" s="112">
        <v>54690</v>
      </c>
      <c r="BE89" s="112">
        <v>57678</v>
      </c>
      <c r="BF89" s="112">
        <v>57678</v>
      </c>
      <c r="BG89" s="112">
        <v>63883</v>
      </c>
      <c r="BH89" s="112">
        <v>63883</v>
      </c>
      <c r="BI89" s="112">
        <v>69243</v>
      </c>
      <c r="BJ89" s="112">
        <v>69243</v>
      </c>
      <c r="BK89" s="112">
        <v>61374</v>
      </c>
      <c r="BL89" s="112">
        <v>61374</v>
      </c>
      <c r="BM89" s="112">
        <v>65998</v>
      </c>
      <c r="BN89" s="112">
        <v>66976</v>
      </c>
      <c r="BO89" s="112">
        <v>61763</v>
      </c>
      <c r="BP89" s="112">
        <v>60940</v>
      </c>
      <c r="BQ89" s="112">
        <v>63919</v>
      </c>
      <c r="BR89" s="112">
        <v>63742</v>
      </c>
      <c r="BS89" s="112">
        <v>65745</v>
      </c>
      <c r="BT89" s="112">
        <v>65594</v>
      </c>
      <c r="BU89" s="112">
        <v>70722</v>
      </c>
      <c r="BV89" s="112">
        <v>66451</v>
      </c>
      <c r="BW89" s="112">
        <v>73500</v>
      </c>
      <c r="BX89" s="112">
        <v>77938</v>
      </c>
    </row>
    <row r="90" spans="2:76" ht="5.25" customHeight="1" x14ac:dyDescent="0.2">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109"/>
      <c r="AU90" s="112"/>
      <c r="AV90" s="112"/>
      <c r="AW90" s="112"/>
      <c r="AX90" s="112"/>
      <c r="AY90" s="112">
        <v>0</v>
      </c>
      <c r="AZ90" s="112"/>
      <c r="BA90" s="112">
        <v>0</v>
      </c>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row>
    <row r="91" spans="2:76" x14ac:dyDescent="0.2">
      <c r="B91" s="7" t="s">
        <v>160</v>
      </c>
      <c r="C91" s="8">
        <v>267.94400000000002</v>
      </c>
      <c r="D91" s="8">
        <v>371.62</v>
      </c>
      <c r="E91" s="8">
        <v>494.2</v>
      </c>
      <c r="F91" s="8">
        <v>664.6</v>
      </c>
      <c r="G91" s="8">
        <v>648.20000000000005</v>
      </c>
      <c r="H91" s="8">
        <v>644.4</v>
      </c>
      <c r="I91" s="8">
        <v>657.7</v>
      </c>
      <c r="J91" s="8">
        <v>709.5</v>
      </c>
      <c r="K91" s="8">
        <v>775.1</v>
      </c>
      <c r="L91" s="8">
        <v>696.7</v>
      </c>
      <c r="M91" s="8">
        <v>797</v>
      </c>
      <c r="N91" s="8">
        <v>816.4</v>
      </c>
      <c r="O91" s="8">
        <v>857.82730000000004</v>
      </c>
      <c r="P91" s="8">
        <v>897.7</v>
      </c>
      <c r="Q91" s="8">
        <v>842.2</v>
      </c>
      <c r="R91" s="8">
        <v>902.1</v>
      </c>
      <c r="S91" s="8">
        <v>883.8</v>
      </c>
      <c r="T91" s="8">
        <v>879.4</v>
      </c>
      <c r="U91" s="8">
        <v>879.8</v>
      </c>
      <c r="V91" s="8">
        <v>886.3</v>
      </c>
      <c r="W91" s="8">
        <v>864.4</v>
      </c>
      <c r="X91" s="8">
        <v>877</v>
      </c>
      <c r="Y91" s="8">
        <v>898.7</v>
      </c>
      <c r="Z91" s="8">
        <v>908.8</v>
      </c>
      <c r="AA91" s="8">
        <v>887.3</v>
      </c>
      <c r="AB91" s="8">
        <v>897.5</v>
      </c>
      <c r="AC91" s="8">
        <v>902.7</v>
      </c>
      <c r="AD91" s="8">
        <v>944.3</v>
      </c>
      <c r="AE91" s="8">
        <v>1034.9000000000001</v>
      </c>
      <c r="AF91" s="8">
        <v>943.3</v>
      </c>
      <c r="AG91" s="8">
        <v>1030.5</v>
      </c>
      <c r="AH91" s="8">
        <v>1046.9000000000001</v>
      </c>
      <c r="AI91" s="8">
        <v>1075.3923333333332</v>
      </c>
      <c r="AJ91" s="8">
        <v>1115.4146666666668</v>
      </c>
      <c r="AK91" s="8">
        <v>1067.0535</v>
      </c>
      <c r="AL91" s="8">
        <v>1079.8563333333332</v>
      </c>
      <c r="AM91" s="8">
        <v>1089.0333333333333</v>
      </c>
      <c r="AN91" s="8">
        <v>1152.9666666666667</v>
      </c>
      <c r="AO91" s="8">
        <v>1199.7449999999999</v>
      </c>
      <c r="AP91" s="8">
        <v>1130.4003333333333</v>
      </c>
      <c r="AQ91" s="8">
        <v>1233.7693333333334</v>
      </c>
      <c r="AR91" s="8">
        <v>1327.7916666666667</v>
      </c>
      <c r="AS91" s="8">
        <v>1522.1</v>
      </c>
      <c r="AT91" s="109">
        <v>1796.4686666666666</v>
      </c>
      <c r="AU91" s="112">
        <v>0</v>
      </c>
      <c r="AV91" s="112">
        <v>1482.5083333333332</v>
      </c>
      <c r="AW91" s="112">
        <v>0</v>
      </c>
      <c r="AX91" s="112">
        <v>1771.7363333333333</v>
      </c>
      <c r="AY91" s="112">
        <v>1835.1163333333334</v>
      </c>
      <c r="AZ91" s="112">
        <v>2010.5633333333335</v>
      </c>
      <c r="BA91" s="112">
        <v>2154.8883333333338</v>
      </c>
      <c r="BB91" s="112">
        <v>1943.0760833333334</v>
      </c>
      <c r="BC91" s="112">
        <v>2218.219333333333</v>
      </c>
      <c r="BD91" s="112">
        <v>2218.219333333333</v>
      </c>
      <c r="BE91" s="112">
        <v>2353.0473333333334</v>
      </c>
      <c r="BF91" s="112">
        <v>2353.0473333333334</v>
      </c>
      <c r="BG91" s="112">
        <v>2627.3406666666665</v>
      </c>
      <c r="BH91" s="112">
        <v>2627.3406666666665</v>
      </c>
      <c r="BI91" s="112">
        <v>2883.97</v>
      </c>
      <c r="BJ91" s="112">
        <v>2883.97</v>
      </c>
      <c r="BK91" s="112">
        <v>2520.6443333333332</v>
      </c>
      <c r="BL91" s="112">
        <v>2520.6443333333332</v>
      </c>
      <c r="BM91" s="112">
        <v>2876.2309999999998</v>
      </c>
      <c r="BN91" s="112">
        <v>2895.0156666666667</v>
      </c>
      <c r="BO91" s="112">
        <v>2708.9946666666665</v>
      </c>
      <c r="BP91" s="112">
        <v>2768.0889999999999</v>
      </c>
      <c r="BQ91" s="112">
        <v>2812.0825833333329</v>
      </c>
      <c r="BR91" s="112">
        <v>2997.2530000000002</v>
      </c>
      <c r="BS91" s="112">
        <v>3208.652</v>
      </c>
      <c r="BT91" s="112">
        <v>3374.4490000000005</v>
      </c>
      <c r="BU91" s="112">
        <v>3902.2946666666662</v>
      </c>
      <c r="BV91" s="112">
        <v>3370.662166666667</v>
      </c>
      <c r="BW91" s="112">
        <v>4221.4243333333334</v>
      </c>
      <c r="BX91" s="112">
        <v>4742.0219999999999</v>
      </c>
    </row>
    <row r="92" spans="2:76" ht="6.75" customHeight="1" x14ac:dyDescent="0.2">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109"/>
      <c r="AU92" s="112"/>
      <c r="AV92" s="112"/>
      <c r="AW92" s="112"/>
      <c r="AX92" s="112"/>
      <c r="AY92" s="112">
        <v>0</v>
      </c>
      <c r="AZ92" s="112"/>
      <c r="BA92" s="112">
        <v>0</v>
      </c>
      <c r="BB92" s="112"/>
      <c r="BC92" s="112"/>
      <c r="BD92" s="112">
        <v>0</v>
      </c>
      <c r="BE92" s="112"/>
      <c r="BF92" s="112"/>
      <c r="BG92" s="112"/>
      <c r="BH92" s="112"/>
      <c r="BI92" s="112"/>
      <c r="BJ92" s="112"/>
      <c r="BK92" s="112"/>
      <c r="BL92" s="112"/>
      <c r="BM92" s="112"/>
      <c r="BN92" s="112"/>
      <c r="BO92" s="112"/>
      <c r="BP92" s="112"/>
      <c r="BQ92" s="112"/>
      <c r="BR92" s="112"/>
      <c r="BS92" s="112"/>
      <c r="BT92" s="112"/>
      <c r="BU92" s="112"/>
      <c r="BV92" s="112"/>
      <c r="BW92" s="112"/>
      <c r="BX92" s="112"/>
    </row>
    <row r="93" spans="2:76" x14ac:dyDescent="0.2">
      <c r="B93" s="7" t="s">
        <v>38</v>
      </c>
      <c r="C93" s="8">
        <v>26.22</v>
      </c>
      <c r="D93" s="8">
        <v>28.602</v>
      </c>
      <c r="E93" s="8">
        <v>31</v>
      </c>
      <c r="F93" s="8">
        <v>31.9</v>
      </c>
      <c r="G93" s="8">
        <v>29.3</v>
      </c>
      <c r="H93" s="8">
        <v>28.6</v>
      </c>
      <c r="I93" s="8">
        <v>28.728051017733904</v>
      </c>
      <c r="J93" s="8">
        <v>29</v>
      </c>
      <c r="K93" s="8">
        <v>29.4</v>
      </c>
      <c r="L93" s="8">
        <v>29</v>
      </c>
      <c r="M93" s="8">
        <v>29.1</v>
      </c>
      <c r="N93" s="8">
        <v>28.8</v>
      </c>
      <c r="O93" s="8">
        <v>28.6</v>
      </c>
      <c r="P93" s="8">
        <v>28.6</v>
      </c>
      <c r="Q93" s="8">
        <v>28.7</v>
      </c>
      <c r="R93" s="8">
        <v>28.6</v>
      </c>
      <c r="S93" s="8">
        <v>28.212986018004212</v>
      </c>
      <c r="T93" s="8">
        <v>27.6</v>
      </c>
      <c r="U93" s="8">
        <v>27.4</v>
      </c>
      <c r="V93" s="8">
        <v>28</v>
      </c>
      <c r="W93" s="8">
        <v>27</v>
      </c>
      <c r="X93" s="8">
        <v>27</v>
      </c>
      <c r="Y93" s="8">
        <v>27.5</v>
      </c>
      <c r="Z93" s="8">
        <v>27.8</v>
      </c>
      <c r="AA93" s="8">
        <v>27.3</v>
      </c>
      <c r="AB93" s="8">
        <v>27.8</v>
      </c>
      <c r="AC93" s="8">
        <v>28.3</v>
      </c>
      <c r="AD93" s="8">
        <v>29.2</v>
      </c>
      <c r="AE93" s="8">
        <v>30.2</v>
      </c>
      <c r="AF93" s="8">
        <v>28.9</v>
      </c>
      <c r="AG93" s="8">
        <v>30.8</v>
      </c>
      <c r="AH93" s="8">
        <v>31.6</v>
      </c>
      <c r="AI93" s="8">
        <v>32.4</v>
      </c>
      <c r="AJ93" s="8">
        <v>32.799999999999997</v>
      </c>
      <c r="AK93" s="8">
        <v>31.9</v>
      </c>
      <c r="AL93" s="8">
        <v>33.1</v>
      </c>
      <c r="AM93" s="8">
        <v>33.5</v>
      </c>
      <c r="AN93" s="8">
        <v>34.1</v>
      </c>
      <c r="AO93" s="8">
        <v>34.6</v>
      </c>
      <c r="AP93" s="8">
        <v>33.799999999999997</v>
      </c>
      <c r="AQ93" s="8">
        <v>34.9</v>
      </c>
      <c r="AR93" s="8">
        <v>35.799999999999997</v>
      </c>
      <c r="AS93" s="8">
        <v>36.9</v>
      </c>
      <c r="AT93" s="109">
        <v>40.200000000000003</v>
      </c>
      <c r="AU93" s="112">
        <v>0</v>
      </c>
      <c r="AV93" s="112">
        <v>37.4</v>
      </c>
      <c r="AW93" s="112">
        <v>0</v>
      </c>
      <c r="AX93" s="112">
        <v>39.5</v>
      </c>
      <c r="AY93" s="112">
        <v>39.4</v>
      </c>
      <c r="AZ93" s="112">
        <v>39.9</v>
      </c>
      <c r="BA93" s="112">
        <v>40.4</v>
      </c>
      <c r="BB93" s="112">
        <v>39.799999999999997</v>
      </c>
      <c r="BC93" s="112">
        <v>40.6</v>
      </c>
      <c r="BD93" s="112">
        <v>40.6</v>
      </c>
      <c r="BE93" s="112">
        <v>40.799999999999997</v>
      </c>
      <c r="BF93" s="112">
        <v>40.799999999999997</v>
      </c>
      <c r="BG93" s="112">
        <v>41.1</v>
      </c>
      <c r="BH93" s="112">
        <v>41.1</v>
      </c>
      <c r="BI93" s="112">
        <v>41.6</v>
      </c>
      <c r="BJ93" s="112">
        <v>41.6</v>
      </c>
      <c r="BK93" s="112">
        <v>41.1</v>
      </c>
      <c r="BL93" s="112">
        <v>41.1</v>
      </c>
      <c r="BM93" s="112">
        <v>43.6</v>
      </c>
      <c r="BN93" s="112">
        <v>43.2</v>
      </c>
      <c r="BO93" s="112">
        <v>43.9</v>
      </c>
      <c r="BP93" s="112">
        <v>45.4</v>
      </c>
      <c r="BQ93" s="112">
        <v>44</v>
      </c>
      <c r="BR93" s="112">
        <v>47</v>
      </c>
      <c r="BS93" s="112">
        <v>48.8</v>
      </c>
      <c r="BT93" s="112">
        <v>51.4</v>
      </c>
      <c r="BU93" s="112">
        <v>55.2</v>
      </c>
      <c r="BV93" s="112">
        <v>50.7</v>
      </c>
      <c r="BW93" s="112">
        <v>57.4</v>
      </c>
      <c r="BX93" s="112">
        <v>60.8</v>
      </c>
    </row>
    <row r="94" spans="2:76" x14ac:dyDescent="0.2">
      <c r="C94" s="7"/>
      <c r="D94" s="7"/>
      <c r="E94" s="42"/>
      <c r="F94" s="42"/>
      <c r="G94" s="77"/>
      <c r="H94" s="42"/>
      <c r="I94" s="42"/>
      <c r="J94" s="42"/>
      <c r="K94" s="42"/>
      <c r="L94" s="77"/>
      <c r="M94" s="77"/>
    </row>
    <row r="95" spans="2:76" x14ac:dyDescent="0.2">
      <c r="B95" s="436" t="s">
        <v>204</v>
      </c>
      <c r="C95" s="436"/>
      <c r="D95" s="436"/>
      <c r="E95" s="436"/>
      <c r="F95" s="436"/>
      <c r="G95" s="436"/>
      <c r="H95" s="436"/>
      <c r="I95" s="436"/>
      <c r="J95" s="436"/>
      <c r="K95" s="436"/>
      <c r="L95" s="436"/>
      <c r="M95" s="436"/>
      <c r="N95" s="436"/>
      <c r="O95" s="67"/>
    </row>
    <row r="96" spans="2:76" x14ac:dyDescent="0.2">
      <c r="B96" s="436" t="s">
        <v>165</v>
      </c>
      <c r="C96" s="436"/>
      <c r="D96" s="436"/>
      <c r="E96" s="436"/>
      <c r="F96" s="436"/>
      <c r="G96" s="436"/>
      <c r="H96" s="436"/>
      <c r="I96" s="436"/>
      <c r="J96" s="436"/>
      <c r="K96" s="436"/>
      <c r="L96" s="436"/>
      <c r="M96" s="436"/>
      <c r="N96" s="436"/>
      <c r="O96" s="67"/>
    </row>
    <row r="97" spans="2:20" ht="14.25" customHeight="1" x14ac:dyDescent="0.2">
      <c r="B97" s="67"/>
      <c r="C97" s="67"/>
      <c r="D97" s="67"/>
      <c r="E97" s="67"/>
      <c r="F97" s="67"/>
      <c r="G97" s="67"/>
      <c r="H97" s="67"/>
      <c r="I97" s="67"/>
      <c r="J97" s="67"/>
      <c r="K97" s="67"/>
      <c r="L97" s="67"/>
      <c r="M97" s="67"/>
      <c r="N97" s="67"/>
      <c r="O97" s="67"/>
    </row>
    <row r="98" spans="2:20" ht="14.25" customHeight="1" x14ac:dyDescent="0.2">
      <c r="B98" s="439" t="s">
        <v>267</v>
      </c>
      <c r="C98" s="439"/>
      <c r="D98" s="439"/>
      <c r="E98" s="439"/>
      <c r="F98" s="439"/>
      <c r="G98" s="439"/>
      <c r="H98" s="439"/>
      <c r="I98" s="439"/>
      <c r="J98" s="439"/>
      <c r="K98" s="439"/>
      <c r="L98" s="439"/>
      <c r="M98" s="439"/>
      <c r="N98" s="439"/>
      <c r="O98" s="439"/>
      <c r="P98" s="439"/>
      <c r="Q98" s="133"/>
      <c r="R98" s="132"/>
      <c r="S98" s="132"/>
      <c r="T98" s="132"/>
    </row>
    <row r="99" spans="2:20" ht="14.25" x14ac:dyDescent="0.2">
      <c r="B99" s="438" t="s">
        <v>266</v>
      </c>
      <c r="C99" s="438"/>
      <c r="D99" s="438"/>
      <c r="E99" s="438"/>
      <c r="F99" s="438"/>
      <c r="G99" s="438"/>
      <c r="H99" s="438"/>
      <c r="I99" s="438"/>
      <c r="J99" s="438"/>
      <c r="K99" s="438"/>
      <c r="L99" s="438"/>
      <c r="M99" s="438"/>
      <c r="N99" s="438"/>
      <c r="O99" s="438"/>
      <c r="P99" s="438"/>
      <c r="Q99" s="438"/>
      <c r="R99" s="438"/>
      <c r="S99" s="438"/>
      <c r="T99" s="438"/>
    </row>
  </sheetData>
  <mergeCells count="4">
    <mergeCell ref="B99:T99"/>
    <mergeCell ref="B95:N95"/>
    <mergeCell ref="B96:N96"/>
    <mergeCell ref="B98:P98"/>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e70520-521b-4bb6-bf67-d1190c08a62d">
      <Terms xmlns="http://schemas.microsoft.com/office/infopath/2007/PartnerControls"/>
    </lcf76f155ced4ddcb4097134ff3c332f>
    <TaxCatchAll xmlns="82cc9ce4-c62e-436d-a02d-ca92d198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069E5F1C8E1B4AAE979D138906DC23" ma:contentTypeVersion="17" ma:contentTypeDescription="Crie um novo documento." ma:contentTypeScope="" ma:versionID="60471c14dc2d749b9c3ff5e8b5d01df8">
  <xsd:schema xmlns:xsd="http://www.w3.org/2001/XMLSchema" xmlns:xs="http://www.w3.org/2001/XMLSchema" xmlns:p="http://schemas.microsoft.com/office/2006/metadata/properties" xmlns:ns2="14e70520-521b-4bb6-bf67-d1190c08a62d" xmlns:ns3="82cc9ce4-c62e-436d-a02d-ca92d198819c" targetNamespace="http://schemas.microsoft.com/office/2006/metadata/properties" ma:root="true" ma:fieldsID="78349c36749541e94efce08d79feb222" ns2:_="" ns3:_="">
    <xsd:import namespace="14e70520-521b-4bb6-bf67-d1190c08a62d"/>
    <xsd:import namespace="82cc9ce4-c62e-436d-a02d-ca92d19881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70520-521b-4bb6-bf67-d1190c08a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7073ee57-0318-4912-9342-e66ac4d10c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9ce4-c62e-436d-a02d-ca92d198819c"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dc864606-872c-4971-bb72-7c252092f4f1}" ma:internalName="TaxCatchAll" ma:showField="CatchAllData" ma:web="82cc9ce4-c62e-436d-a02d-ca92d198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57229D-3791-4957-926A-D316E4774C3D}">
  <ds:schemaRefs>
    <ds:schemaRef ds:uri="http://schemas.microsoft.com/office/2006/metadata/properties"/>
    <ds:schemaRef ds:uri="http://schemas.microsoft.com/office/infopath/2007/PartnerControls"/>
    <ds:schemaRef ds:uri="14e70520-521b-4bb6-bf67-d1190c08a62d"/>
    <ds:schemaRef ds:uri="82cc9ce4-c62e-436d-a02d-ca92d198819c"/>
  </ds:schemaRefs>
</ds:datastoreItem>
</file>

<file path=customXml/itemProps2.xml><?xml version="1.0" encoding="utf-8"?>
<ds:datastoreItem xmlns:ds="http://schemas.openxmlformats.org/officeDocument/2006/customXml" ds:itemID="{EF5E5F51-0714-49C5-BF33-DD697EE52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70520-521b-4bb6-bf67-d1190c08a62d"/>
    <ds:schemaRef ds:uri="82cc9ce4-c62e-436d-a02d-ca92d19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5363E2-D9F7-4425-92AD-7059D118F8F1}">
  <ds:schemaRefs>
    <ds:schemaRef ds:uri="http://schemas.microsoft.com/sharepoint/v3/contenttype/forms"/>
  </ds:schemaRefs>
</ds:datastoreItem>
</file>

<file path=docMetadata/LabelInfo.xml><?xml version="1.0" encoding="utf-8"?>
<clbl:labelList xmlns:clbl="http://schemas.microsoft.com/office/2020/mipLabelMetadata">
  <clbl:label id="{2e785b33-20e6-4579-a510-fbb48ba311ec}" enabled="1" method="Privileged" siteId="{3737367d-87d3-46ca-b00f-21b50c428b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Car rental</vt:lpstr>
      <vt:lpstr>Fleet Rental</vt:lpstr>
      <vt:lpstr>Consolidated results</vt:lpstr>
      <vt:lpstr>Operating data</vt:lpstr>
      <vt:lpstr>AssetLiability</vt:lpstr>
      <vt:lpstr>Cash Flow</vt:lpstr>
      <vt:lpstr>Pre-merger historical data&gt;&gt;&gt;</vt:lpstr>
      <vt:lpstr>Car Rental pre-merger</vt:lpstr>
      <vt:lpstr>Fleet Rental pre-merger</vt:lpstr>
      <vt:lpstr>Consolidated Results pre-merger</vt:lpstr>
      <vt:lpstr>Operating Data pre-merger</vt:lpstr>
      <vt:lpstr>'Car rental'!Area_de_impressao</vt:lpstr>
      <vt:lpstr>'Fleet Rental'!Area_de_impressao</vt:lpstr>
      <vt:lpstr>'Operating data'!Area_de_impressao</vt:lpstr>
    </vt:vector>
  </TitlesOfParts>
  <Company>Localiza Rent a Car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Lanari</dc:creator>
  <cp:lastModifiedBy>Monique Bueno</cp:lastModifiedBy>
  <cp:lastPrinted>2011-07-26T14:13:20Z</cp:lastPrinted>
  <dcterms:created xsi:type="dcterms:W3CDTF">2011-05-19T12:39:24Z</dcterms:created>
  <dcterms:modified xsi:type="dcterms:W3CDTF">2023-08-15T12:17:29Z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0x010100C8069E5F1C8E1B4AAE979D138906DC23</vt:lpwstr>
  </property>
  <property fmtid="{D5CDD505-2E9C-101B-9397-08002B2CF9AE}" pid="3" name="MediaServiceImageTags">
    <vt:lpwstr/>
  </property>
  <property fmtid="{D5CDD505-2E9C-101B-9397-08002B2CF9AE}" pid="4" name="MSIP_Label_2e785b33-20e6-4579-a510-fbb48ba311ec_Enabled">
    <vt:lpwstr>true</vt:lpwstr>
  </property>
  <property fmtid="{D5CDD505-2E9C-101B-9397-08002B2CF9AE}" pid="5" name="MSIP_Label_2e785b33-20e6-4579-a510-fbb48ba311ec_SetDate">
    <vt:lpwstr>2022-08-17T19:10:12Z</vt:lpwstr>
  </property>
  <property fmtid="{D5CDD505-2E9C-101B-9397-08002B2CF9AE}" pid="6" name="MSIP_Label_2e785b33-20e6-4579-a510-fbb48ba311ec_Method">
    <vt:lpwstr>Privileged</vt:lpwstr>
  </property>
  <property fmtid="{D5CDD505-2E9C-101B-9397-08002B2CF9AE}" pid="7" name="MSIP_Label_2e785b33-20e6-4579-a510-fbb48ba311ec_Name">
    <vt:lpwstr>2e785b33-20e6-4579-a510-fbb48ba311ec</vt:lpwstr>
  </property>
  <property fmtid="{D5CDD505-2E9C-101B-9397-08002B2CF9AE}" pid="8" name="MSIP_Label_2e785b33-20e6-4579-a510-fbb48ba311ec_SiteId">
    <vt:lpwstr>3737367d-87d3-46ca-b00f-21b50c428b5e</vt:lpwstr>
  </property>
  <property fmtid="{D5CDD505-2E9C-101B-9397-08002B2CF9AE}" pid="9" name="MSIP_Label_2e785b33-20e6-4579-a510-fbb48ba311ec_ActionId">
    <vt:lpwstr>61d9105f-e802-49fa-b805-9193979e45d0</vt:lpwstr>
  </property>
  <property fmtid="{D5CDD505-2E9C-101B-9397-08002B2CF9AE}" pid="10" name="MSIP_Label_2e785b33-20e6-4579-a510-fbb48ba311ec_ContentBits">
    <vt:lpwstr>2</vt:lpwstr>
  </property>
  <property fmtid="{D5CDD505-2E9C-101B-9397-08002B2CF9AE}" pid="11" name="{A44787D4-0540-4523-9961-78E4036D8C6D}">
    <vt:lpwstr>{90B4906C-E004-4814-A47E-F96263548DD0}</vt:lpwstr>
  </property>
</Properties>
</file>